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pivotCache/pivotCacheDefinition22.xml" ContentType="application/vnd.openxmlformats-officedocument.spreadsheetml.pivotCacheDefinition+xml"/>
  <Override PartName="/xl/pivotCache/pivotCacheDefinition23.xml" ContentType="application/vnd.openxmlformats-officedocument.spreadsheetml.pivotCacheDefinition+xml"/>
  <Override PartName="/xl/pivotCache/pivotCacheDefinition24.xml" ContentType="application/vnd.openxmlformats-officedocument.spreadsheetml.pivotCacheDefinition+xml"/>
  <Override PartName="/xl/pivotCache/pivotCacheDefinition25.xml" ContentType="application/vnd.openxmlformats-officedocument.spreadsheetml.pivotCacheDefinition+xml"/>
  <Override PartName="/xl/pivotCache/pivotCacheDefinition26.xml" ContentType="application/vnd.openxmlformats-officedocument.spreadsheetml.pivotCacheDefinition+xml"/>
  <Override PartName="/xl/pivotCache/pivotCacheDefinition27.xml" ContentType="application/vnd.openxmlformats-officedocument.spreadsheetml.pivotCacheDefinition+xml"/>
  <Override PartName="/xl/pivotCache/pivotCacheDefinition28.xml" ContentType="application/vnd.openxmlformats-officedocument.spreadsheetml.pivotCacheDefinition+xml"/>
  <Override PartName="/xl/pivotCache/pivotCacheDefinition29.xml" ContentType="application/vnd.openxmlformats-officedocument.spreadsheetml.pivotCacheDefinition+xml"/>
  <Override PartName="/xl/pivotCache/pivotCacheDefinition30.xml" ContentType="application/vnd.openxmlformats-officedocument.spreadsheetml.pivotCacheDefinition+xml"/>
  <Override PartName="/xl/pivotCache/pivotCacheDefinition31.xml" ContentType="application/vnd.openxmlformats-officedocument.spreadsheetml.pivotCacheDefinition+xml"/>
  <Override PartName="/xl/pivotCache/pivotCacheDefinition32.xml" ContentType="application/vnd.openxmlformats-officedocument.spreadsheetml.pivotCacheDefinition+xml"/>
  <Override PartName="/xl/pivotCache/pivotCacheDefinition33.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3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vsbelyaeva\Desktop\"/>
    </mc:Choice>
  </mc:AlternateContent>
  <bookViews>
    <workbookView xWindow="0" yWindow="0" windowWidth="28800" windowHeight="12435" firstSheet="5" activeTab="8"/>
  </bookViews>
  <sheets>
    <sheet name="Лист2" sheetId="1" state="hidden" r:id="rId1"/>
    <sheet name="19-33" sheetId="3" state="hidden" r:id="rId2"/>
    <sheet name="34-39" sheetId="4" state="hidden" r:id="rId3"/>
    <sheet name="45-47" sheetId="5" state="hidden" r:id="rId4"/>
    <sheet name="измененные строки Ди" sheetId="6" state="hidden" r:id="rId5"/>
    <sheet name="Реклама" sheetId="7" r:id="rId6"/>
    <sheet name="АМЗ" sheetId="9" r:id="rId7"/>
    <sheet name="Естеств.монополии" sheetId="10" r:id="rId8"/>
    <sheet name="ГОЗ" sheetId="8" r:id="rId9"/>
  </sheets>
  <externalReferences>
    <externalReference r:id="rId10"/>
  </externalReferences>
  <definedNames>
    <definedName name="_xlnm.Print_Area" localSheetId="6">АМЗ!$B$1:$E$78</definedName>
    <definedName name="_xlnm.Print_Area" localSheetId="8">ГОЗ!$B$1:$E$78</definedName>
    <definedName name="_xlnm.Print_Area" localSheetId="7">Естеств.монополии!$B$1:$E$78</definedName>
    <definedName name="_xlnm.Print_Area" localSheetId="4">'измененные строки Ди'!$A$1:$G$194</definedName>
    <definedName name="_xlnm.Print_Area" localSheetId="5">Реклама!$B$1:$E$78</definedName>
  </definedNames>
  <calcPr calcId="152511"/>
  <pivotCaches>
    <pivotCache cacheId="33" r:id="rId11"/>
    <pivotCache cacheId="34" r:id="rId12"/>
    <pivotCache cacheId="35" r:id="rId13"/>
    <pivotCache cacheId="36" r:id="rId14"/>
    <pivotCache cacheId="37" r:id="rId15"/>
    <pivotCache cacheId="38" r:id="rId16"/>
    <pivotCache cacheId="39" r:id="rId17"/>
    <pivotCache cacheId="40" r:id="rId18"/>
    <pivotCache cacheId="41" r:id="rId19"/>
    <pivotCache cacheId="42" r:id="rId20"/>
    <pivotCache cacheId="43" r:id="rId21"/>
    <pivotCache cacheId="44" r:id="rId22"/>
    <pivotCache cacheId="45" r:id="rId23"/>
    <pivotCache cacheId="46" r:id="rId24"/>
    <pivotCache cacheId="47" r:id="rId25"/>
    <pivotCache cacheId="48" r:id="rId26"/>
    <pivotCache cacheId="49" r:id="rId27"/>
    <pivotCache cacheId="50" r:id="rId28"/>
    <pivotCache cacheId="51" r:id="rId29"/>
    <pivotCache cacheId="52" r:id="rId30"/>
    <pivotCache cacheId="53" r:id="rId31"/>
    <pivotCache cacheId="54" r:id="rId32"/>
    <pivotCache cacheId="55" r:id="rId33"/>
    <pivotCache cacheId="56" r:id="rId34"/>
    <pivotCache cacheId="57" r:id="rId35"/>
    <pivotCache cacheId="58" r:id="rId36"/>
    <pivotCache cacheId="59" r:id="rId37"/>
    <pivotCache cacheId="60" r:id="rId38"/>
    <pivotCache cacheId="61" r:id="rId39"/>
    <pivotCache cacheId="62" r:id="rId40"/>
    <pivotCache cacheId="63" r:id="rId41"/>
    <pivotCache cacheId="64" r:id="rId42"/>
    <pivotCache cacheId="65" r:id="rId43"/>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35" i="10" l="1"/>
  <c r="E38" i="7" l="1"/>
  <c r="E60" i="7"/>
  <c r="E50" i="7"/>
  <c r="E49" i="7"/>
  <c r="E48" i="7"/>
  <c r="E51" i="7"/>
  <c r="E37" i="7"/>
  <c r="E36" i="7"/>
  <c r="E41" i="7"/>
  <c r="E40" i="7"/>
  <c r="E39" i="7"/>
  <c r="D39" i="7" l="1"/>
  <c r="D40" i="7"/>
  <c r="E72" i="10" l="1"/>
  <c r="E72" i="9"/>
  <c r="E72" i="8"/>
  <c r="E71" i="8"/>
  <c r="E72" i="7"/>
  <c r="E71" i="7"/>
  <c r="E34" i="10" l="1"/>
  <c r="F7" i="6"/>
  <c r="E19" i="6"/>
  <c r="E20" i="6"/>
  <c r="H12" i="6"/>
  <c r="E60" i="9" l="1"/>
  <c r="E60" i="8"/>
  <c r="H20" i="3" l="1"/>
  <c r="E38" i="8"/>
  <c r="E61" i="6"/>
  <c r="E60" i="6"/>
  <c r="E59" i="6"/>
  <c r="E58" i="6"/>
  <c r="F8" i="6"/>
  <c r="F88" i="6"/>
  <c r="E42" i="9"/>
  <c r="E73" i="6"/>
  <c r="E39" i="9" s="1"/>
  <c r="C58" i="3"/>
  <c r="E38" i="9"/>
  <c r="D19" i="6"/>
  <c r="E34" i="9" s="1"/>
  <c r="E35" i="8"/>
  <c r="E36" i="8"/>
  <c r="E37" i="8"/>
  <c r="E40" i="8"/>
  <c r="E41" i="8"/>
  <c r="D37" i="7"/>
  <c r="D41" i="7"/>
  <c r="D35" i="7"/>
  <c r="D36" i="7"/>
  <c r="K60" i="6"/>
  <c r="I54" i="1" l="1"/>
  <c r="K54" i="1"/>
  <c r="E54" i="8" s="1"/>
  <c r="F190" i="6"/>
  <c r="F191" i="6"/>
  <c r="F193" i="6"/>
  <c r="H54" i="1" s="1"/>
  <c r="D54" i="7" s="1"/>
  <c r="F192" i="6"/>
  <c r="E54" i="9" s="1"/>
  <c r="J54" i="1" l="1"/>
  <c r="H60" i="1"/>
  <c r="H163" i="6"/>
  <c r="E50" i="9" s="1"/>
  <c r="C16" i="4"/>
  <c r="F134" i="6"/>
  <c r="F132" i="6"/>
  <c r="F133" i="6"/>
  <c r="E48" i="9" s="1"/>
  <c r="G100" i="6"/>
  <c r="G101" i="6"/>
  <c r="E43" i="9" s="1"/>
  <c r="G102" i="6"/>
  <c r="I51" i="1" l="1"/>
  <c r="J50" i="1"/>
  <c r="I50" i="1"/>
  <c r="H50" i="1"/>
  <c r="D50" i="7" s="1"/>
  <c r="H49" i="1"/>
  <c r="D49" i="7" s="1"/>
  <c r="I49" i="1"/>
  <c r="K48" i="1"/>
  <c r="E48" i="8" s="1"/>
  <c r="J48" i="1"/>
  <c r="I48" i="1"/>
  <c r="H48" i="1"/>
  <c r="D48" i="7" s="1"/>
  <c r="I44" i="1"/>
  <c r="I43" i="1"/>
  <c r="J42" i="1"/>
  <c r="J39" i="1"/>
  <c r="K38" i="1"/>
  <c r="J38" i="1"/>
  <c r="I38" i="1"/>
  <c r="H38" i="1"/>
  <c r="K34" i="1"/>
  <c r="E34" i="8" s="1"/>
  <c r="I34" i="1"/>
  <c r="H34" i="1"/>
  <c r="H62" i="1"/>
  <c r="K60" i="1"/>
  <c r="I60" i="1"/>
  <c r="K62" i="1"/>
  <c r="I61" i="1"/>
  <c r="H6" i="5"/>
  <c r="I62" i="1"/>
  <c r="H61" i="1"/>
  <c r="K61" i="1"/>
  <c r="J60" i="1" l="1"/>
  <c r="F178" i="6"/>
  <c r="F179" i="6"/>
  <c r="H51" i="1" s="1"/>
  <c r="D51" i="7" s="1"/>
  <c r="F177" i="6"/>
  <c r="K51" i="1" s="1"/>
  <c r="E51" i="8" s="1"/>
  <c r="H162" i="6"/>
  <c r="K50" i="1" s="1"/>
  <c r="E50" i="8" s="1"/>
  <c r="F148" i="6"/>
  <c r="F147" i="6"/>
  <c r="K49" i="1" s="1"/>
  <c r="E49" i="8" s="1"/>
  <c r="F116" i="6"/>
  <c r="F117" i="6"/>
  <c r="H44" i="1" s="1"/>
  <c r="D44" i="7" s="1"/>
  <c r="F115" i="6"/>
  <c r="K44" i="1" s="1"/>
  <c r="E44" i="8" s="1"/>
  <c r="B84" i="3"/>
  <c r="J43" i="1"/>
  <c r="H43" i="1"/>
  <c r="D43" i="7" s="1"/>
  <c r="K43" i="1"/>
  <c r="E43" i="8" s="1"/>
  <c r="F89" i="6"/>
  <c r="H42" i="1" s="1"/>
  <c r="F87" i="6"/>
  <c r="K42" i="1" s="1"/>
  <c r="E42" i="8" s="1"/>
  <c r="F86" i="6"/>
  <c r="I42" i="1" s="1"/>
  <c r="E74" i="6"/>
  <c r="E72" i="6"/>
  <c r="K39" i="1" s="1"/>
  <c r="E39" i="8" s="1"/>
  <c r="E71" i="6"/>
  <c r="I39" i="1" s="1"/>
  <c r="H59" i="6"/>
  <c r="B49" i="3"/>
  <c r="J34" i="1"/>
  <c r="E44" i="9" l="1"/>
  <c r="J44" i="1"/>
  <c r="H39" i="1"/>
  <c r="E49" i="9"/>
  <c r="J49" i="1"/>
  <c r="E51" i="9"/>
  <c r="J51" i="1"/>
  <c r="C25" i="4"/>
  <c r="C14" i="4"/>
  <c r="D5" i="4"/>
  <c r="D4" i="4"/>
  <c r="D3" i="4"/>
  <c r="B95" i="3"/>
  <c r="C93" i="3"/>
  <c r="C95" i="3" s="1"/>
  <c r="I6" i="5"/>
  <c r="J6" i="5"/>
  <c r="J62" i="1" l="1"/>
  <c r="J61" i="1"/>
  <c r="C84" i="3"/>
  <c r="C75" i="3"/>
  <c r="C74" i="3"/>
  <c r="B76" i="3"/>
  <c r="B68" i="3"/>
  <c r="C67" i="3"/>
  <c r="C68" i="3" s="1"/>
  <c r="B50" i="3"/>
  <c r="B47" i="3"/>
  <c r="C76" i="3" l="1"/>
  <c r="C49" i="3"/>
  <c r="C50" i="3"/>
</calcChain>
</file>

<file path=xl/connections.xml><?xml version="1.0" encoding="utf-8"?>
<connections xmlns="http://schemas.openxmlformats.org/spreadsheetml/2006/main">
  <connection id="1" odcFile="C:\Users\popovaap\Documents\Мои источники данных\10.203.0.35_3000 fas_all all_facts.odc" keepAlive="1" name="10.203.0.35_3000 fas_all all_facts" type="5" refreshedVersion="5" background="1">
    <dbPr connection="Provider=MSOLAP.5;Integrated Security=SSPI;Persist Security Info=True;Initial Catalog=fas_all;Data Source=10.203.0.35:3000;MDX Compatibility=1;Safety Options=2;MDX Missing Member Mode=Error" command="all_facts" commandType="1"/>
    <olapPr sendLocale="1" rowDrillCount="1000"/>
  </connection>
  <connection id="2" name="10.203.0.35_3000 fas_all all_facts1" type="5" refreshedVersion="0" background="1">
    <dbPr connection="Provider=MSOLAP.5;Integrated Security=SSPI;Persist Security Info=True;Data Source=10.203.0.35:3000;Initial Catalog=fas_all" command="all_facts" commandType="1"/>
    <olapPr sendLocale="1" rowDrillCount="1000"/>
  </connection>
  <connection id="3" name="10.203.0.35_3000 fas_all all_facts10" type="5" refreshedVersion="0" background="1">
    <dbPr connection="Provider=MSOLAP.5;Integrated Security=SSPI;Persist Security Info=True;Data Source=10.203.0.35:3000;Initial Catalog=fas_all" command="all_facts" commandType="1"/>
    <olapPr sendLocale="1" rowDrillCount="1000"/>
  </connection>
  <connection id="4" name="10.203.0.35_3000 fas_all all_facts11" type="5" refreshedVersion="0" background="1">
    <dbPr connection="Provider=MSOLAP.5;Integrated Security=SSPI;Persist Security Info=True;Data Source=10.203.0.35:3000;Initial Catalog=fas_all" command="all_facts" commandType="1"/>
    <olapPr sendLocale="1" rowDrillCount="1000"/>
  </connection>
  <connection id="5" name="10.203.0.35_3000 fas_all all_facts12" type="5" refreshedVersion="0" background="1">
    <dbPr connection="Provider=MSOLAP.5;Integrated Security=SSPI;Persist Security Info=True;Data Source=10.203.0.35:3000;Initial Catalog=fas_all" command="all_facts" commandType="1"/>
    <olapPr sendLocale="1" rowDrillCount="1000"/>
  </connection>
  <connection id="6" name="10.203.0.35_3000 fas_all all_facts13" type="5" refreshedVersion="0" background="1">
    <dbPr connection="Provider=MSOLAP.5;Integrated Security=SSPI;Persist Security Info=True;Data Source=10.203.0.35:3000;Initial Catalog=fas_all" command="all_facts" commandType="1"/>
    <olapPr sendLocale="1" rowDrillCount="1000"/>
  </connection>
  <connection id="7" name="10.203.0.35_3000 fas_all all_facts14" type="5" refreshedVersion="0" background="1">
    <dbPr connection="Provider=MSOLAP.5;Integrated Security=SSPI;Persist Security Info=True;Data Source=10.203.0.35:3000;Initial Catalog=fas_all" command="all_facts" commandType="1"/>
    <olapPr sendLocale="1" rowDrillCount="1000"/>
  </connection>
  <connection id="8" name="10.203.0.35_3000 fas_all all_facts15" type="5" refreshedVersion="0" background="1">
    <dbPr connection="Provider=MSOLAP.5;Integrated Security=SSPI;Persist Security Info=True;Data Source=10.203.0.35:3000;Initial Catalog=fas_all" command="all_facts" commandType="1"/>
    <olapPr sendLocale="1" rowDrillCount="1000"/>
  </connection>
  <connection id="9" name="10.203.0.35_3000 fas_all all_facts16" type="5" refreshedVersion="0" background="1">
    <dbPr connection="Provider=MSOLAP.5;Integrated Security=SSPI;Persist Security Info=True;Data Source=10.203.0.35:3000;Initial Catalog=fas_all" command="all_facts" commandType="1"/>
    <olapPr sendLocale="1" rowDrillCount="1000"/>
  </connection>
  <connection id="10" name="10.203.0.35_3000 fas_all all_facts17" type="5" refreshedVersion="0" background="1">
    <dbPr connection="Provider=MSOLAP.5;Integrated Security=SSPI;Persist Security Info=True;Data Source=10.203.0.35:3000;Initial Catalog=fas_all" command="all_facts" commandType="1"/>
    <olapPr sendLocale="1" rowDrillCount="1000"/>
  </connection>
  <connection id="11" name="10.203.0.35_3000 fas_all all_facts18" type="5" refreshedVersion="0" background="1">
    <dbPr connection="Provider=MSOLAP.5;Integrated Security=SSPI;Persist Security Info=True;Data Source=10.203.0.35:3000;Initial Catalog=fas_all" command="all_facts" commandType="1"/>
    <olapPr sendLocale="1" rowDrillCount="1000"/>
  </connection>
  <connection id="12" name="10.203.0.35_3000 fas_all all_facts19" type="5" refreshedVersion="0" background="1">
    <dbPr connection="Provider=MSOLAP.5;Integrated Security=SSPI;Persist Security Info=True;Data Source=10.203.0.35:3000;Initial Catalog=fas_all" command="all_facts" commandType="1"/>
    <olapPr sendLocale="1" rowDrillCount="1000"/>
  </connection>
  <connection id="13" name="10.203.0.35_3000 fas_all all_facts2" type="5" refreshedVersion="0" background="1">
    <dbPr connection="Provider=MSOLAP.5;Integrated Security=SSPI;Persist Security Info=True;Data Source=10.203.0.35:3000;Initial Catalog=fas_all" command="all_facts" commandType="1"/>
    <olapPr sendLocale="1" rowDrillCount="1000"/>
  </connection>
  <connection id="14" name="10.203.0.35_3000 fas_all all_facts3" type="5" refreshedVersion="0" background="1">
    <dbPr connection="Provider=MSOLAP.5;Integrated Security=SSPI;Persist Security Info=True;Data Source=10.203.0.35:3000;Initial Catalog=fas_all" command="all_facts" commandType="1"/>
    <olapPr sendLocale="1" rowDrillCount="1000"/>
  </connection>
  <connection id="15" name="10.203.0.35_3000 fas_all all_facts4" type="5" refreshedVersion="0" background="1">
    <dbPr connection="Provider=MSOLAP.5;Integrated Security=SSPI;Persist Security Info=True;Data Source=10.203.0.35:3000;Initial Catalog=fas_all" command="all_facts" commandType="1"/>
    <olapPr sendLocale="1" rowDrillCount="1000"/>
  </connection>
  <connection id="16" name="10.203.0.35_3000 fas_all all_facts5" type="5" refreshedVersion="0" background="1">
    <dbPr connection="Provider=MSOLAP.5;Integrated Security=SSPI;Persist Security Info=True;Data Source=10.203.0.35:3000;Initial Catalog=fas_all" command="all_facts" commandType="1"/>
    <olapPr sendLocale="1" rowDrillCount="1000"/>
  </connection>
  <connection id="17" name="10.203.0.35_3000 fas_all all_facts6" type="5" refreshedVersion="0" background="1">
    <dbPr connection="Provider=MSOLAP.5;Integrated Security=SSPI;Persist Security Info=True;Data Source=10.203.0.35:3000;Initial Catalog=fas_all" command="all_facts" commandType="1"/>
    <olapPr sendLocale="1" rowDrillCount="1000"/>
  </connection>
  <connection id="18" name="10.203.0.35_3000 fas_all all_facts7" type="5" refreshedVersion="0" background="1">
    <dbPr connection="Provider=MSOLAP.5;Integrated Security=SSPI;Persist Security Info=True;Data Source=10.203.0.35:3000;Initial Catalog=fas_all" command="all_facts" commandType="1"/>
    <olapPr sendLocale="1" rowDrillCount="1000"/>
  </connection>
  <connection id="19" name="10.203.0.35_3000 fas_all all_facts8" type="5" refreshedVersion="0" background="1">
    <dbPr connection="Provider=MSOLAP.5;Integrated Security=SSPI;Persist Security Info=True;Data Source=10.203.0.35:3000;Initial Catalog=fas_all" command="all_facts" commandType="1"/>
    <olapPr sendLocale="1" rowDrillCount="1000"/>
  </connection>
  <connection id="20" name="10.203.0.35_3000 fas_all all_facts9" type="5" refreshedVersion="0" background="1">
    <dbPr connection="Provider=MSOLAP.5;Integrated Security=SSPI;Persist Security Info=True;Data Source=10.203.0.35:3000;Initial Catalog=fas_all" command="all_facts" commandType="1"/>
    <olapPr sendLocale="1" rowDrillCount="1000"/>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8">
    <s v="10.203.0.35_3000 fas_all all_facts"/>
    <s v="{[Отчетный период].[Иерархия].&amp;[2.766832547E9]}"/>
    <s v="{[Реестр проверок Вид проверки].[ID].&amp;[3.068114601E9]}"/>
    <s v="{[Реестр проверок Дата акта].[Дата акта].[Year].&amp;[2021-01-01T00:00:00]}"/>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s v="{[Реестр проверок Вид проверяемого лица].[ENTITY TYPE ID].&amp;[142],[Реестр проверок Вид проверяемого лица].[ENTITY TYPE ID].&amp;[143]}"/>
    <s v="{[Структура ФАС].[Иерархия Структура ФАС].[All]}"/>
    <s v="{[Структура ФАС].[Иерархия Структура ФАС].&amp;[2.765968004E9]}"/>
  </metadataStrings>
  <mdxMetadata count="7">
    <mdx n="0" f="s">
      <ms ns="1" c="0"/>
    </mdx>
    <mdx n="0" f="s">
      <ms ns="2" c="0"/>
    </mdx>
    <mdx n="0" f="s">
      <ms ns="3" c="0"/>
    </mdx>
    <mdx n="0" f="s">
      <ms ns="4" c="0"/>
    </mdx>
    <mdx n="0" f="s">
      <ms ns="5" c="0"/>
    </mdx>
    <mdx n="0" f="s">
      <ms ns="6" c="0"/>
    </mdx>
    <mdx n="0" f="s">
      <ms ns="7" c="0"/>
    </mdx>
  </mdxMetadata>
  <valueMetadata count="7">
    <bk>
      <rc t="1" v="0"/>
    </bk>
    <bk>
      <rc t="1" v="1"/>
    </bk>
    <bk>
      <rc t="1" v="2"/>
    </bk>
    <bk>
      <rc t="1" v="3"/>
    </bk>
    <bk>
      <rc t="1" v="4"/>
    </bk>
    <bk>
      <rc t="1" v="5"/>
    </bk>
    <bk>
      <rc t="1" v="6"/>
    </bk>
  </valueMetadata>
</metadata>
</file>

<file path=xl/sharedStrings.xml><?xml version="1.0" encoding="utf-8"?>
<sst xmlns="http://schemas.openxmlformats.org/spreadsheetml/2006/main" count="1132" uniqueCount="312">
  <si>
    <t>Доклад о виде государственного контроля (надзора), муниципального контроля</t>
  </si>
  <si>
    <t xml:space="preserve">Наименование вида государственного контроля (надзора), муниципального контроля </t>
  </si>
  <si>
    <t>Наименование органа исполнительной власти</t>
  </si>
  <si>
    <t xml:space="preserve">Субъект Российской Федерации </t>
  </si>
  <si>
    <t>I</t>
  </si>
  <si>
    <t>Общие сведения о виде и организации осуществления государственного контроля (надзора), муниципального контроля</t>
  </si>
  <si>
    <t>Период осуществления вида государственного контроля (надзора), муниципального контроля</t>
  </si>
  <si>
    <t>наименования и реквизиты нормативных правовых актов, регламентирующих порядок организации и осуществления видов государственного контроля (надзора), видов муниципального контроля</t>
  </si>
  <si>
    <t>сведения об организационной структуре и системе управления органов государственного контроля (надзора), муниципального контроля</t>
  </si>
  <si>
    <t>о предмете вида контроля</t>
  </si>
  <si>
    <t>об объектах вида контроля и организации их учета</t>
  </si>
  <si>
    <t>о ключевых показателях вида контроля и их целевых (плановых) значениях</t>
  </si>
  <si>
    <t>о программе профилактики рисков причинения вреда (ущерба) и системе профилактических мероприятий, направленных на снижение риска причинения вреда (ущерба) (далее - профилактические мероприятия)</t>
  </si>
  <si>
    <t>о проведении информирования и иных видов профилактических мероприятий</t>
  </si>
  <si>
    <t>о применении независимой оценки соблюдения обязательных требований</t>
  </si>
  <si>
    <t>о системе контрольных (надзорных) мероприятий, основаниях их проведения, о контрольных (надзорных) действиях</t>
  </si>
  <si>
    <t>об осуществлении специальных режимов государственного контроля (надзора)</t>
  </si>
  <si>
    <t>о системе оценки и управления рисками причинения вреда (ущерба) охраняемым законом ценностям</t>
  </si>
  <si>
    <t>о межведомственном взаимодействии при осуществлении вида контроля</t>
  </si>
  <si>
    <t>об информационных системах, применяемых при осуществлении вида контроля</t>
  </si>
  <si>
    <t>об организации досудебного обжалования решений контрольных (надзорных) органов, действий (бездействия) их должностных лиц, в том числе:</t>
  </si>
  <si>
    <t>16.1.</t>
  </si>
  <si>
    <t>количество должностных лиц, осуществляющих рассмотрение жалоб</t>
  </si>
  <si>
    <t>сведения об аттестации граждан, привлекаемых при осуществлении государственного контроля (надзора), муниципального контроля</t>
  </si>
  <si>
    <t>17.1.</t>
  </si>
  <si>
    <t>количество аттестованных граждан</t>
  </si>
  <si>
    <t>сведения о проведенной работе по аккредитации юридических лиц в качестве экспертных организаций, привлекаемых при осуществлении государственного контроля (надзора), муниципального контроля</t>
  </si>
  <si>
    <t>18.1.</t>
  </si>
  <si>
    <t>количество аккредитованных ЮЛ</t>
  </si>
  <si>
    <t>II</t>
  </si>
  <si>
    <t>Сведения об осуществлениии вида государственного контроля (надзора), муниципального контроля</t>
  </si>
  <si>
    <t>выполнение плана проведения контрольных (надзорных) мероприятий (доля проведенных плановых контрольных (надзорных) мероприятий в процентах общего количества запланированных контрольных (надзорных) мероприятий)</t>
  </si>
  <si>
    <t>доля заявлений органов государственного контроля (надзора), муниципального контроля, направленных в органы прокуратуры о согласовании проведения внеплановых выездных контрольных (надзорных) мероприятий в согласовании которых было отказано (в процентах общего числа направленных в органы прокуратуры заявлений)</t>
  </si>
  <si>
    <t>доля контрольных (надзорных) мероприятий, результаты которых признаны недействительными (в процентах общего числа проведенных контрольных (надзорных) мероприятий)</t>
  </si>
  <si>
    <t>доля контрольных (надзорных) мероприятий, проведенных органами государственного контроля (надзора), муниципального контроля с нарушениями требований законодательства Российской Федерации о порядке их проведения, по результатам выявления которых к должностным лицам органов государственного контроля (надзора), муниципального контроля, осуществившим такие контрольные (надзорные) мероприятия, применены меры дисциплинарного, административного наказания (в процентах общего числа проведенных контрольных (надзорных) мероприятий)</t>
  </si>
  <si>
    <t>доля контролируемых лиц, в отношении которых органами государственного контроля (надзора), муниципального контроля были проведены контрольные (надзорные) мероприятия (в процентах общего количества контролируемых лиц, подлежащих государственному контролю (надзору), муниципальному контролю на территории Российской Федерации, соответствующего субъекта Российской Федерации, соответствующего муниципального образования</t>
  </si>
  <si>
    <t>среднее количество контрольных (надзорных) мероприятий, проведенных в отношении одного контролируемого лица</t>
  </si>
  <si>
    <t>доля внеплановых контрольных (надзорных) мероприятий, проведенных по фактам нарушений,  с которыми связано возникновение угрозы причинения вреда жизни и здоровью граждан, вреда животным, растениям, окружающей среде, объектам культурного наследия (памятникам истории и культуры) народов Российской Федерации, имуществу физических и юридических лиц, безопасности государства, а также угрозы чрезвычайных ситуаций природного и техногенного характера, с целью предотвращения угрозы причинения такого вреда (в процентах общего количества проведенных внеплановых контрольных (надзорных) мероприятий)</t>
  </si>
  <si>
    <t>доля внеплановых контрольных (надзорных) мероприятий, проведенных по фактам нарушений обязательных требований, с которыми связано причинение вреда жизни и здоровью граждан, вреда животным, растениям, окружающей среде, объектам культурного наследия (памятникам истории и культуры) народов Российской Федерации, имуществу физических и юридических лиц, безопасности государства, а также возникновение чрезвычайных ситуаций природного и техногенного характера, с целью прекращения дальнейшего причинения вреда и ликвидации последствий таких нарушений (в процентах общего количества проведенных внеплановых контрольных (надзорных) мероприятий)</t>
  </si>
  <si>
    <t>доля контрольных (надзорных) мероприятий, по итогам которых выявлены правонарушения (в процентах общего числа проведенных плановых и внеплановых контрольных (надзорных) мероприятий)</t>
  </si>
  <si>
    <t>доля контрольных (надзорных) мероприятий, по итогам которых по результатам выявленных правонарушений были возбуждены дела об административных правонарушениях (в процентах общего числа контрольных (надзорных) мероприятий, по итогам которых были выявлены правонарушения)</t>
  </si>
  <si>
    <t>доля контрольных (надзорных) мероприятий, по итогам которых по фактам выявленных нарушений наложены административные наказания (в процентах общего числа контрольных (надзорных) мероприятий, по итогам которых по результатам выявленных правонарушений возбуждены дела об административных правонарушениях)</t>
  </si>
  <si>
    <t>доля контролируемых лиц, при осуществлении контрольных (надзорных) мероприятий в отношении которых выявлены нарушения обязательных требований, представляющие непосредственную угрозу причинения вреда жизни и здоровью граждан, вреда животным, растениям, окружающей среде, объектам культурного наследия (памятникам истории и культуры) народов Российской Федерации, имуществу физических и юридических лиц, безопасности государства, а также угрозу чрезвычайных ситуаций природного и техногенного характера (в процентах общего числа проверенных контролируемых лиц)</t>
  </si>
  <si>
    <t>доля контролирумых лиц, при осуществлении контрольных (надзорных) мероприятий в отношении которых выявлены нарушения обязательных требований, явившиеся причиной причинения вреда жизни и здоровью граждан, вреда животным, растениям, окружающей среде, объектам культурного наследия (памятникам истории и культуры) народов Российской Федерации, имуществу физических и юридических лиц, безопасности государства, а также возникновения чрезвычайных ситуаций природного и техногенного характера (в процентах общего числа проверенных контролируемых лиц)</t>
  </si>
  <si>
    <t>количество случаев причинения контролируемыми лицами вреда (жизни и здоровью граждан, вреда животным, растениям, окружающей среде, объектам культурного наследия (памятникам истории и культуры) народов Российской Федерации, имуществу физических и юридических лиц, безопасности государства, а также чрезвычайных ситуаций природного и техногенного характера (по видам ущерба)</t>
  </si>
  <si>
    <t>доля выявленных при проведении контрольных (надзорных) мероприятий правонарушений, связанных с неисполнением предписаний (в процентах общего числа выявленных правонарушений)</t>
  </si>
  <si>
    <t>отношение суммы взысканных административных штрафов к общей сумме наложенных административных штрафов (в процентах)</t>
  </si>
  <si>
    <t>средний размер наложенного административного штрафа в том числе на должностных лиц и юридических лиц (в тыс. рублей)</t>
  </si>
  <si>
    <t>доля контрольных (надзорных) мероприятий, по результатам которых материалы о выявленных нарушениях переданы в уполномоченные органы для возбуждения уголовных дел (в процентах общего количества контрольных (надзорных) мероприятий, в результате которых выявлены нарушения обязательных требований)</t>
  </si>
  <si>
    <t>показатели, характеризующие особенности осуществления государственного контроля (надзора) в соответствующих сферах деятельности, расчет и анализ которых проводится органами государственного контроля (надзора) на основании сведений ведомственных статистических наблюдений</t>
  </si>
  <si>
    <t>сведения, характеризующие выполненную в отчетный период работу по осуществлению государственного контроля (надзора) и муниципального контроля по соответствующим сферам деятельности, в том числе в динамике (по полугодиям)</t>
  </si>
  <si>
    <t>сведения о результатах работы экспертов, специалистов и экспертных организаций, привлекаемых при осуществлении государственного контроля (надзора), муниципального контроля</t>
  </si>
  <si>
    <t>сведения о случаях причинения юридическими лицами и индивидуальными предпринимателями, в отношении которых осуществляются контрольные (надзорные) мероприятия, вреда жизни и здоровью граждан, вреда животным, растениям, окружающей среде, объектам культурного наследия (памятникам истории и культуры) народов Российской Федерации, имуществу физических и юридических лиц, безопасности государства, а также о случаях возникновения чрезвычайных ситуаций природного и техногенного характера</t>
  </si>
  <si>
    <t>сведения о проведении контрольных (надзорных) мероприятий без взаимодействия (мероприятий по контролю, при проведении которых не требуется взаимодействие органа государственного контроля (надзора), муниципального контроля, с юридическими лицами и индивидуальными предпринимателями)</t>
  </si>
  <si>
    <t>сведения о количестве проведенных в отчетном периоде контрльных (надзорных) меропритяий (проверок) в отношении субъектов малого предпринимательства</t>
  </si>
  <si>
    <t xml:space="preserve"> о результатах досудебного и судебного обжалования решений контрольных (надзорных) органов, действий (бездействия) их должностных лиц</t>
  </si>
  <si>
    <t>о реализации мер по пресечению выявленных нарушений обязательных требований, устранению их последствий и (или) по восстановлению правового положения, существовавшего до возникновения таких нарушений</t>
  </si>
  <si>
    <t>о решениях контрольных (надзорных) органов</t>
  </si>
  <si>
    <t>об исполнении решений контрольных (надзорных) органов</t>
  </si>
  <si>
    <t xml:space="preserve">сведения об оспаривании в суде юридическими лицами и индивидуальными предпринимателями оснований и результатов проведения в отношении их мероприятий по контролю (количество удовлетворенных судом исков, типовые основания для удовлетворения обращений истцов, меры реагирования, принятые в отношении должностных лиц органов государственного контроля (надзора), муниципального контроля) </t>
  </si>
  <si>
    <t>III</t>
  </si>
  <si>
    <t>Сведения о результативности и эффективности</t>
  </si>
  <si>
    <t>сведения об индикативных показателях вида контроля</t>
  </si>
  <si>
    <t>сведения о достижении ключевых показателей, в том числе о влиянии профилактических мероприятий и контрольных (надзорных) мероприятий на достижение ключевых показателей</t>
  </si>
  <si>
    <t>IV</t>
  </si>
  <si>
    <t>Финансовое и кадровое обеспечение государственного контроля (надзора), муниципального контроля</t>
  </si>
  <si>
    <t>сведения, характеризующие финансовое обеспечение исполнения функций по осуществлению государственного контроля (надзора), муниципального контроля (планируемое и фактическое выделение бюджетных средств, расходование бюджетных средств, в том числе в расчете на объем исполненных в отчетный период контрольных функций)</t>
  </si>
  <si>
    <t>данные о штатной численности работников органов государственного контроля (надзора), муниципального контроля, выполняющих функции по контролю, и об укомплектованности штатной численности</t>
  </si>
  <si>
    <t>сведения о квалификации работников, о мероприятиях по повышению их квалификации</t>
  </si>
  <si>
    <t>данные о средней нагрузке на 1 работника по фактически выполненному в отчетный период объему функций по контролю</t>
  </si>
  <si>
    <t>численность экспертов, специалистов и представителей экспертных организаций, привлеченных при осуществлении государственного контроля (надзора), муниципального контроля</t>
  </si>
  <si>
    <t>V</t>
  </si>
  <si>
    <t>Выводы и предложения по итогам организации и осуществления вида контроля</t>
  </si>
  <si>
    <t>выводы и предложения по результатам осуществления государственного контроля (надзора), муниципального контроля, в том числе планируемые на текущий год показатели его эффективности</t>
  </si>
  <si>
    <t>предложения по совершенствованию нормативно-правового регулирования и осуществления государственного контроля (надзора), муниципального контроля в соответствующей сфере деятельности</t>
  </si>
  <si>
    <t>иные предложения, связанные с осуществлением государственного контроля (надзора), муниципального контроля и направленные на повышение эффективности такого контроля (надзора) и сокращение административных ограничений в предпринимательской деятельности</t>
  </si>
  <si>
    <t>Вид государственного контроля</t>
  </si>
  <si>
    <t>(несколько элементов)</t>
  </si>
  <si>
    <t>Отчетный период.Иерархия</t>
  </si>
  <si>
    <t>год</t>
  </si>
  <si>
    <t>Количество проверок</t>
  </si>
  <si>
    <t>Закон № 248-ФЗ
тарифы реклама</t>
  </si>
  <si>
    <t>Закон № 294-ФЗ
АМЗ и ГОЗ</t>
  </si>
  <si>
    <t>Названия строк</t>
  </si>
  <si>
    <t>Общий итог</t>
  </si>
  <si>
    <t>ID</t>
  </si>
  <si>
    <t>Плановая</t>
  </si>
  <si>
    <t>Дата акта</t>
  </si>
  <si>
    <t>Calendar 2021</t>
  </si>
  <si>
    <t>Территориальные управления</t>
  </si>
  <si>
    <t>Центральный аппарат</t>
  </si>
  <si>
    <t>52 Количество проверок предусмотренных ежегодным планом на отчетный период 1 Контроль Т3</t>
  </si>
  <si>
    <t>ENTITY TYPE ID</t>
  </si>
  <si>
    <t>Контроль соблюдения Федерального закона от 26.07.2006 № 135-ФЗ "О защите конкуренции"</t>
  </si>
  <si>
    <t>Соблюдение законодательства в сфере ГОЗ и федерального антимонопольного законодательства</t>
  </si>
  <si>
    <t>Соблюдение законодательства в сфере ГОЗ, обоснованность заключения госуд. Контрактов договоров в сфере ГОЗ и соблюдение их условий.</t>
  </si>
  <si>
    <t>Соблюдение требований законодательства Российской Федерации о государственном оборонном заказе</t>
  </si>
  <si>
    <t>Соблюдение требований Федерального закона от 26.07.2006 № 135-ФЗ "О защите конкуренции», Федерального закона от 26.03.2003 № 35-ФЗ "Об электроэнергетике"</t>
  </si>
  <si>
    <t>Запланировано проверок по ГОЗ и АМЗ</t>
  </si>
  <si>
    <t>Проведено проверок по ГОЗ и АМЗ</t>
  </si>
  <si>
    <t>19.</t>
  </si>
  <si>
    <t>20.</t>
  </si>
  <si>
    <t>54 Направлено в органы прокуратуры заявлений о соглас проведения внеплановых выездных проверок 1КТ3</t>
  </si>
  <si>
    <t>55 Из них отказано органами прокуратуры в согласовании 1 Контроль Т3</t>
  </si>
  <si>
    <t>Федеральный государственный контроль (надзор) в области регулируемых государством цен (тарифов)</t>
  </si>
  <si>
    <t>Федеральный государственный контроль (надзор) за соблюдением законодательства в сфере государственного оборонного заказа</t>
  </si>
  <si>
    <t>Федеральный государственный контроль за соблюдение антимонопольного законодательства и законодательства о естественных монополиях</t>
  </si>
  <si>
    <t>Федеральный государственный надзор за соблюдением законодательства о рекламе</t>
  </si>
  <si>
    <t>Структура ФАС.Иерархия Структура ФАС</t>
  </si>
  <si>
    <t>All</t>
  </si>
  <si>
    <t>Направлено в органы прокуратуры заявлений о соглас проведения внеплановых выездных проверок</t>
  </si>
  <si>
    <t>Из них отказано органами прокуратуры в согласовании</t>
  </si>
  <si>
    <t>21.</t>
  </si>
  <si>
    <t>01 Общее количество проверок проведенных в отношении ЮЛ и ИП 1 Контроль Т1</t>
  </si>
  <si>
    <t>45 Количество проверок признаны недействительными Всего 1 Контроль Т2</t>
  </si>
  <si>
    <t xml:space="preserve">Количество проверок признаны недействительными Всего </t>
  </si>
  <si>
    <t>22.</t>
  </si>
  <si>
    <t>49 Количество проверок проведенных с нарушениями 1 Контроль Т2</t>
  </si>
  <si>
    <t>Количество проверок проведенных с нарушениями</t>
  </si>
  <si>
    <t>ЮЛ на 01.01.2022</t>
  </si>
  <si>
    <t>с сайта nalog.gov</t>
  </si>
  <si>
    <t>ИП на 01.01.2022</t>
  </si>
  <si>
    <t>23.</t>
  </si>
  <si>
    <t>Всего</t>
  </si>
  <si>
    <t>51 Общее количество ЮЛ и ИП в отношении которых проводились проверки 1 Контроль Т3</t>
  </si>
  <si>
    <t>доля</t>
  </si>
  <si>
    <t>24.</t>
  </si>
  <si>
    <t>Общее количество ЮЛ и ИП в отношении которых проводились проверки (Тарифы и Реклама)</t>
  </si>
  <si>
    <t>Общее количество ЮЛ и ИП в отношении которых проводились проверки (АМЗ и ГОЗ)</t>
  </si>
  <si>
    <t>Тарифы и реклама</t>
  </si>
  <si>
    <t>АМЗ ГОЗ</t>
  </si>
  <si>
    <t>Общее количество ЮЛ и ИП в отношении которых проводились проверки</t>
  </si>
  <si>
    <t xml:space="preserve"> Общее количество проверок проведенных в отношении ЮЛ и ИП </t>
  </si>
  <si>
    <t>Общее кол-во проверок</t>
  </si>
  <si>
    <t>по 5 и 6 стр 1-контроль по нулям</t>
  </si>
  <si>
    <t>19 Общее количество проверок по итогам проведения которых выявлены правонарушения 1 Контроль Т2</t>
  </si>
  <si>
    <t>Кол-во проверок с нарушениями</t>
  </si>
  <si>
    <t>27.</t>
  </si>
  <si>
    <t>24 Общее количество проверок по фактам выявленных нарушений возбуждены административные дела 1КТ2</t>
  </si>
  <si>
    <t>Кол-во проверок с нарушениями, по итогам к-рых возбуждены адм дела</t>
  </si>
  <si>
    <t>28.</t>
  </si>
  <si>
    <t>25 и 26.</t>
  </si>
  <si>
    <t>29.</t>
  </si>
  <si>
    <t>25 Общее количество проверок по фактам выявленных нарушений наложены административные наказания 1КТ2</t>
  </si>
  <si>
    <t>Кол-во проверок с нарушениями, по итогам к-рых наложены адм наказания</t>
  </si>
  <si>
    <t>по 7 и 8 стр 1-контроль по нулям</t>
  </si>
  <si>
    <t>30 -32.</t>
  </si>
  <si>
    <t>33.</t>
  </si>
  <si>
    <t>20 Выявлено правонарушений Всего 1 Контроль Т2</t>
  </si>
  <si>
    <t>23 Невыполнение предписаний 1 Контроль Т2</t>
  </si>
  <si>
    <t>Выявлено правонарушений</t>
  </si>
  <si>
    <t>Невыполнение предписаний</t>
  </si>
  <si>
    <t>34.</t>
  </si>
  <si>
    <t>38 Общая сумма наложенных административных штрафов Всего 1 Контроль Т2</t>
  </si>
  <si>
    <t>42 Общая сумма уплаченных административных штрафов 1 Контроль Т2</t>
  </si>
  <si>
    <t>Наложенные</t>
  </si>
  <si>
    <t>Уплаченные</t>
  </si>
  <si>
    <t>35.</t>
  </si>
  <si>
    <t>34 Административный штраф Всего 1 Контроль Т2</t>
  </si>
  <si>
    <t>Кол-во штрафов</t>
  </si>
  <si>
    <t>Сумма штрафов</t>
  </si>
  <si>
    <t>36.</t>
  </si>
  <si>
    <t>43 Общее количество проверок материалы переданы в правоохранительные органы 1 Контроль Т2</t>
  </si>
  <si>
    <t>Проверки, по к-рым выявлены правонарушения</t>
  </si>
  <si>
    <t>Переданы в правоохр органы</t>
  </si>
  <si>
    <t>39.</t>
  </si>
  <si>
    <t>56 Количество проверок проводимых с привлечением экспертных организаций 1 Контроль Т3</t>
  </si>
  <si>
    <t>57 Количество проверок проводимых с привлечением экспертов 1 Контроль Т3</t>
  </si>
  <si>
    <t>АМЗ и ГОЗ</t>
  </si>
  <si>
    <t>Выдано постановлений о наложении штрафа
Всего Ф 9 Т 1.1 (строка 5)
фильтр по закону</t>
  </si>
  <si>
    <t>Исполнено постановлений о наложении штрафа
выданных в отчетном периоде Ф 9 Т 1.1
фильтр по закону</t>
  </si>
  <si>
    <t>Ф 9 Т 1.1 обжаловано в суд строка 10
фильтр по закону</t>
  </si>
  <si>
    <t>Выдано постановлений о наложении штрафа Количество Ф9 Т1 1</t>
  </si>
  <si>
    <t>Исполнено постановлений о наложении штрафа Выданных в отчетном периоде Ф9 Т1 1</t>
  </si>
  <si>
    <t>Обжаловано в суд или вышестоящему должностному лицу постановлений Выданных в отчетном периоде Ф9Т1 1</t>
  </si>
  <si>
    <t>АМЗ</t>
  </si>
  <si>
    <t>АМЗ на товарных рынках</t>
  </si>
  <si>
    <t>АМЗ на финансовых рынках</t>
  </si>
  <si>
    <t>законодательство в сфере ГОЗ</t>
  </si>
  <si>
    <t>законодательство в сфере регулирования тарифов</t>
  </si>
  <si>
    <t>законодательство о рекламе</t>
  </si>
  <si>
    <t>45-47 строка</t>
  </si>
  <si>
    <t>Контроль в сфере Федерального закона № 381-ФЗ "Об основах государственного регулирования торговой деятельности"</t>
  </si>
  <si>
    <t>Соблюдение требований антимонопольного законодательства и законодательства о естественных монополиях</t>
  </si>
  <si>
    <t xml:space="preserve"> амз</t>
  </si>
  <si>
    <t>амз</t>
  </si>
  <si>
    <t>гоз</t>
  </si>
  <si>
    <t>19 строка</t>
  </si>
  <si>
    <t>тарифы</t>
  </si>
  <si>
    <t>реклама</t>
  </si>
  <si>
    <t>ерп</t>
  </si>
  <si>
    <t>рекл</t>
  </si>
  <si>
    <t>ГОЗ</t>
  </si>
  <si>
    <t>расчет</t>
  </si>
  <si>
    <t>строка 23</t>
  </si>
  <si>
    <t>строка 24</t>
  </si>
  <si>
    <t>строка 27</t>
  </si>
  <si>
    <t>строка 28</t>
  </si>
  <si>
    <t>?</t>
  </si>
  <si>
    <t>строка 29</t>
  </si>
  <si>
    <t>строка 33</t>
  </si>
  <si>
    <t>строка 34</t>
  </si>
  <si>
    <t>(39 + 41)/(35 + 37)</t>
  </si>
  <si>
    <t>строка 35</t>
  </si>
  <si>
    <t>39 Общая сумма наложенных административных штрафов На должностное лицо 1 Контроль Т2</t>
  </si>
  <si>
    <t>41 Общая сумма наложенных административных штрафов На ЮЛ 1 Контроль Т2</t>
  </si>
  <si>
    <t>35 Административный штраф На должностное лицо 1 Контроль Т2</t>
  </si>
  <si>
    <t>37 Административный штраф На ЮЛ 1 Контроль Т2</t>
  </si>
  <si>
    <t>строка 36</t>
  </si>
  <si>
    <t>21 Нарушение обязательных требований законодательства 1 Контроль Т2</t>
  </si>
  <si>
    <t>строка 39</t>
  </si>
  <si>
    <t>56+57</t>
  </si>
  <si>
    <t>Причиненный ущерб в результате злоупотребления хозяйствующими субъектами доминирующим положением, соглашений и согласованных действий, картелей (в том числе сговоров на торгах), фактов недобросовестной конкуренции, выявленных и пресеченных в результате действий антимонопольного органа, на валовый внутренний продукт Российской Федерации (Приказ ФАС России от 02.06.2020 N 514/20
(ред. от 27.01.2021) "Об утверждении перечня показателей оценки результативности и эффективности контрольно-надзорной деятельности Федеральной антимонопольной службы", Распоряжение Правительства РФ от 27.04.2018 N 788-р
"Об утверждении перечня ключевых показателей результативности контрольно-надзорной деятельности федеральных органов исполнительной власти")</t>
  </si>
  <si>
    <t>ФАС России, территориальные органы</t>
  </si>
  <si>
    <t>нет</t>
  </si>
  <si>
    <t>лист 45-47</t>
  </si>
  <si>
    <t>АМЗ сумма амз на товарных и на финансовых</t>
  </si>
  <si>
    <t>данные представленные отд. обучения</t>
  </si>
  <si>
    <t>01.01.2021- 31.12.2021</t>
  </si>
  <si>
    <t>1-К</t>
  </si>
  <si>
    <t>p</t>
  </si>
  <si>
    <t>Закон № 248-ФЗ</t>
  </si>
  <si>
    <t>Закон № 294-ФЗ</t>
  </si>
  <si>
    <t>ФАС России</t>
  </si>
  <si>
    <t xml:space="preserve">АМЗ </t>
  </si>
  <si>
    <t>Монополии</t>
  </si>
  <si>
    <t>сводный план (посчитан вручную)</t>
  </si>
  <si>
    <t>сумма</t>
  </si>
  <si>
    <t xml:space="preserve">расчет </t>
  </si>
  <si>
    <t>монополии</t>
  </si>
  <si>
    <t>-</t>
  </si>
  <si>
    <t>строка 51</t>
  </si>
  <si>
    <t>60 Из них занятых 1 Контроль Т3</t>
  </si>
  <si>
    <t>59 Количество штатных единиц по должностям предусматривающим выполнение функций по контролю 1КТ3</t>
  </si>
  <si>
    <t>Приказ ФАС России от 02.06.2020 № 514/20 (ред. от 27.01.2021) "Об утверждении перечня показателей оценки результативности и эффективности контрольно-надзорной деятельности Федеральной антимонопольной службы", Распоряжение Правительства РФ от 27.04.2018 № 788-р "Об утверждении перечня ключевых показателей результативности контрольно-надзорной деятельности федеральных органов исполнительной власти".</t>
  </si>
  <si>
    <t>количество проведенных мероприятий контроля за соблюдением антимонопольного законодательства</t>
  </si>
  <si>
    <t>1 пг - 7087
2 пг - 8874</t>
  </si>
  <si>
    <t xml:space="preserve">количество проведенных мероприятий </t>
  </si>
  <si>
    <t>1 пг - 4558
2 пг - 5943</t>
  </si>
  <si>
    <t>1 пг - 2754
2 пг - 3663</t>
  </si>
  <si>
    <t>Реклама</t>
  </si>
  <si>
    <t>46 Количество проверок признаны недействительными По решению суда 1 Контроль Т2</t>
  </si>
  <si>
    <t>45.</t>
  </si>
  <si>
    <t>46.</t>
  </si>
  <si>
    <t>30.06.2021- 31.12.2021</t>
  </si>
  <si>
    <t>01.01.2021-30.06.2021</t>
  </si>
  <si>
    <t>0</t>
  </si>
  <si>
    <t>1. 146,28;
2. 641520,83;
3. 15961;
4. 90,17%;
5. 5371;
6. 5956;
7. 11035;
8. 139;
9. 2580;
10. 4385,58;
11. 90,54.</t>
  </si>
  <si>
    <t>1. 6417;
2. 85,19;
3. 23;
4. 27;
5. 90,13;
6. 4454;
7. 4942;
8. 21,05;
9. 120;
10. 570.</t>
  </si>
  <si>
    <t>1. 10501;
2. 95,9;
3. 3653;
4. 3809.</t>
  </si>
  <si>
    <t xml:space="preserve"> федеральный государственный контроль (надзор) в сфере рекламы</t>
  </si>
  <si>
    <t>2021 г.</t>
  </si>
  <si>
    <r>
      <t>ФАС России,</t>
    </r>
    <r>
      <rPr>
        <sz val="10"/>
        <rFont val="Times New Roman"/>
        <family val="1"/>
        <charset val="204"/>
      </rPr>
      <t xml:space="preserve"> территориальные органы</t>
    </r>
  </si>
  <si>
    <t xml:space="preserve">соблюдение рекламодателями, рекламопроизводителями, рекламораспространителями обязательных требований, установленных Федеральным законом "О рекламе" и иными нормативными правовыми актами Российской Федерации в сфере рекламы </t>
  </si>
  <si>
    <t>деятельность, действия (бездействие) контролируемых лиц, в рамках которых должны соблюдаться обязательные требования;
результаты деятельности контролируемых лиц, в том числе продукция (товары), работы и услуги, к которым предъявляются обязательные требования;
объекты, предусмотренные пунктом 3 части 1 статьи 16 Федерального закона "О государственном контроле (надзоре) и муниципальном контроле в Российской Федерации"</t>
  </si>
  <si>
    <t>Приложение 1 "Отчет о выполнении мероприятий за 2021 г." к Приказу ФАС России от 17.12.2021 № 1460/21 "Об утверждении ведомственной программы профилактики нарушений обязательных требований законодательства Российской Федерации, контроль за соблюдением которых осуществляет ФАС России, на 2022 год и плановый период 2023-2024 годов"</t>
  </si>
  <si>
    <t>не применялась</t>
  </si>
  <si>
    <t>контрольные (надзорные) мероприятия без взаимодействия с контролируемыми лицами
ч.2 ст.57 Закона № 248-ФЗ
выездное обследование</t>
  </si>
  <si>
    <t>не осуществлялся</t>
  </si>
  <si>
    <t>отсутствует</t>
  </si>
  <si>
    <t>ЕГРЮЛ</t>
  </si>
  <si>
    <t>не применялось</t>
  </si>
  <si>
    <t>не аттестовывались</t>
  </si>
  <si>
    <t>не аккредитовывались</t>
  </si>
  <si>
    <t>государственный надзор в сфере рекламы</t>
  </si>
  <si>
    <t>Федеральный закон от 13.03.2006 № 38-ФЗ "О рекламе"</t>
  </si>
  <si>
    <t>деятельность юридических лиц, индивидуальных предпринимателей и (или) используемые ими производственные объекты</t>
  </si>
  <si>
    <t>отсутствуют</t>
  </si>
  <si>
    <t>не применялись</t>
  </si>
  <si>
    <t>не проводились</t>
  </si>
  <si>
    <t>не планировались</t>
  </si>
  <si>
    <t>не направлялись</t>
  </si>
  <si>
    <t>I полугодие 2021 г. - контрольные (надзорные) мероприятия не проводились</t>
  </si>
  <si>
    <t>не привлекались</t>
  </si>
  <si>
    <t>не имеется</t>
  </si>
  <si>
    <t>не требуется</t>
  </si>
  <si>
    <t>Федеральный закон от 13.03.2006 № 38-ФЗ "О рекламе";
Положение о федеральном государственном контроле (надзоре) в сфере рекламы, утв. постановлением Правительства РФ от 30.06.2021 № 1073 "О федеральном государственном контроле (надзоре) в сфере рекламы"</t>
  </si>
  <si>
    <t>Приказ ФАС России от 18.11.2020 № 1120/20 "Об утверждении ведомственной программы профилактики нарушений обязательных требований законодательства Российской Федерации, контроль за соблюдением которых осуществляет ФАС России, на 2021 год и плановый период 2022 - 2023 годов"</t>
  </si>
  <si>
    <t>Приказ ФАС России от 09.12.2021 № 1388/21 "Об утверждении индикативных показателей федерального государственного контроля (надзора) в сфере рекламы"
(вступат в силу 01.01.2022)</t>
  </si>
  <si>
    <t>Приказ ФАС России от 02.06.2020 № 514/20:
1. количество проведенных мероприятий;
2. Доля устраненных нарушений в общем числе выявленных нарушений законодательства о рекламе;
3. количество устраненных нарушений законодательства о рекламе;
4. количество выявленных нарушений законодательства о рекламе.</t>
  </si>
  <si>
    <t>Приказ ФАС России от 02.06.2020 № 514/20:
1. количество проведенных мероприятий;
2. доля устраненных нарушений в общем числе выявленных нарушений законодательства в сфере ГОЗ;
3. количество устраненных нарушений законодательства в сфере ГОЗ;
4. количество выявленных нарушений законодательства в сфере ГОЗ;
5. доля исполненных в полном объеме постановлений о применении мер административной ответственности за нарушения законодательства в сфере ГОЗ в общем числе выданных постановлений;
6. количество исполненных в отчетном периоде в полном объеме постановлений о применении мер административной ответственности за нарушения законодательства в сфере ГОЗ;
7. количество выданных в отчетном и предыдущем периодах постановлений о применении мер административной ответственности за нарушения законодательства в сфере ГОЗ;
8. доля полностью отмененных судом постановлений о применении мер административной ответственности за нарушения законодательства в сфере ГОЗ к количеству обжалованных в суд постановлений;
9. Сумма количества полностью отмененных судом постановлений по делам об административных правонарушениях в сфере ГОЗ;
10. Сумма количества обжалованных в суд постановлений по делам об административных правонарушениях в сфере ГОЗ.</t>
  </si>
  <si>
    <t>Приказ ФАС России от 02.06.2020 № 514/20:
1. Эффективность контрольно-надзорной деятельности;
2. Причиненный ущерб, в результате злоупотребления хозяйствующими субъектами доминирующим положением, соглашений и согласованных действий, картелей (в т.ч. сговоров на торгах), фактов недобросовестной конкуренции, выявленных и пресеченных в результате действий антимонопольного органа;
3. количество проведенных мероприятий контроля за соблюдением антимонопольного законодательства;
4. Доля устраненных нарушений в общем числе выявленных нарушений антимонопольного законодательства;
5. количество устраненных нарушений антимонопольного законодательства;
6. количество выявленных нарушений антимонопольного законодательства;
7. количество проведенных профилактических мероприятий;
8. общее количество выданных предостережений о недопустимости нарушения антимонопольного законодательства;
9. общее количество выданных предупреждений о недопустимости нарушения антимонопольного законодательства;
10. объем финансовых средств, выделяемых в отчетном периоде из бюджетов всех уровней на выполнение функций по контролю (надзору), в том числе на фонд оплаты труда, с учетом начислений, командировочных расходов, накладных расходов, прочих расходов;
11. Доля штатных единиц, в должностные обязанности которых входит исполнение контрольно-надзорных функций в общем предельном количестве штатных единиц;</t>
  </si>
  <si>
    <t>Расход бюджетных средств по каждой функции за отчетный период (тыс. руб.)
1876479,96</t>
  </si>
  <si>
    <t>Расход бюджетных средств по каждой функции за отчетный период (тыс. руб.)
255147,26</t>
  </si>
  <si>
    <t>Расход бюджетных средств по каждой функции за отчетный период (тыс. руб.)
239715,84</t>
  </si>
  <si>
    <t>Расход бюджетных средств по каждой функции за отчетный период (тыс. руб.)
248847,97</t>
  </si>
  <si>
    <t>Государственный контроль за соблюдением антимонопольного законодательства</t>
  </si>
  <si>
    <t>Федеральный закон от 26.07.2006 № 135-ФЗ "О защите конкуренции", Федеральный закон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t>
  </si>
  <si>
    <t>Защита конкуренции, в том числе с предупреждением и пресечением монополистической деятельности и недобросовестной конкуренции</t>
  </si>
  <si>
    <t>юридические лица, иностранные юридические лица, организации, федеральные органы исполнительной власти, органы государственной власти субъектов Российской Федерации, органы местного самоуправления, иные осуществляющие функции указанных органов органы или организации,  государственные внебюджетные фонды, Центральный банк Российской Федерации, физические лица, индивидуальные предприниматели</t>
  </si>
  <si>
    <t>Постановление Правительства Российской Федерации от 01.03.2018 № 213 «Об утверждении критериев отнесения деятельности юридических лиц и индивидуальных предпринимателей, осуществляющих экономическую деятельность, к категориям риска 
при осуществлении государственного контроля за соблюдением антимонопольного 
законодательства Российской Федерации»</t>
  </si>
  <si>
    <t>Контроль за соблюдением законодательства о государственном оборонном заказе</t>
  </si>
  <si>
    <t xml:space="preserve">Федеральный закон от 29.12.2012 № 275-ФЗ "О государственном оборонном заказе", Федеральный закон  26.12.2008 № 294-ФЗ "О защите прав юридических лиц и индивидуальных предпринимателей при осуществлении государственного контроля (надзора) и муниципального контроля"
</t>
  </si>
  <si>
    <t xml:space="preserve"> Государственные заказчики, федеральные органы исполнительной власти, иные осуществляющие в установленном порядке функции указанных органов органы или организации, юридические лица, физические лица, в том числе индивидуальные предприниматели
</t>
  </si>
  <si>
    <t xml:space="preserve">Федеральный государственный контроль (надзор) в сферах естественных монополий и в области государственного регулирования цен (тарифов)
</t>
  </si>
  <si>
    <t xml:space="preserve">Федеральный закон от 17.08.1995 № 147-ФЗ
"О естественных монополиях"; Федеральный закон от 31.03.1999 № 69-ФЗ
"О газоснабжении в Российской Федерации";Федеральный закон от 26.03.2003 № 35-ФЗ "Об электроэнергетике"; Федеральный закон от 27.07.2010 № 190-ФЗ
"О теплоснабжении"; Федеральный закон от 07.12.2011 № 416-ФЗ "О водоснабжении и водоотведении"; Федеральный закон от 24.06.1998 № 89-ФЗ "Об отходах производства и потребления";
Постановление Правительства Российской Федерации от 30.06.2021 № 1088
"О федеральном государственном контроле (надзоре) в сферах естественных монополий и в области государственного регулирования цен (тарифов)"
</t>
  </si>
  <si>
    <t xml:space="preserve">1) соблюдение субъектами естественных монополий обязательных требований, установленных Федеральным законом "О естественных монополиях", другими федеральными законами и иными нормативными правовыми актами Российской Федерации в сфере регулирования естественных монополий, требований к установлению и (или) применению цен (тарифов), регулируемых на уровне федеральных органов исполнительной власти, в том числе в части определения достоверности, экономической обоснованности расходов и иных показателей, учитываемых при государственном регулировании цен (тарифов), экономической обоснованности фактического расходования средств при осуществлении регулируемых видов деятельности, использования инвестиционных ресурсов, учтенных при государственном регулировании цен (тарифов), раздельного учета доходов и расходов при осуществлении регулируемых видов деятельности, правильности применения государственных регулируемых цен (тарифов) в сферах естественных монополий, а также к соблюдению стандартов раскрытия информации субъектами естественных монополий;
2) соблюдение юридическими лицами и индивидуальными предпринимателями в процессе осуществления деятельности в области газоснабжения обязательных требований Федерального закона "О газоснабжении в Российской Федерации", других федеральных законов и иных нормативных правовых актов Российской Федерации в области газоснабжения к установлению и применению цен (тарифов) в области газоснабжения, регулируемых на уровне федеральных органов исполнительной власти, в том числе в части определения достоверности, экономической обоснованности расходов и иных показателей, учитываемых при государственном регулировании цен (тарифов) в области газоснабжения, экономической обоснованности фактического расходования средств при осуществлении регулируемых видов деятельности, раздельного учета доходов и расходов при осуществлении регулируемых видов деятельности, правильности применения юридическими лицами и индивидуальными предпринимателями регулируемых государством цен (тарифов) в области газоснабжения, соблюдение стандартов раскрытия информации;
3) соблюдение субъектами электроэнергетики в процессе осуществления своей деятельности обязательных требований, установленных Федеральным законом "Об электроэнергетике", другими федеральными законами и иными нормативными правовыми актами Российской Федерации, к установлению и применению регулируемых цен (тарифов) и платы в электроэнергетике, регулируемых на уровне федеральных органов исполнительной власти, в том числе в части определения достоверности, экономической обоснованности расходов и иных показателей, учитываемых при государственном регулировании цен (тарифов) и платы, экономической обоснованности фактического расходования средств при осуществлении регулируемых видов деятельности в электроэнергетике, экономической обоснованности расходов на проведение мероприятий по технологическому присоединению объектов к электрическим сетям, экономической обоснованности расходов на проведение сетевой организацией мероприятий по обеспечению вывода из эксплуатации объекта по производству электрической энергии (мощности), к правильности применения указанными субъектами регулируемых государством цен (тарифов) в электроэнергетике, платы за технологическое присоединение и (или) стандартизированных тарифных ставок, определяющих ее величину, платы за реализацию сетевой организацией мероприятий по обеспечению вывода из эксплуатации объектов по производству электрической энергии (мощности), к раздельному учету объема продукции (услуг), доходов и расходов на производство, передачу и сбыт электрической энергии, использования инвестиционных ресурсов, учтенных при установлении регулируемых цен (тарифов) и платы;
4) соблюдение юридическими лицами, индивидуальными предпринимателями в процессе осуществления регулируемых видов деятельности в сфере теплоснабжения обязательных требований, установленных Федеральным законом "О теплоснабжении", другими федеральными законами и иными нормативными правовыми актами Российской Федерации в сфере теплоснабжения, к установлению и применению цен (тарифов) в сфере теплоснабжения, регулируемых на уровне федеральных органов исполнительной власти, в том числе в части определения достоверности, экономической обоснованности расходов и иных показателей, учитываемых при государственном регулировании цен (тарифов), экономической обоснованности фактического расходования средств при осуществлении регулируемых видов деятельности в сфере теплоснабжения, правильности применения государственных регулируемых цен (тарифов) в сфере теплоснабжения, раздельного учета доходов и расходов при осуществлении регулируемых видов деятельности в сфере теплоснабжения, использования инвестиционных ресурсов, учтенных при установлении регулируемых цен (тарифов);
5) соблюдение организациями, осуществляющими горячее водоснабжение, холодное водоснабжение и (или) водоотведение, обязательных требований, установленных Федеральным законом "О водоснабжении и водоотведении", другими федеральными законами и принятыми в соответствии с ними иными нормативными правовыми актами, к установлению и (или) применению тарифов в сфере водоснабжения и водоотведения, регулируемых на уровне федеральных органов исполнительной власти, в том числе в части определения достоверности, экономической обоснованности расходов и иных показателей, учитываемых при регулировании тарифов, экономической обоснованности фактического расходования средств при осуществлении регулируемых видов деятельности в сфере водоснабжения и водоотведения, раздельного учета доходов и расходов при осуществлении регулируемых видов деятельности в сфере водоснабжения и водоотведения, правильности применения регулируемых тарифов в сфере водоснабжения и водоотведения, использования инвестиционных ресурсов, учтенных при установлении тарифов;
6) соблюдение региональными операторами, операторами по обращению с твердыми коммунальными отходами в процессе осуществления регулируемых видов деятельности в области обращения с твердыми коммунальными отходами обязательных требований, установленных Федеральным законом "Об отходах производства и потребления" и принятыми в соответствии с ним иными нормативными правовыми актами Российской Федерации, другими федеральными законами и иными нормативными правовыми актами Российской Федерации в области обращения с твердыми коммунальными отходами, к установлению и (или) применению тарифов в области обращения с твердыми коммунальными отходами, регулируемых на уровне федеральных органов исполнительной власти, в том числе в части определения достоверности, экономической обоснованности расходов и иных показателей, учитываемых при регулировании тарифов, экономической обоснованности фактического расходования средств при осуществлении регулируемых видов деятельности в области обращения с твердыми коммунальными отходами, раздельного учета расходов и доходов по регулируемым видам деятельности в области обращения с твердыми коммунальными отходами, использования инвестиционных ресурсов, учтенных при установлении тарифов, соблюдения правильности применения регулируемых тарифов в области обращения с твердыми коммунальными отходами.
</t>
  </si>
  <si>
    <t xml:space="preserve"> деятельность юридических лиц и индивидуальных предпринимателей в процессе осуществления ими регулируемых видов деятельности, предусмотренных пунктом 3 Положения  о федеральном государственном контроле (надзоре) в сферах естественных монополий и в области государственного регулирования цен (тарифов), утвержденного постановлением Правительства Российской Федерации от 30.06.2021 № 1088, в части соблюдения обязательных требований, установленных законодательством Российской Федерации и принятыми в соответствии с ним нормативными правовыми актами Российской Федерации в сферах естественных монополий и в области государственного регулирования цен (тарифов).</t>
  </si>
  <si>
    <r>
      <rPr>
        <sz val="10"/>
        <rFont val="Times New Roman"/>
        <family val="1"/>
        <charset val="204"/>
      </rPr>
      <t xml:space="preserve">Ключевым показателем федерального государственного контроля (надзора) является отношение вреда (ущерба), причиненного в результате завышения цен (тарифов) в сферах естественных монополий и в области государственного регулирования цен (тарифов), к валовому внутреннему продукту. Целевое значение ключевого показателя определяется исходя из ежегодного снижения значения ключевого показателя на 1 процент (Раздел VI Положение о федеральном государственном контроле (надзоре) в сферах естественных монополий и в области государственного регулирования цен (тарифов), утвержденного постановлением Правительства Российской Федерации от 30.06.2021 № 1088)
</t>
    </r>
    <r>
      <rPr>
        <sz val="8"/>
        <rFont val="Times New Roman"/>
        <family val="1"/>
        <charset val="204"/>
      </rPr>
      <t xml:space="preserve">
</t>
    </r>
  </si>
  <si>
    <t xml:space="preserve">не осуществлялось </t>
  </si>
  <si>
    <t>не осуществлялось</t>
  </si>
  <si>
    <t xml:space="preserve">Приказ ФАС России от 13.12.2021 № 1403/21 "Об утверждении перечня индикаторов риска нарушения обязательных требований по федеральному государственному контролю (надзору) в сферах естественных монополий и в области государственного регулирования цен (тарифов)"
</t>
  </si>
  <si>
    <t xml:space="preserve">Приказ ФАС России от 02.06.2020 № 514/20  "Об утверждении перечня показателей оценки результативности и эффективности контрольно-надзорной деятельности Федеральной антимонопольной службы", Распоряжение Правительства Российской Федерации от 27.04.2018 № 788-р "Об утверждении перечня ключевых показателей результативности контрольно-надзорной деятельности федеральных органов исполнительной власти";
Приказ ФАС России от 27.04.2020 № 433/20
"Об утверждении Паспорта ключевого показателя государственного контроля за соблюдением антимонопольного законодательства"
</t>
  </si>
  <si>
    <t>Федеральный государственный контроль за соблюдением антимонопольного законодательства</t>
  </si>
  <si>
    <t xml:space="preserve">Государственный контроль (надзор) в сферах естественных монополий
</t>
  </si>
  <si>
    <t xml:space="preserve">В рамках приказа ФАС России от 25.05.2012 № 339 "Об утверждении административного регламента Федеральной антимонопольной службы по исполнению государственной функции по возбуждению и рассмотрению дел о нарушениях антимонопольного законодательства Российской Федерации" в центральном аппарате ФАС России рассмотрено -  11 жалоб
</t>
  </si>
  <si>
    <t>В рамках ТОР КНД - 0 жалоб</t>
  </si>
  <si>
    <t xml:space="preserve"> -  </t>
  </si>
  <si>
    <t xml:space="preserve">Федеральный закон от 17.08.1995 № 147-ФЗ
"О естественных монополиях", постановление Правительства российской Федерации от 27.06.2013 № 543
"О государственном контроле (надзоре) за реализацией органами исполнительной власти субъектов Российской Федерации полномочий в области регулирования цен (тарифов)"
</t>
  </si>
  <si>
    <t xml:space="preserve">соблюдение субъектом естественной монополии в процессе осуществления своей деятельности требований, установленных настоящим Федеральным законом, другими федеральными законами и иными нормативными правовыми актами Российской Федерации в сфере регулирования естественных монополий, в том числе требований к установлению и (или) применению цен (тарифов) в регулируемых сферах деятельности в части определения достоверности, экономической обоснованности расходов и иных показателей, учитываемых при государственном регулировании цен (тарифов), экономической обоснованности фактического расходования средств при осуществлении регулируемых видов деятельности, правильности применения государственных регулируемых цен (тарифов) в сферах естественных монополий, а также к соблюдению стандартов раскрытия информации субъектами естественных монополий.
</t>
  </si>
  <si>
    <t>субъекты естественных монополий</t>
  </si>
  <si>
    <t xml:space="preserve"> соблюдение государственным заказчиком, головным исполнителем, исполнителем, федеральных органов исполнительной власти, иным осуществляющим в установленном порядке функции указанных органов органов или организаций
 при осуществлении своей деятельности требований законодательства в сфере государственного оборонного заказа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</si>
</sst>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00E+00"/>
  </numFmts>
  <fonts count="17" x14ac:knownFonts="1">
    <font>
      <sz val="11"/>
      <color theme="1"/>
      <name val="Calibri"/>
      <family val="2"/>
      <charset val="204"/>
      <scheme val="minor"/>
    </font>
    <font>
      <b/>
      <sz val="16"/>
      <color theme="1"/>
      <name val="Times New Roman"/>
      <family val="1"/>
      <charset val="204"/>
    </font>
    <font>
      <b/>
      <sz val="12"/>
      <color theme="1"/>
      <name val="Times New Roman"/>
      <family val="1"/>
      <charset val="204"/>
    </font>
    <font>
      <sz val="10"/>
      <color theme="1"/>
      <name val="Times New Roman"/>
      <family val="1"/>
      <charset val="204"/>
    </font>
    <font>
      <b/>
      <sz val="10"/>
      <color theme="1"/>
      <name val="Times New Roman"/>
      <family val="1"/>
      <charset val="204"/>
    </font>
    <font>
      <sz val="9"/>
      <color theme="1"/>
      <name val="Times New Roman"/>
      <family val="1"/>
      <charset val="204"/>
    </font>
    <font>
      <b/>
      <sz val="12"/>
      <color theme="1"/>
      <name val="Calibri"/>
      <family val="2"/>
      <charset val="204"/>
      <scheme val="minor"/>
    </font>
    <font>
      <sz val="11"/>
      <color theme="1"/>
      <name val="Calibri"/>
      <family val="2"/>
      <charset val="204"/>
      <scheme val="minor"/>
    </font>
    <font>
      <b/>
      <sz val="14"/>
      <color theme="1"/>
      <name val="Calibri"/>
      <family val="2"/>
      <charset val="204"/>
      <scheme val="minor"/>
    </font>
    <font>
      <sz val="11"/>
      <color rgb="FFFF0000"/>
      <name val="Calibri"/>
      <family val="2"/>
      <charset val="204"/>
      <scheme val="minor"/>
    </font>
    <font>
      <b/>
      <sz val="11"/>
      <color theme="1"/>
      <name val="Calibri"/>
      <family val="2"/>
      <charset val="204"/>
      <scheme val="minor"/>
    </font>
    <font>
      <sz val="11"/>
      <color theme="1"/>
      <name val="Times New Roman"/>
      <family val="1"/>
      <charset val="204"/>
    </font>
    <font>
      <b/>
      <sz val="11"/>
      <color theme="1"/>
      <name val="Times New Roman"/>
      <family val="1"/>
      <charset val="204"/>
    </font>
    <font>
      <sz val="4"/>
      <color rgb="FFFF0000"/>
      <name val="Times New Roman"/>
      <family val="1"/>
      <charset val="204"/>
    </font>
    <font>
      <sz val="11"/>
      <name val="Calibri"/>
      <family val="2"/>
      <charset val="204"/>
      <scheme val="minor"/>
    </font>
    <font>
      <sz val="8"/>
      <name val="Times New Roman"/>
      <family val="1"/>
      <charset val="204"/>
    </font>
    <font>
      <sz val="10"/>
      <name val="Times New Roman"/>
      <family val="1"/>
      <charset val="204"/>
    </font>
  </fonts>
  <fills count="11">
    <fill>
      <patternFill patternType="none"/>
    </fill>
    <fill>
      <patternFill patternType="gray125"/>
    </fill>
    <fill>
      <patternFill patternType="solid">
        <fgColor theme="4" tint="0.59999389629810485"/>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3" tint="0.79998168889431442"/>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s>
  <cellStyleXfs count="2">
    <xf numFmtId="0" fontId="0" fillId="0" borderId="0"/>
    <xf numFmtId="9" fontId="7" fillId="0" borderId="0" applyFont="0" applyFill="0" applyBorder="0" applyAlignment="0" applyProtection="0"/>
  </cellStyleXfs>
  <cellXfs count="193">
    <xf numFmtId="0" fontId="0" fillId="0" borderId="0" xfId="0"/>
    <xf numFmtId="0" fontId="4" fillId="2" borderId="1" xfId="0" applyFont="1" applyFill="1" applyBorder="1" applyAlignment="1">
      <alignment horizontal="center" wrapText="1"/>
    </xf>
    <xf numFmtId="0" fontId="4" fillId="2" borderId="1" xfId="0" applyFont="1" applyFill="1" applyBorder="1" applyAlignment="1">
      <alignment horizontal="center" vertical="center" wrapText="1"/>
    </xf>
    <xf numFmtId="0" fontId="3" fillId="2" borderId="1" xfId="0" applyFont="1" applyFill="1" applyBorder="1" applyAlignment="1">
      <alignment horizontal="left" vertical="center" wrapText="1"/>
    </xf>
    <xf numFmtId="0" fontId="3" fillId="0" borderId="1" xfId="0" applyFont="1" applyFill="1" applyBorder="1" applyAlignment="1">
      <alignment vertical="center" wrapText="1"/>
    </xf>
    <xf numFmtId="14"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2" borderId="1" xfId="0" applyFont="1" applyFill="1" applyBorder="1" applyAlignment="1">
      <alignment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wrapText="1"/>
    </xf>
    <xf numFmtId="0" fontId="4" fillId="0" borderId="1" xfId="0" applyFont="1" applyFill="1" applyBorder="1" applyAlignment="1">
      <alignment vertical="center" wrapText="1"/>
    </xf>
    <xf numFmtId="0" fontId="3" fillId="0" borderId="1" xfId="0" applyFont="1" applyBorder="1"/>
    <xf numFmtId="0" fontId="3"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wrapText="1"/>
    </xf>
    <xf numFmtId="0" fontId="4" fillId="2" borderId="6"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vertical="center" wrapText="1"/>
    </xf>
    <xf numFmtId="0" fontId="5" fillId="0" borderId="0" xfId="0" applyFont="1" applyFill="1" applyBorder="1" applyAlignment="1">
      <alignment wrapText="1"/>
    </xf>
    <xf numFmtId="0" fontId="0" fillId="0" borderId="0" xfId="0" applyNumberFormat="1"/>
    <xf numFmtId="0" fontId="0" fillId="0" borderId="0" xfId="0" pivotButton="1"/>
    <xf numFmtId="0" fontId="3" fillId="0" borderId="1" xfId="0" applyFont="1" applyFill="1" applyBorder="1" applyAlignment="1">
      <alignment horizontal="center" vertical="center" wrapText="1"/>
    </xf>
    <xf numFmtId="0" fontId="0" fillId="0" borderId="0" xfId="0" applyAlignment="1">
      <alignment horizontal="left"/>
    </xf>
    <xf numFmtId="9" fontId="3" fillId="0" borderId="1" xfId="0" applyNumberFormat="1" applyFont="1" applyFill="1" applyBorder="1" applyAlignment="1">
      <alignment horizontal="center" vertical="center" wrapText="1"/>
    </xf>
    <xf numFmtId="0" fontId="0" fillId="0" borderId="0" xfId="0" applyAlignment="1">
      <alignment horizontal="center" vertical="center"/>
    </xf>
    <xf numFmtId="0" fontId="0" fillId="0" borderId="0" xfId="0" applyAlignment="1">
      <alignment wrapText="1"/>
    </xf>
    <xf numFmtId="0" fontId="0" fillId="0" borderId="0" xfId="0" applyAlignment="1">
      <alignment vertical="center" wrapText="1"/>
    </xf>
    <xf numFmtId="0" fontId="0" fillId="0" borderId="0" xfId="0" applyAlignment="1">
      <alignment horizontal="center" vertical="center" wrapText="1"/>
    </xf>
    <xf numFmtId="9" fontId="0" fillId="0" borderId="0" xfId="0" applyNumberFormat="1"/>
    <xf numFmtId="9" fontId="3" fillId="0" borderId="1" xfId="1" applyFont="1" applyFill="1" applyBorder="1" applyAlignment="1">
      <alignment horizontal="center" vertical="center" wrapText="1"/>
    </xf>
    <xf numFmtId="0" fontId="6" fillId="0" borderId="0" xfId="0" applyFont="1"/>
    <xf numFmtId="0" fontId="0" fillId="0" borderId="7" xfId="0" applyBorder="1"/>
    <xf numFmtId="0" fontId="0" fillId="0" borderId="8" xfId="0" applyBorder="1"/>
    <xf numFmtId="0" fontId="0" fillId="0" borderId="9" xfId="0" applyBorder="1"/>
    <xf numFmtId="0" fontId="0" fillId="0" borderId="10" xfId="0" applyBorder="1"/>
    <xf numFmtId="0" fontId="0" fillId="0" borderId="0" xfId="0" applyAlignment="1">
      <alignment horizontal="center"/>
    </xf>
    <xf numFmtId="9" fontId="0" fillId="0" borderId="0" xfId="1" applyFont="1"/>
    <xf numFmtId="0" fontId="3" fillId="0" borderId="1" xfId="0" applyFont="1" applyFill="1" applyBorder="1" applyAlignment="1">
      <alignment horizontal="center" vertical="center"/>
    </xf>
    <xf numFmtId="9" fontId="0" fillId="0" borderId="0" xfId="1" applyFont="1" applyAlignment="1">
      <alignment horizontal="center" vertical="center"/>
    </xf>
    <xf numFmtId="2" fontId="0" fillId="0" borderId="0" xfId="0" applyNumberFormat="1"/>
    <xf numFmtId="9" fontId="4" fillId="0" borderId="1" xfId="1" applyFont="1" applyFill="1" applyBorder="1" applyAlignment="1">
      <alignment horizontal="center" vertical="center" wrapText="1"/>
    </xf>
    <xf numFmtId="0" fontId="0" fillId="0" borderId="0" xfId="0" applyNumberFormat="1" applyAlignment="1">
      <alignment wrapText="1"/>
    </xf>
    <xf numFmtId="2" fontId="3" fillId="0" borderId="1" xfId="0" applyNumberFormat="1" applyFont="1" applyFill="1" applyBorder="1" applyAlignment="1">
      <alignment horizontal="center" vertical="center" wrapText="1"/>
    </xf>
    <xf numFmtId="0" fontId="0" fillId="0" borderId="0" xfId="0" applyAlignment="1">
      <alignment horizontal="center" vertical="center"/>
    </xf>
    <xf numFmtId="0" fontId="11" fillId="0" borderId="0" xfId="0" applyFont="1" applyFill="1" applyAlignment="1">
      <alignment wrapText="1"/>
    </xf>
    <xf numFmtId="0" fontId="11" fillId="0" borderId="0" xfId="0" applyFont="1" applyAlignment="1">
      <alignment wrapText="1"/>
    </xf>
    <xf numFmtId="0" fontId="0" fillId="0" borderId="1" xfId="0" applyBorder="1"/>
    <xf numFmtId="0" fontId="0" fillId="0" borderId="0" xfId="0" applyAlignment="1">
      <alignment horizontal="left" wrapText="1"/>
    </xf>
    <xf numFmtId="0" fontId="0" fillId="0" borderId="0" xfId="0" applyAlignment="1">
      <alignment horizontal="center" wrapText="1"/>
    </xf>
    <xf numFmtId="0" fontId="10" fillId="0" borderId="0" xfId="0" applyFont="1"/>
    <xf numFmtId="0" fontId="0" fillId="3" borderId="0" xfId="0" applyFill="1"/>
    <xf numFmtId="0" fontId="10" fillId="0" borderId="1" xfId="0" applyFont="1" applyBorder="1"/>
    <xf numFmtId="9" fontId="0" fillId="0" borderId="1" xfId="1" applyFont="1" applyBorder="1"/>
    <xf numFmtId="0" fontId="0" fillId="0" borderId="1" xfId="0" applyBorder="1" applyAlignment="1">
      <alignment horizontal="left" wrapText="1"/>
    </xf>
    <xf numFmtId="0" fontId="0" fillId="0" borderId="1" xfId="0" applyNumberFormat="1" applyBorder="1"/>
    <xf numFmtId="0" fontId="0" fillId="0" borderId="1" xfId="0" applyBorder="1" applyAlignment="1">
      <alignment horizontal="center" vertical="center"/>
    </xf>
    <xf numFmtId="0" fontId="0" fillId="0" borderId="11" xfId="0" applyBorder="1"/>
    <xf numFmtId="0" fontId="9" fillId="0" borderId="0" xfId="0" applyFont="1" applyAlignment="1">
      <alignment wrapText="1"/>
    </xf>
    <xf numFmtId="0" fontId="9" fillId="0" borderId="0" xfId="0" applyFont="1" applyAlignment="1">
      <alignment horizontal="center" vertical="center"/>
    </xf>
    <xf numFmtId="0" fontId="10" fillId="0" borderId="1" xfId="0" applyFont="1" applyBorder="1" applyAlignment="1">
      <alignment horizontal="center" vertical="center"/>
    </xf>
    <xf numFmtId="0" fontId="0" fillId="0" borderId="0" xfId="0" pivotButton="1" applyAlignment="1">
      <alignment wrapText="1"/>
    </xf>
    <xf numFmtId="9" fontId="0" fillId="0" borderId="1" xfId="1" applyFont="1" applyBorder="1" applyAlignment="1">
      <alignment horizontal="center" vertical="center"/>
    </xf>
    <xf numFmtId="0" fontId="0" fillId="5" borderId="0" xfId="0" applyFill="1" applyAlignment="1">
      <alignment wrapText="1"/>
    </xf>
    <xf numFmtId="0" fontId="0" fillId="5" borderId="0" xfId="0" applyNumberFormat="1" applyFill="1"/>
    <xf numFmtId="0" fontId="12" fillId="0" borderId="0" xfId="0" applyFont="1"/>
    <xf numFmtId="0" fontId="0" fillId="0" borderId="1" xfId="0" applyBorder="1" applyAlignment="1">
      <alignment horizontal="center" vertical="center" wrapText="1"/>
    </xf>
    <xf numFmtId="0" fontId="10" fillId="4" borderId="1" xfId="0" applyFont="1" applyFill="1" applyBorder="1" applyAlignment="1">
      <alignment wrapText="1"/>
    </xf>
    <xf numFmtId="0" fontId="0" fillId="0" borderId="0" xfId="0" applyAlignment="1">
      <alignment vertical="center"/>
    </xf>
    <xf numFmtId="0" fontId="0" fillId="0" borderId="0" xfId="0" applyAlignment="1">
      <alignment horizontal="right"/>
    </xf>
    <xf numFmtId="0" fontId="10" fillId="0" borderId="0" xfId="0" applyFont="1" applyAlignment="1">
      <alignment horizontal="right"/>
    </xf>
    <xf numFmtId="0" fontId="0" fillId="0" borderId="1" xfId="0" applyBorder="1" applyAlignment="1">
      <alignment horizontal="center" vertical="center" wrapText="1"/>
    </xf>
    <xf numFmtId="9" fontId="0" fillId="0" borderId="1" xfId="0" applyNumberFormat="1" applyBorder="1" applyAlignment="1">
      <alignment horizontal="center" vertical="center"/>
    </xf>
    <xf numFmtId="0" fontId="0" fillId="3" borderId="1" xfId="0" applyFill="1" applyBorder="1" applyAlignment="1">
      <alignment horizontal="center" vertical="center"/>
    </xf>
    <xf numFmtId="0" fontId="4" fillId="2" borderId="1" xfId="0" applyFont="1" applyFill="1" applyBorder="1" applyAlignment="1">
      <alignment horizontal="center" vertical="center" wrapText="1"/>
    </xf>
    <xf numFmtId="164" fontId="0" fillId="0" borderId="1" xfId="0" applyNumberFormat="1" applyBorder="1"/>
    <xf numFmtId="3" fontId="0" fillId="6" borderId="0" xfId="0" applyNumberFormat="1" applyFill="1"/>
    <xf numFmtId="0" fontId="0" fillId="5" borderId="1" xfId="0" applyFill="1" applyBorder="1" applyAlignment="1">
      <alignment horizontal="center" vertical="center"/>
    </xf>
    <xf numFmtId="2" fontId="0" fillId="0" borderId="1" xfId="0" applyNumberFormat="1" applyBorder="1" applyAlignment="1">
      <alignment horizontal="center" vertical="center"/>
    </xf>
    <xf numFmtId="0" fontId="4" fillId="2" borderId="1" xfId="0" applyFont="1" applyFill="1" applyBorder="1" applyAlignment="1">
      <alignment horizontal="center" vertical="center" wrapText="1"/>
    </xf>
    <xf numFmtId="0" fontId="2" fillId="0" borderId="3" xfId="0" applyFont="1" applyFill="1" applyBorder="1" applyAlignment="1">
      <alignment vertical="center"/>
    </xf>
    <xf numFmtId="0" fontId="2" fillId="0" borderId="4" xfId="0" applyFont="1" applyFill="1" applyBorder="1" applyAlignment="1">
      <alignment vertical="center"/>
    </xf>
    <xf numFmtId="0" fontId="2" fillId="0" borderId="5" xfId="0" applyFont="1" applyFill="1" applyBorder="1" applyAlignment="1">
      <alignment vertical="center"/>
    </xf>
    <xf numFmtId="0" fontId="1" fillId="0" borderId="0" xfId="0" applyFont="1" applyBorder="1" applyAlignment="1">
      <alignment vertical="center"/>
    </xf>
    <xf numFmtId="0" fontId="0" fillId="0" borderId="0" xfId="0" applyBorder="1"/>
    <xf numFmtId="0" fontId="0" fillId="0" borderId="0" xfId="0" applyBorder="1" applyAlignment="1">
      <alignment horizontal="center" vertical="center"/>
    </xf>
    <xf numFmtId="0" fontId="1" fillId="0" borderId="0" xfId="0" applyFont="1" applyBorder="1" applyAlignment="1">
      <alignment horizontal="center" vertical="center"/>
    </xf>
    <xf numFmtId="0" fontId="2" fillId="0" borderId="13" xfId="0" applyFont="1" applyFill="1" applyBorder="1" applyAlignment="1">
      <alignment vertical="center"/>
    </xf>
    <xf numFmtId="0" fontId="2" fillId="0" borderId="2" xfId="0" applyFont="1" applyFill="1" applyBorder="1" applyAlignment="1">
      <alignment vertical="center"/>
    </xf>
    <xf numFmtId="0" fontId="2" fillId="0" borderId="14" xfId="0" applyFont="1" applyFill="1" applyBorder="1" applyAlignment="1">
      <alignment vertical="center"/>
    </xf>
    <xf numFmtId="0" fontId="1" fillId="0" borderId="2" xfId="0" applyFont="1" applyBorder="1" applyAlignment="1">
      <alignment horizontal="center" vertical="center"/>
    </xf>
    <xf numFmtId="0" fontId="3" fillId="0" borderId="1" xfId="0" applyFont="1" applyFill="1" applyBorder="1" applyAlignment="1">
      <alignment horizontal="right" vertical="center" wrapText="1"/>
    </xf>
    <xf numFmtId="0" fontId="13" fillId="7" borderId="1" xfId="0" applyFont="1" applyFill="1" applyBorder="1" applyAlignment="1">
      <alignment horizontal="left" vertical="center" wrapText="1"/>
    </xf>
    <xf numFmtId="0" fontId="10" fillId="9" borderId="1" xfId="0" applyFont="1" applyFill="1" applyBorder="1"/>
    <xf numFmtId="0" fontId="0" fillId="8" borderId="0" xfId="0" applyNumberFormat="1" applyFill="1"/>
    <xf numFmtId="0" fontId="0" fillId="8" borderId="1" xfId="0" applyFill="1" applyBorder="1" applyAlignment="1">
      <alignment horizontal="left" wrapText="1"/>
    </xf>
    <xf numFmtId="0" fontId="0" fillId="8" borderId="3" xfId="0" applyFill="1" applyBorder="1"/>
    <xf numFmtId="0" fontId="10" fillId="8" borderId="3" xfId="0" applyFont="1" applyFill="1" applyBorder="1"/>
    <xf numFmtId="0" fontId="0" fillId="0" borderId="11" xfId="0" applyBorder="1" applyAlignment="1">
      <alignment horizontal="center" vertical="center"/>
    </xf>
    <xf numFmtId="0" fontId="0" fillId="7" borderId="0" xfId="0" applyFill="1"/>
    <xf numFmtId="0" fontId="0" fillId="7" borderId="0" xfId="0" applyFill="1" applyAlignment="1">
      <alignment horizontal="left" wrapText="1"/>
    </xf>
    <xf numFmtId="0" fontId="0" fillId="7" borderId="0" xfId="0" applyNumberFormat="1" applyFill="1"/>
    <xf numFmtId="0" fontId="0" fillId="7" borderId="0" xfId="0" applyFill="1" applyAlignment="1">
      <alignment horizontal="left"/>
    </xf>
    <xf numFmtId="0" fontId="9" fillId="0" borderId="1" xfId="0" applyFont="1" applyBorder="1" applyAlignment="1">
      <alignment horizontal="left" wrapText="1"/>
    </xf>
    <xf numFmtId="0" fontId="9" fillId="0" borderId="1" xfId="0" applyNumberFormat="1" applyFont="1" applyBorder="1"/>
    <xf numFmtId="0" fontId="9" fillId="0" borderId="0" xfId="0" applyFont="1"/>
    <xf numFmtId="164" fontId="9" fillId="0" borderId="1" xfId="0" applyNumberFormat="1" applyFont="1" applyBorder="1"/>
    <xf numFmtId="0" fontId="9" fillId="0" borderId="0" xfId="0" applyNumberFormat="1" applyFont="1"/>
    <xf numFmtId="0" fontId="9" fillId="0" borderId="1" xfId="0" applyFont="1" applyBorder="1" applyAlignment="1">
      <alignment horizontal="center" vertical="center"/>
    </xf>
    <xf numFmtId="0" fontId="9" fillId="0" borderId="0" xfId="0" applyNumberFormat="1" applyFont="1" applyAlignment="1">
      <alignment wrapText="1"/>
    </xf>
    <xf numFmtId="9" fontId="9" fillId="0" borderId="1" xfId="1" applyFont="1" applyBorder="1" applyAlignment="1">
      <alignment horizontal="center" vertical="center"/>
    </xf>
    <xf numFmtId="9" fontId="0" fillId="0" borderId="1" xfId="0" applyNumberFormat="1" applyBorder="1"/>
    <xf numFmtId="0" fontId="3" fillId="7" borderId="1" xfId="0" applyFont="1" applyFill="1" applyBorder="1" applyAlignment="1">
      <alignment wrapText="1"/>
    </xf>
    <xf numFmtId="0" fontId="0" fillId="10" borderId="0" xfId="0" applyFill="1" applyAlignment="1">
      <alignment horizontal="center" vertical="center"/>
    </xf>
    <xf numFmtId="0" fontId="10" fillId="10" borderId="1" xfId="0" applyFont="1" applyFill="1" applyBorder="1" applyAlignment="1">
      <alignment horizontal="center" vertical="center"/>
    </xf>
    <xf numFmtId="0" fontId="0" fillId="10" borderId="1" xfId="0" applyFill="1" applyBorder="1" applyAlignment="1">
      <alignment horizontal="center" vertical="center"/>
    </xf>
    <xf numFmtId="9" fontId="0" fillId="10" borderId="1" xfId="0" applyNumberFormat="1" applyFill="1" applyBorder="1" applyAlignment="1">
      <alignment horizontal="center" vertical="center"/>
    </xf>
    <xf numFmtId="9" fontId="3" fillId="10" borderId="1" xfId="1" applyFont="1" applyFill="1" applyBorder="1" applyAlignment="1">
      <alignment horizontal="center" vertical="center" wrapText="1"/>
    </xf>
    <xf numFmtId="2" fontId="0" fillId="10" borderId="1" xfId="0" applyNumberFormat="1" applyFill="1" applyBorder="1" applyAlignment="1">
      <alignment horizontal="center" vertical="center"/>
    </xf>
    <xf numFmtId="9" fontId="4" fillId="10" borderId="1" xfId="1" applyFont="1" applyFill="1" applyBorder="1" applyAlignment="1">
      <alignment horizontal="center" vertical="center" wrapText="1"/>
    </xf>
    <xf numFmtId="0" fontId="3" fillId="10" borderId="1" xfId="0" applyFont="1" applyFill="1" applyBorder="1" applyAlignment="1">
      <alignment horizontal="center" vertical="center" wrapText="1"/>
    </xf>
    <xf numFmtId="9" fontId="0" fillId="0" borderId="17" xfId="1" applyFont="1" applyBorder="1"/>
    <xf numFmtId="9" fontId="0" fillId="0" borderId="16" xfId="1" applyFont="1" applyBorder="1"/>
    <xf numFmtId="1" fontId="0" fillId="0" borderId="1" xfId="0" applyNumberFormat="1" applyBorder="1" applyAlignment="1">
      <alignment horizontal="center" vertical="center"/>
    </xf>
    <xf numFmtId="0" fontId="0" fillId="0" borderId="0" xfId="0" pivotButton="1" applyAlignment="1">
      <alignment horizontal="left" vertical="top" wrapText="1"/>
    </xf>
    <xf numFmtId="0" fontId="0" fillId="0" borderId="0" xfId="0" applyAlignment="1">
      <alignment horizontal="left" vertical="top" wrapText="1"/>
    </xf>
    <xf numFmtId="9" fontId="0" fillId="0" borderId="1" xfId="1" applyNumberFormat="1" applyFont="1" applyBorder="1"/>
    <xf numFmtId="0" fontId="3" fillId="7"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3" fillId="0" borderId="1" xfId="0" applyFont="1" applyBorder="1" applyAlignment="1">
      <alignment horizontal="center" vertical="center"/>
    </xf>
    <xf numFmtId="2" fontId="3" fillId="0" borderId="1" xfId="1"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1" applyNumberFormat="1" applyFont="1" applyFill="1" applyBorder="1" applyAlignment="1">
      <alignment horizontal="center" vertical="center" wrapText="1"/>
    </xf>
    <xf numFmtId="1" fontId="3" fillId="0" borderId="1" xfId="1" applyNumberFormat="1" applyFont="1" applyFill="1" applyBorder="1" applyAlignment="1">
      <alignment horizontal="center" vertical="center" wrapText="1"/>
    </xf>
    <xf numFmtId="9" fontId="14" fillId="0" borderId="1" xfId="1" applyFont="1" applyFill="1" applyBorder="1" applyAlignment="1">
      <alignment horizontal="center" vertical="center"/>
    </xf>
    <xf numFmtId="49" fontId="14" fillId="0" borderId="1" xfId="0" applyNumberFormat="1" applyFont="1" applyFill="1" applyBorder="1" applyAlignment="1">
      <alignment horizontal="center" vertical="center"/>
    </xf>
    <xf numFmtId="0" fontId="14" fillId="0" borderId="1" xfId="0" applyNumberFormat="1" applyFont="1" applyFill="1" applyBorder="1" applyAlignment="1">
      <alignment horizontal="center" vertical="center"/>
    </xf>
    <xf numFmtId="2" fontId="14" fillId="0" borderId="1" xfId="0" applyNumberFormat="1" applyFont="1" applyFill="1" applyBorder="1" applyAlignment="1">
      <alignment horizontal="center" vertical="center"/>
    </xf>
    <xf numFmtId="9" fontId="14"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10" fontId="3" fillId="0" borderId="1" xfId="0" applyNumberFormat="1" applyFont="1" applyFill="1" applyBorder="1" applyAlignment="1">
      <alignment horizontal="center" vertical="center" wrapText="1"/>
    </xf>
    <xf numFmtId="9" fontId="0" fillId="0" borderId="1" xfId="0" applyNumberFormat="1" applyFill="1" applyBorder="1" applyAlignment="1">
      <alignment horizontal="center" vertical="center"/>
    </xf>
    <xf numFmtId="49" fontId="0" fillId="0" borderId="1" xfId="0" applyNumberFormat="1" applyFill="1" applyBorder="1" applyAlignment="1">
      <alignment horizontal="center" vertical="center"/>
    </xf>
    <xf numFmtId="0" fontId="16" fillId="0" borderId="1" xfId="0" applyFont="1" applyFill="1" applyBorder="1" applyAlignment="1">
      <alignment horizontal="center" vertical="center" wrapText="1"/>
    </xf>
    <xf numFmtId="0" fontId="14" fillId="0" borderId="1" xfId="0" applyFont="1" applyFill="1" applyBorder="1" applyAlignment="1">
      <alignment horizontal="center" vertical="center"/>
    </xf>
    <xf numFmtId="0" fontId="14" fillId="0" borderId="1" xfId="0" applyFont="1" applyFill="1" applyBorder="1" applyAlignment="1">
      <alignment horizontal="center"/>
    </xf>
    <xf numFmtId="49" fontId="14" fillId="0" borderId="1" xfId="0" applyNumberFormat="1" applyFont="1" applyFill="1" applyBorder="1" applyAlignment="1">
      <alignment horizontal="center" vertical="center" wrapText="1"/>
    </xf>
    <xf numFmtId="0" fontId="0" fillId="7" borderId="1" xfId="0" applyFill="1" applyBorder="1" applyAlignment="1">
      <alignment horizontal="center" vertical="center"/>
    </xf>
    <xf numFmtId="10" fontId="3" fillId="0" borderId="1" xfId="0" applyNumberFormat="1" applyFont="1" applyFill="1" applyBorder="1" applyAlignment="1">
      <alignment horizontal="left" vertical="center" wrapText="1"/>
    </xf>
    <xf numFmtId="2" fontId="0" fillId="0" borderId="1" xfId="0" applyNumberFormat="1" applyFill="1" applyBorder="1" applyAlignment="1">
      <alignment horizontal="center" vertical="center"/>
    </xf>
    <xf numFmtId="0" fontId="0" fillId="0" borderId="1" xfId="0" applyBorder="1" applyAlignment="1">
      <alignment horizontal="center" vertical="center"/>
    </xf>
    <xf numFmtId="14" fontId="3" fillId="0" borderId="1" xfId="0" applyNumberFormat="1" applyFont="1" applyFill="1" applyBorder="1" applyAlignment="1">
      <alignment horizontal="center" vertical="center" wrapText="1"/>
    </xf>
    <xf numFmtId="0" fontId="16" fillId="0" borderId="1" xfId="0" applyFont="1" applyFill="1" applyBorder="1" applyAlignment="1">
      <alignment horizontal="left" vertical="center" wrapText="1"/>
    </xf>
    <xf numFmtId="4" fontId="3" fillId="0" borderId="1" xfId="0" applyNumberFormat="1" applyFont="1" applyFill="1" applyBorder="1" applyAlignment="1">
      <alignment horizontal="center" vertical="center" wrapText="1"/>
    </xf>
    <xf numFmtId="4" fontId="0" fillId="0" borderId="0" xfId="0" applyNumberFormat="1" applyAlignment="1">
      <alignment horizontal="center" vertical="center" wrapText="1"/>
    </xf>
    <xf numFmtId="1" fontId="3" fillId="0" borderId="1" xfId="0" applyNumberFormat="1" applyFont="1" applyFill="1" applyBorder="1" applyAlignment="1">
      <alignment horizontal="center" vertical="center" wrapText="1"/>
    </xf>
    <xf numFmtId="0" fontId="3" fillId="7" borderId="0" xfId="0" applyFont="1" applyFill="1" applyAlignment="1">
      <alignment horizontal="left" vertical="center" wrapText="1"/>
    </xf>
    <xf numFmtId="0" fontId="3" fillId="7" borderId="1" xfId="0" applyFont="1" applyFill="1" applyBorder="1" applyAlignment="1">
      <alignment horizontal="left" vertical="center" wrapText="1"/>
    </xf>
    <xf numFmtId="0" fontId="15" fillId="7" borderId="1" xfId="0" applyFont="1" applyFill="1" applyBorder="1" applyAlignment="1">
      <alignment horizontal="left" vertical="center" wrapText="1"/>
    </xf>
    <xf numFmtId="9" fontId="3" fillId="7" borderId="1" xfId="0" applyNumberFormat="1" applyFont="1" applyFill="1" applyBorder="1" applyAlignment="1">
      <alignment horizontal="left" vertical="center" wrapText="1"/>
    </xf>
    <xf numFmtId="0" fontId="3" fillId="7" borderId="1" xfId="0" applyFont="1" applyFill="1" applyBorder="1" applyAlignment="1">
      <alignment horizontal="center" wrapText="1"/>
    </xf>
    <xf numFmtId="0" fontId="11" fillId="0" borderId="1" xfId="0" applyFont="1" applyBorder="1" applyAlignment="1">
      <alignment horizontal="center" vertical="center"/>
    </xf>
    <xf numFmtId="0" fontId="3" fillId="7" borderId="1" xfId="0" applyFont="1" applyFill="1" applyBorder="1" applyAlignment="1">
      <alignment horizontal="left" vertical="top" wrapText="1"/>
    </xf>
    <xf numFmtId="0" fontId="0" fillId="0" borderId="6" xfId="0" applyBorder="1" applyAlignment="1">
      <alignment horizontal="center"/>
    </xf>
    <xf numFmtId="0" fontId="3" fillId="7" borderId="1" xfId="0" applyFont="1" applyFill="1" applyBorder="1"/>
    <xf numFmtId="0" fontId="3" fillId="0" borderId="1" xfId="0" applyFont="1" applyFill="1" applyBorder="1" applyAlignment="1">
      <alignment horizontal="center" wrapText="1"/>
    </xf>
    <xf numFmtId="0" fontId="4" fillId="2" borderId="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2" fillId="0" borderId="12" xfId="0" applyFont="1" applyFill="1" applyBorder="1" applyAlignment="1">
      <alignment horizontal="center" vertical="center"/>
    </xf>
    <xf numFmtId="0" fontId="2" fillId="0" borderId="0" xfId="0" applyFont="1" applyFill="1" applyBorder="1" applyAlignment="1">
      <alignment horizontal="center" vertical="center"/>
    </xf>
    <xf numFmtId="0" fontId="10" fillId="0" borderId="1" xfId="0" applyFont="1" applyBorder="1" applyAlignment="1">
      <alignment horizontal="center" vertical="center"/>
    </xf>
    <xf numFmtId="0" fontId="0" fillId="3" borderId="1" xfId="0" applyFill="1" applyBorder="1" applyAlignment="1">
      <alignment horizontal="center" vertical="center"/>
    </xf>
    <xf numFmtId="0" fontId="0" fillId="0" borderId="1" xfId="0" applyBorder="1" applyAlignment="1">
      <alignment horizontal="center" vertical="center"/>
    </xf>
    <xf numFmtId="10" fontId="0" fillId="0" borderId="3" xfId="0" applyNumberFormat="1" applyBorder="1" applyAlignment="1">
      <alignment horizontal="center" vertical="center"/>
    </xf>
    <xf numFmtId="10" fontId="0" fillId="0" borderId="4" xfId="0" applyNumberFormat="1" applyBorder="1" applyAlignment="1">
      <alignment horizontal="center" vertical="center"/>
    </xf>
    <xf numFmtId="10" fontId="0" fillId="0" borderId="5" xfId="0" applyNumberFormat="1" applyBorder="1" applyAlignment="1">
      <alignment horizontal="center" vertical="center"/>
    </xf>
    <xf numFmtId="0" fontId="0" fillId="0" borderId="1" xfId="0" applyBorder="1" applyAlignment="1">
      <alignment horizontal="center" vertical="center" wrapText="1"/>
    </xf>
    <xf numFmtId="14" fontId="0" fillId="0" borderId="3" xfId="0" applyNumberFormat="1" applyBorder="1" applyAlignment="1">
      <alignment horizontal="center" vertical="center"/>
    </xf>
    <xf numFmtId="14" fontId="0" fillId="0" borderId="4" xfId="0" applyNumberFormat="1" applyBorder="1" applyAlignment="1">
      <alignment horizontal="center" vertical="center"/>
    </xf>
    <xf numFmtId="14" fontId="0" fillId="0" borderId="5" xfId="0" applyNumberFormat="1"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6" fillId="3" borderId="0" xfId="0" applyFont="1" applyFill="1" applyAlignment="1">
      <alignment horizontal="center"/>
    </xf>
    <xf numFmtId="0" fontId="8" fillId="3" borderId="0" xfId="0" applyFont="1" applyFill="1" applyAlignment="1">
      <alignment horizontal="center"/>
    </xf>
    <xf numFmtId="0" fontId="10" fillId="9" borderId="15" xfId="0" applyFont="1" applyFill="1" applyBorder="1" applyAlignment="1">
      <alignment horizontal="left"/>
    </xf>
    <xf numFmtId="0" fontId="10" fillId="9" borderId="6" xfId="0" applyFont="1" applyFill="1" applyBorder="1" applyAlignment="1">
      <alignment horizontal="left"/>
    </xf>
    <xf numFmtId="0" fontId="1" fillId="0" borderId="1" xfId="0" applyFont="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5" xfId="0" applyFont="1" applyFill="1" applyBorder="1" applyAlignment="1">
      <alignment horizontal="center" vertical="center" wrapText="1"/>
    </xf>
  </cellXfs>
  <cellStyles count="2">
    <cellStyle name="Обычный" xfId="0" builtinId="0"/>
    <cellStyle name="Процентный" xfId="1" builtinId="5"/>
  </cellStyles>
  <dxfs count="131">
    <dxf>
      <font>
        <color rgb="FFFF0000"/>
      </font>
    </dxf>
    <dxf>
      <font>
        <color rgb="FFFF000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vertical="center" readingOrder="0"/>
    </dxf>
    <dxf>
      <alignment wrapText="1" readingOrder="0"/>
    </dxf>
    <dxf>
      <alignment wrapText="1" readingOrder="0"/>
    </dxf>
    <dxf>
      <alignment wrapText="1" readingOrder="0"/>
    </dxf>
    <dxf>
      <fill>
        <patternFill patternType="solid">
          <bgColor theme="5" tint="0.79998168889431442"/>
        </patternFill>
      </fill>
    </dxf>
    <dxf>
      <fill>
        <patternFill patternType="solid">
          <bgColor theme="5" tint="0.79998168889431442"/>
        </patternFill>
      </fill>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font>
        <color rgb="FFFF0000"/>
      </font>
    </dxf>
    <dxf>
      <font>
        <color rgb="FFFF0000"/>
      </font>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alignment wrapText="1" readingOrder="0"/>
    </dxf>
    <dxf>
      <font>
        <color rgb="FFFF0000"/>
      </font>
    </dxf>
    <dxf>
      <font>
        <color rgb="FFFF0000"/>
      </font>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font>
        <color rgb="FFFF0000"/>
      </font>
    </dxf>
    <dxf>
      <font>
        <color rgb="FFFF0000"/>
      </font>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horizontal="center"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solid">
          <bgColor theme="7" tint="0.79998168889431442"/>
        </patternFill>
      </fill>
    </dxf>
    <dxf>
      <fill>
        <patternFill patternType="solid">
          <bgColor theme="7" tint="0.7999816888943144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font>
        <color rgb="FFFF0000"/>
      </font>
    </dxf>
    <dxf>
      <font>
        <color rgb="FFFF0000"/>
      </font>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horizontal="left" readingOrder="0"/>
    </dxf>
    <dxf>
      <alignment horizontal="left" readingOrder="0"/>
    </dxf>
    <dxf>
      <alignment vertical="top" readingOrder="0"/>
    </dxf>
    <dxf>
      <alignment vertical="top"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wrapText="1" readingOrder="0"/>
    </dxf>
    <dxf>
      <alignment wrapText="1" readingOrder="0"/>
    </dxf>
    <dxf>
      <alignment wrapText="1" readingOrder="0"/>
    </dxf>
    <dxf>
      <alignment wrapText="1" readingOrder="0"/>
    </dxf>
    <dxf>
      <alignment vertical="center" readingOrder="0"/>
    </dxf>
    <dxf>
      <alignment wrapText="1" readingOrder="0"/>
    </dxf>
    <dxf>
      <alignment wrapText="1" readingOrder="0"/>
    </dxf>
    <dxf>
      <alignment wrapText="1" readingOrder="0"/>
    </dxf>
    <dxf>
      <alignment wrapText="1" readingOrder="0"/>
    </dxf>
    <dxf>
      <alignment horizont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pivotCacheDefinition" Target="pivotCache/pivotCacheDefinition3.xml"/><Relationship Id="rId18" Type="http://schemas.openxmlformats.org/officeDocument/2006/relationships/pivotCacheDefinition" Target="pivotCache/pivotCacheDefinition8.xml"/><Relationship Id="rId26" Type="http://schemas.openxmlformats.org/officeDocument/2006/relationships/pivotCacheDefinition" Target="pivotCache/pivotCacheDefinition16.xml"/><Relationship Id="rId39" Type="http://schemas.openxmlformats.org/officeDocument/2006/relationships/pivotCacheDefinition" Target="pivotCache/pivotCacheDefinition29.xml"/><Relationship Id="rId3" Type="http://schemas.openxmlformats.org/officeDocument/2006/relationships/worksheet" Target="worksheets/sheet3.xml"/><Relationship Id="rId21" Type="http://schemas.openxmlformats.org/officeDocument/2006/relationships/pivotCacheDefinition" Target="pivotCache/pivotCacheDefinition11.xml"/><Relationship Id="rId34" Type="http://schemas.openxmlformats.org/officeDocument/2006/relationships/pivotCacheDefinition" Target="pivotCache/pivotCacheDefinition24.xml"/><Relationship Id="rId42" Type="http://schemas.openxmlformats.org/officeDocument/2006/relationships/pivotCacheDefinition" Target="pivotCache/pivotCacheDefinition3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pivotCacheDefinition" Target="pivotCache/pivotCacheDefinition15.xml"/><Relationship Id="rId33" Type="http://schemas.openxmlformats.org/officeDocument/2006/relationships/pivotCacheDefinition" Target="pivotCache/pivotCacheDefinition23.xml"/><Relationship Id="rId38" Type="http://schemas.openxmlformats.org/officeDocument/2006/relationships/pivotCacheDefinition" Target="pivotCache/pivotCacheDefinition2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pivotCacheDefinition" Target="pivotCache/pivotCacheDefinition10.xml"/><Relationship Id="rId29" Type="http://schemas.openxmlformats.org/officeDocument/2006/relationships/pivotCacheDefinition" Target="pivotCache/pivotCacheDefinition19.xml"/><Relationship Id="rId41" Type="http://schemas.openxmlformats.org/officeDocument/2006/relationships/pivotCacheDefinition" Target="pivotCache/pivotCacheDefinition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pivotCacheDefinition" Target="pivotCache/pivotCacheDefinition14.xml"/><Relationship Id="rId32" Type="http://schemas.openxmlformats.org/officeDocument/2006/relationships/pivotCacheDefinition" Target="pivotCache/pivotCacheDefinition22.xml"/><Relationship Id="rId37" Type="http://schemas.openxmlformats.org/officeDocument/2006/relationships/pivotCacheDefinition" Target="pivotCache/pivotCacheDefinition27.xml"/><Relationship Id="rId40" Type="http://schemas.openxmlformats.org/officeDocument/2006/relationships/pivotCacheDefinition" Target="pivotCache/pivotCacheDefinition30.xml"/><Relationship Id="rId45"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pivotCacheDefinition" Target="pivotCache/pivotCacheDefinition13.xml"/><Relationship Id="rId28" Type="http://schemas.openxmlformats.org/officeDocument/2006/relationships/pivotCacheDefinition" Target="pivotCache/pivotCacheDefinition18.xml"/><Relationship Id="rId36" Type="http://schemas.openxmlformats.org/officeDocument/2006/relationships/pivotCacheDefinition" Target="pivotCache/pivotCacheDefinition26.xml"/><Relationship Id="rId49"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pivotCacheDefinition" Target="pivotCache/pivotCacheDefinition9.xml"/><Relationship Id="rId31" Type="http://schemas.openxmlformats.org/officeDocument/2006/relationships/pivotCacheDefinition" Target="pivotCache/pivotCacheDefinition2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pivotCacheDefinition" Target="pivotCache/pivotCacheDefinition12.xml"/><Relationship Id="rId27" Type="http://schemas.openxmlformats.org/officeDocument/2006/relationships/pivotCacheDefinition" Target="pivotCache/pivotCacheDefinition17.xml"/><Relationship Id="rId30" Type="http://schemas.openxmlformats.org/officeDocument/2006/relationships/pivotCacheDefinition" Target="pivotCache/pivotCacheDefinition20.xml"/><Relationship Id="rId35" Type="http://schemas.openxmlformats.org/officeDocument/2006/relationships/pivotCacheDefinition" Target="pivotCache/pivotCacheDefinition25.xml"/><Relationship Id="rId43" Type="http://schemas.openxmlformats.org/officeDocument/2006/relationships/pivotCacheDefinition" Target="pivotCache/pivotCacheDefinition33.xml"/><Relationship Id="rId48" Type="http://schemas.openxmlformats.org/officeDocument/2006/relationships/sheetMetadata" Target="metadata.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T:\13_&#1043;&#1086;&#1089;&#1089;&#1083;&#1091;&#1078;&#1073;&#1072;\&#1040;&#1085;&#1072;&#1083;&#1080;&#1090;&#1080;&#1095;&#1077;&#1089;&#1082;&#1080;&#1081;%20&#1086;&#1090;&#1076;&#1077;&#1083;\&#1044;&#1086;&#1082;&#1083;&#1072;&#1076;%20&#1086;%20&#1075;&#1086;&#1089;&#1082;&#1086;&#1085;&#1090;&#1088;&#1086;&#1083;&#1077;%20(&#1050;&#1053;&#1044;)\2021\&#1044;&#1086;&#1082;&#1083;&#1072;&#1076;%20&#1050;&#1053;&#1044;%202021%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2"/>
      <sheetName val="19-33"/>
      <sheetName val="34-39"/>
      <sheetName val="45-47"/>
      <sheetName val="измененные строки Ди"/>
      <sheetName val="Реклама"/>
      <sheetName val="ГОЗ"/>
      <sheetName val="АМЗ"/>
      <sheetName val="Естеств.монополии"/>
    </sheetNames>
    <sheetDataSet>
      <sheetData sheetId="0">
        <row r="71">
          <cell r="H71">
            <v>34</v>
          </cell>
          <cell r="K71">
            <v>0</v>
          </cell>
        </row>
      </sheetData>
      <sheetData sheetId="1"/>
      <sheetData sheetId="2"/>
      <sheetData sheetId="3"/>
      <sheetData sheetId="4">
        <row r="15">
          <cell r="D15">
            <v>49</v>
          </cell>
        </row>
        <row r="21">
          <cell r="C21">
            <v>7</v>
          </cell>
        </row>
        <row r="29">
          <cell r="C29">
            <v>0</v>
          </cell>
        </row>
        <row r="48">
          <cell r="C48">
            <v>15</v>
          </cell>
        </row>
      </sheetData>
      <sheetData sheetId="5"/>
      <sheetData sheetId="6"/>
      <sheetData sheetId="7"/>
      <sheetData sheetId="8"/>
    </sheetDataSet>
  </externalBook>
</externalLink>
</file>

<file path=xl/pivotCache/pivotCacheDefinition1.xml><?xml version="1.0" encoding="utf-8"?>
<pivotCacheDefinition xmlns="http://schemas.openxmlformats.org/spreadsheetml/2006/main" xmlns:r="http://schemas.openxmlformats.org/officeDocument/2006/relationships" saveData="0" refreshedBy="Попова Анна Павловна" refreshedDate="44623.505065509256" backgroundQuery="1" createdVersion="5" refreshedVersion="5" minRefreshableVersion="3" recordCount="0" supportSubquery="1" supportAdvancedDrill="1">
  <cacheSource type="external" connectionId="1"/>
  <cacheFields count="10">
    <cacheField 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numFmtId="0" hierarchy="880"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mappingCount="1">
      <sharedItems count="2">
        <s v="[Структура ФАС].[Иерархия Структура ФАС].&amp;[2.765968004E9]" c="Территориальные управления" cp="1">
          <x/>
        </s>
        <s v="[Структура ФАС].[Иерархия Структура ФАС].&amp;[2.765967998E9]" c="Центральный аппарат" cp="1">
          <x/>
        </s>
      </sharedItems>
      <mpMap v="9"/>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tring="0" containsBlank="1" count="1">
        <m/>
      </sharedItems>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1"/>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2"/>
        <fieldUsage x="3"/>
        <fieldUsage x="4"/>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2"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6"/>
        <fieldUsage x="7"/>
        <fieldUsage x="8"/>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oneField="1">
      <fieldsUsage count="1">
        <fieldUsage x="0"/>
      </fieldsUsage>
    </cacheHierarchy>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saveData="0" refreshedBy="Попова Анна Павловна" refreshedDate="44623.714289467593" createdVersion="5" refreshedVersion="5" minRefreshableVersion="3" recordCount="0" supportSubquery="1" supportAdvancedDrill="1">
  <cacheSource type="external" connectionId="1"/>
  <cacheFields count="11">
    <cacheField 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numFmtId="0" hierarchy="858" level="32767"/>
    <cacheField 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numFmtId="0" hierarchy="859"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7"/>
        <fieldUsage x="8"/>
        <fieldUsage x="9"/>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3"/>
        <fieldUsage x="4"/>
        <fieldUsage x="5"/>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oneField="1">
      <fieldsUsage count="1">
        <fieldUsage x="0"/>
      </fieldsUsage>
    </cacheHierarchy>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oneField="1">
      <fieldsUsage count="1">
        <fieldUsage x="1"/>
      </fieldsUsage>
    </cacheHierarchy>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saveData="0" refreshedBy="Попова Анна Павловна" refreshedDate="44623.721080439813" createdVersion="5" refreshedVersion="5" minRefreshableVersion="3" recordCount="0" supportSubquery="1" supportAdvancedDrill="1">
  <cacheSource type="external" connectionId="1"/>
  <cacheFields count="11">
    <cacheField name="[Measures].[20 Выявлено правонарушений Всего 1 Контроль Т2]" caption="20 Выявлено правонарушений Всего 1 Контроль Т2" numFmtId="0" hierarchy="855" level="32767"/>
    <cacheField name="[Measures].[23 Невыполнение предписаний 1 Контроль Т2]" caption="23 Невыполнение предписаний 1 Контроль Т2" numFmtId="0" hierarchy="857"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7"/>
        <fieldUsage x="8"/>
        <fieldUsage x="9"/>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3"/>
        <fieldUsage x="4"/>
        <fieldUsage x="5"/>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oneField="1">
      <fieldsUsage count="1">
        <fieldUsage x="0"/>
      </fieldsUsage>
    </cacheHierarchy>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oneField="1">
      <fieldsUsage count="1">
        <fieldUsage x="1"/>
      </fieldsUsage>
    </cacheHierarchy>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saveData="0" refreshedBy="Попова Анна Павловна" refreshedDate="44624.418025925923" createdVersion="5" refreshedVersion="5" minRefreshableVersion="3" recordCount="0" supportSubquery="1" supportAdvancedDrill="1">
  <cacheSource type="external" connectionId="1"/>
  <cacheFields count="11">
    <cacheField name="[Measures].[38 Общая сумма наложенных административных штрафов Всего 1 Контроль Т2]" caption="38 Общая сумма наложенных административных штрафов Всего 1 Контроль Т2" numFmtId="0" hierarchy="867" level="32767"/>
    <cacheField name="[Measures].[42 Общая сумма уплаченных административных штрафов 1 Контроль Т2]" caption="42 Общая сумма уплаченных административных штрафов 1 Контроль Т2" numFmtId="0" hierarchy="871"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3"/>
        <fieldUsage x="4"/>
        <fieldUsage x="5"/>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7"/>
        <fieldUsage x="8"/>
        <fieldUsage x="9"/>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oneField="1">
      <fieldsUsage count="1">
        <fieldUsage x="0"/>
      </fieldsUsage>
    </cacheHierarchy>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oneField="1">
      <fieldsUsage count="1">
        <fieldUsage x="1"/>
      </fieldsUsage>
    </cacheHierarchy>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saveData="0" refreshedBy="Попова Анна Павловна" refreshedDate="44624.420353472226" createdVersion="5" refreshedVersion="5" minRefreshableVersion="3" recordCount="0" supportSubquery="1" supportAdvancedDrill="1">
  <cacheSource type="external" connectionId="1"/>
  <cacheFields count="11">
    <cacheField name="[Measures].[34 Административный штраф Всего 1 Контроль Т2]" caption="34 Административный штраф Всего 1 Контроль Т2" numFmtId="0" hierarchy="863" level="32767"/>
    <cacheField name="[Measures].[38 Общая сумма наложенных административных штрафов Всего 1 Контроль Т2]" caption="38 Общая сумма наложенных административных штрафов Всего 1 Контроль Т2" numFmtId="0" hierarchy="867"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7"/>
        <fieldUsage x="8"/>
        <fieldUsage x="9"/>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3"/>
        <fieldUsage x="4"/>
        <fieldUsage x="5"/>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oneField="1">
      <fieldsUsage count="1">
        <fieldUsage x="0"/>
      </fieldsUsage>
    </cacheHierarchy>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oneField="1">
      <fieldsUsage count="1">
        <fieldUsage x="1"/>
      </fieldsUsage>
    </cacheHierarchy>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4.xml><?xml version="1.0" encoding="utf-8"?>
<pivotCacheDefinition xmlns="http://schemas.openxmlformats.org/spreadsheetml/2006/main" xmlns:r="http://schemas.openxmlformats.org/officeDocument/2006/relationships" saveData="0" refreshedBy="Попова Анна Павловна" refreshedDate="44624.423280787036" createdVersion="5" refreshedVersion="5" minRefreshableVersion="3" recordCount="0" supportSubquery="1" supportAdvancedDrill="1">
  <cacheSource type="external" connectionId="1"/>
  <cacheFields count="11">
    <cacheField 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numFmtId="0" hierarchy="854" level="32767"/>
    <cacheField 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numFmtId="0" hierarchy="872"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3"/>
        <fieldUsage x="4"/>
        <fieldUsage x="5"/>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7"/>
        <fieldUsage x="8"/>
        <fieldUsage x="9"/>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oneField="1">
      <fieldsUsage count="1">
        <fieldUsage x="0"/>
      </fieldsUsage>
    </cacheHierarchy>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oneField="1">
      <fieldsUsage count="1">
        <fieldUsage x="1"/>
      </fieldsUsage>
    </cacheHierarchy>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5.xml><?xml version="1.0" encoding="utf-8"?>
<pivotCacheDefinition xmlns="http://schemas.openxmlformats.org/spreadsheetml/2006/main" xmlns:r="http://schemas.openxmlformats.org/officeDocument/2006/relationships" saveData="0" refreshedBy="Попова Анна Павловна" refreshedDate="44624.428837268519" createdVersion="5" refreshedVersion="5" minRefreshableVersion="3" recordCount="0" supportSubquery="1" supportAdvancedDrill="1">
  <cacheSource type="external" connectionId="1"/>
  <cacheFields count="11">
    <cacheField 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numFmtId="0" hierarchy="884" level="32767"/>
    <cacheField 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numFmtId="0" hierarchy="885"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3"/>
        <fieldUsage x="4"/>
        <fieldUsage x="5"/>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7"/>
        <fieldUsage x="8"/>
        <fieldUsage x="9"/>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oneField="1">
      <fieldsUsage count="1">
        <fieldUsage x="0"/>
      </fieldsUsage>
    </cacheHierarchy>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oneField="1">
      <fieldsUsage count="1">
        <fieldUsage x="1"/>
      </fieldsUsage>
    </cacheHierarchy>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6.xml><?xml version="1.0" encoding="utf-8"?>
<pivotCacheDefinition xmlns="http://schemas.openxmlformats.org/spreadsheetml/2006/main" xmlns:r="http://schemas.openxmlformats.org/officeDocument/2006/relationships" saveData="0" refreshedBy="Диана Вячеславовна Боголей" refreshedDate="44624.581886342596" createdVersion="5" refreshedVersion="5" minRefreshableVersion="3" recordCount="0" supportSubquery="1" supportAdvancedDrill="1">
  <cacheSource type="external" connectionId="1"/>
  <cacheFields count="19">
    <cacheField name="[Measures].[Выдано постановлений о наложении штрафа Количество Ф9 Т1 1]" caption="Выдано постановлений о наложении штрафа Количество Ф9 Т1 1" numFmtId="0" hierarchy="356" level="32767"/>
    <cacheField 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numFmtId="0" hierarchy="359" level="32767"/>
    <cacheField 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numFmtId="0" hierarchy="363" level="32767"/>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Закон].[Иерархия Закон].[Level 02]" caption="Level 02" numFmtId="0" hierarchy="34" level="1">
      <sharedItems containsSemiMixedTypes="0" containsString="0"/>
    </cacheField>
    <cacheField name="[Закон].[Иерархия Закон].[Level 03]" caption="Level 03" numFmtId="0" hierarchy="34" level="2">
      <sharedItems containsSemiMixedTypes="0" containsString="0"/>
    </cacheField>
    <cacheField name="[Закон].[Иерархия Закон].[Level 04]" caption="Level 04" numFmtId="0" hierarchy="34" level="3">
      <sharedItems containsSemiMixedTypes="0" containsString="0"/>
    </cacheField>
    <cacheField name="[Закон].[Иерархия Закон].[Level 05]" caption="Level 05" numFmtId="0" hierarchy="34" level="4">
      <sharedItems containsSemiMixedTypes="0" containsString="0"/>
    </cacheField>
    <cacheField name="[Закон].[Иерархия Закон].[Level 06]" caption="Level 06" numFmtId="0" hierarchy="34" level="5">
      <sharedItems containsSemiMixedTypes="0" containsString="0"/>
    </cacheField>
    <cacheField name="[Закон].[Иерархия Закон].[Level 07]" caption="Level 07" numFmtId="0" hierarchy="34" level="6">
      <sharedItems containsSemiMixedTypes="0" containsString="0"/>
    </cacheField>
    <cacheField name="[Закон].[Иерархия Закон].[Иерархия Закон]" caption="Иерархия Закон" propertyName="Иерархия Закон" numFmtId="0" hierarchy="34" level="32767" memberPropertyField="1">
      <sharedItems containsSemiMixedTypes="0" containsString="0"/>
    </cacheField>
    <cacheField name="[Рынок].[LAW AREA ID].[LAW AREA ID]" caption="LAW AREA ID" numFmtId="0" hierarchy="72" level="1">
      <sharedItems count="5">
        <s v="[Рынок].[LAW AREA ID].&amp;[2.773413147E9]" c="АМЗ на товарных рынках"/>
        <s v="[Рынок].[LAW AREA ID].&amp;[2.773413148E9]" c="АМЗ на финансовых рынках"/>
        <s v="[Рынок].[LAW AREA ID].&amp;[2.774203707E9]" c="законодательство в сфере ГОЗ"/>
        <s v="[Рынок].[LAW AREA ID].&amp;[2.774203709E9]" c="законодательство в сфере регулирования тарифов"/>
        <s v="[Рынок].[LAW AREA ID].&amp;[2.774203711E9]" c="законодательство о рекламе"/>
      </sharedItems>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0" unbalanced="0"/>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7" unbalanced="1">
      <fieldsUsage count="7">
        <fieldUsage x="-1"/>
        <fieldUsage x="11"/>
        <fieldUsage x="12"/>
        <fieldUsage x="13"/>
        <fieldUsage x="14"/>
        <fieldUsage x="15"/>
        <fieldUsage x="16"/>
      </fieldsUsage>
    </cacheHierarchy>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3"/>
        <fieldUsage x="4"/>
        <fieldUsage x="5"/>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2" unbalanced="0">
      <fieldsUsage count="2">
        <fieldUsage x="-1"/>
        <fieldUsage x="18"/>
      </fieldsUsage>
    </cacheHierarchy>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7"/>
        <fieldUsage x="8"/>
        <fieldUsage x="9"/>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2"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oneField="1">
      <fieldsUsage count="1">
        <fieldUsage x="0"/>
      </fieldsUsage>
    </cacheHierarchy>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oneField="1">
      <fieldsUsage count="1">
        <fieldUsage x="1"/>
      </fieldsUsage>
    </cacheHierarchy>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oneField="1">
      <fieldsUsage count="1">
        <fieldUsage x="2"/>
      </fieldsUsage>
    </cacheHierarchy>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7.xml><?xml version="1.0" encoding="utf-8"?>
<pivotCacheDefinition xmlns="http://schemas.openxmlformats.org/spreadsheetml/2006/main" xmlns:r="http://schemas.openxmlformats.org/officeDocument/2006/relationships" saveData="0" refreshedBy="Диана Вячеславовна Боголей" refreshedDate="44624.645359953705" backgroundQuery="1" createdVersion="5" refreshedVersion="5" minRefreshableVersion="3" recordCount="0" supportSubquery="1" supportAdvancedDrill="1">
  <cacheSource type="external" connectionId="1"/>
  <cacheFields count="10">
    <cacheField 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numFmtId="0" hierarchy="880"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1"/>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2"/>
        <fieldUsage x="3"/>
        <fieldUsage x="4"/>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2"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6"/>
        <fieldUsage x="7"/>
        <fieldUsage x="8"/>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oneField="1">
      <fieldsUsage count="1">
        <fieldUsage x="0"/>
      </fieldsUsage>
    </cacheHierarchy>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8.xml><?xml version="1.0" encoding="utf-8"?>
<pivotCacheDefinition xmlns="http://schemas.openxmlformats.org/spreadsheetml/2006/main" xmlns:r="http://schemas.openxmlformats.org/officeDocument/2006/relationships" saveData="0" refreshedBy="Диана Вячеславовна Боголей" refreshedDate="44624.651883333332" backgroundQuery="1" createdVersion="5" refreshedVersion="5" minRefreshableVersion="3" recordCount="0" supportSubquery="1" supportAdvancedDrill="1">
  <cacheSource type="external" connectionId="1"/>
  <cacheFields count="12">
    <cacheField name="[Measures].[Количество проверок]" caption="Количество проверок" numFmtId="0" hierarchy="1227" level="32767"/>
    <cacheField name="[Реестр проверок Дата акта].[Дата акта].[Year]" caption="Year" numFmtId="0" hierarchy="54" level="1">
      <sharedItems containsSemiMixedTypes="0" containsString="0"/>
    </cacheField>
    <cacheField name="[Реестр проверок Дата акта].[Дата акта].[Month]" caption="Month" numFmtId="0" hierarchy="54" level="2">
      <sharedItems containsSemiMixedTypes="0" containsString="0"/>
    </cacheField>
    <cacheField name="[Реестр проверок Дата акта].[Дата акта].[Date]" caption="Date" numFmtId="0" hierarchy="54" level="3">
      <sharedItems containsSemiMixedTypes="0" containsString="0"/>
    </cacheField>
    <cacheField name="[Реестр проверок Дата акта].[Дата акта].[Month].[Year]" caption="Year" propertyName="Year" numFmtId="0" hierarchy="54" level="2" memberPropertyField="1">
      <sharedItems containsSemiMixedTypes="0" containsString="0"/>
    </cacheField>
    <cacheField name="[Реестр проверок Дата акта].[Дата акта].[Date].[Day Of Month]" caption="Day Of Month" propertyName="Day Of Month" numFmtId="0" hierarchy="54" level="3" memberPropertyField="1">
      <sharedItems containsSemiMixedTypes="0" containsString="0"/>
    </cacheField>
    <cacheField name="[Реестр проверок Дата акта].[Дата акта].[Date].[Day Of Year]" caption="Day Of Year" propertyName="Day Of Year" numFmtId="0" hierarchy="54" level="3" memberPropertyField="1">
      <sharedItems containsSemiMixedTypes="0" containsString="0"/>
    </cacheField>
    <cacheField name="[Реестр проверок Дата акта].[Дата акта].[Date].[Month]" caption="Month" propertyName="Month" numFmtId="0" hierarchy="54" level="3" memberPropertyField="1">
      <sharedItems containsSemiMixedTypes="0" containsString="0"/>
    </cacheField>
    <cacheField name="[Реестр проверок Дата акта].[Дата акта].[Date].[Month Of Year]" caption="Month Of Year" propertyName="Month Of Year" numFmtId="0" hierarchy="54" level="3" memberPropertyField="1">
      <sharedItems containsSemiMixedTypes="0" containsString="0"/>
    </cacheField>
    <cacheField name="[Реестр проверок Вид проверки].[ID].[ID]" caption="ID" numFmtId="0" hierarchy="45" level="1">
      <sharedItems containsSemiMixedTypes="0" containsString="0"/>
    </cacheField>
    <cacheField name="[Реестр проверок Цель проведения проверки].[CHECK PURPOSE ID].[CHECK PURPOSE ID]" caption="CHECK PURPOSE ID" numFmtId="0" hierarchy="71" level="1">
      <sharedItems count="3">
        <s v="[Реестр проверок Цель проведения проверки].[CHECK PURPOSE ID].&amp;[126]" c="Контроль в сфере Федерального закона № 381-ФЗ &quot;Об основах государственного регулирования торговой деятельности&quot;"/>
        <s v="[Реестр проверок Цель проведения проверки].[CHECK PURPOSE ID].&amp;[119]" c="Контроль соблюдения Федерального закона от 26.07.2006 № 135-ФЗ &quot;О защите конкуренции&quot;"/>
        <s v="[Реестр проверок Цель проведения проверки].[CHECK PURPOSE ID].&amp;[121]" c="Соблюдение требований антимонопольного законодательства и законодательства о естественных монополиях"/>
      </sharedItems>
    </cacheField>
    <cacheField name="[Реестр проверок Вид проверяемого лица].[ENTITY TYPE ID].[ENTITY TYPE ID]" caption="ENTITY TYPE ID" numFmtId="0" hierarchy="46" level="1">
      <sharedItems count="1">
        <s v="[Реестр проверок Вид проверяемого лица].[ENTITY TYPE ID].&amp;[142]" c="юридическое лицо"/>
      </sharedItems>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0" unbalanced="0"/>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0" unbalanced="1"/>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fieldsUsage count="2">
        <fieldUsage x="-1"/>
        <fieldUsage x="9"/>
      </fieldsUsage>
    </cacheHierarchy>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2" unbalanced="0">
      <fieldsUsage count="2">
        <fieldUsage x="-1"/>
        <fieldUsage x="11"/>
      </fieldsUsage>
    </cacheHierarchy>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4" unbalanced="0">
      <fieldsUsage count="4">
        <fieldUsage x="-1"/>
        <fieldUsage x="1"/>
        <fieldUsage x="2"/>
        <fieldUsage x="3"/>
      </fieldsUsage>
    </cacheHierarchy>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2" unbalanced="0">
      <fieldsUsage count="2">
        <fieldUsage x="-1"/>
        <fieldUsage x="10"/>
      </fieldsUsage>
    </cacheHierarchy>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0" unbalanced="1"/>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oneField="1">
      <fieldsUsage count="1">
        <fieldUsage x="0"/>
      </fieldsUsage>
    </cacheHierarchy>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9.xml><?xml version="1.0" encoding="utf-8"?>
<pivotCacheDefinition xmlns="http://schemas.openxmlformats.org/spreadsheetml/2006/main" xmlns:r="http://schemas.openxmlformats.org/officeDocument/2006/relationships" saveData="0" refreshedBy="Диана Вячеславовна Боголей" refreshedDate="44624.652819444447" backgroundQuery="1" createdVersion="5" refreshedVersion="5" minRefreshableVersion="3" recordCount="0" supportSubquery="1" supportAdvancedDrill="1">
  <cacheSource type="external" connectionId="1"/>
  <cacheFields count="12">
    <cacheField name="[Measures].[Количество проверок]" caption="Количество проверок" numFmtId="0" hierarchy="1227" level="32767"/>
    <cacheField name="[Реестр проверок Дата акта].[Дата акта].[Year]" caption="Year" numFmtId="0" hierarchy="54" level="1">
      <sharedItems containsSemiMixedTypes="0" containsString="0"/>
    </cacheField>
    <cacheField name="[Реестр проверок Дата акта].[Дата акта].[Month]" caption="Month" numFmtId="0" hierarchy="54" level="2">
      <sharedItems containsSemiMixedTypes="0" containsString="0"/>
    </cacheField>
    <cacheField name="[Реестр проверок Дата акта].[Дата акта].[Date]" caption="Date" numFmtId="0" hierarchy="54" level="3">
      <sharedItems containsSemiMixedTypes="0" containsString="0"/>
    </cacheField>
    <cacheField name="[Реестр проверок Дата акта].[Дата акта].[Month].[Year]" caption="Year" propertyName="Year" numFmtId="0" hierarchy="54" level="2" memberPropertyField="1">
      <sharedItems containsSemiMixedTypes="0" containsString="0"/>
    </cacheField>
    <cacheField name="[Реестр проверок Дата акта].[Дата акта].[Date].[Day Of Month]" caption="Day Of Month" propertyName="Day Of Month" numFmtId="0" hierarchy="54" level="3" memberPropertyField="1">
      <sharedItems containsSemiMixedTypes="0" containsString="0"/>
    </cacheField>
    <cacheField name="[Реестр проверок Дата акта].[Дата акта].[Date].[Day Of Year]" caption="Day Of Year" propertyName="Day Of Year" numFmtId="0" hierarchy="54" level="3" memberPropertyField="1">
      <sharedItems containsSemiMixedTypes="0" containsString="0"/>
    </cacheField>
    <cacheField name="[Реестр проверок Дата акта].[Дата акта].[Date].[Month]" caption="Month" propertyName="Month" numFmtId="0" hierarchy="54" level="3" memberPropertyField="1">
      <sharedItems containsSemiMixedTypes="0" containsString="0"/>
    </cacheField>
    <cacheField name="[Реестр проверок Дата акта].[Дата акта].[Date].[Month Of Year]" caption="Month Of Year" propertyName="Month Of Year" numFmtId="0" hierarchy="54" level="3" memberPropertyField="1">
      <sharedItems containsSemiMixedTypes="0" containsString="0"/>
    </cacheField>
    <cacheField name="[Реестр проверок Вид проверки].[ID].[ID]" caption="ID" numFmtId="0" hierarchy="45" level="1">
      <sharedItems containsSemiMixedTypes="0" containsString="0"/>
    </cacheField>
    <cacheField name="[Реестр проверок Цель проведения проверки].[CHECK PURPOSE ID].[CHECK PURPOSE ID]" caption="CHECK PURPOSE ID" numFmtId="0" hierarchy="71" level="1">
      <sharedItems count="1">
        <s v="[Реестр проверок Цель проведения проверки].[CHECK PURPOSE ID].&amp;[129]" c="Соблюдение требований Федерального закона от 26.07.2006 № 135-ФЗ &quot;О защите конкуренции», Федерального закона от 26.03.2003 № 35-ФЗ &quot;Об электроэнергетике&quot;"/>
      </sharedItems>
    </cacheField>
    <cacheField name="[Реестр проверок Вид проверяемого лица].[ENTITY TYPE ID].[ENTITY TYPE ID]" caption="ENTITY TYPE ID" numFmtId="0" hierarchy="46" level="1">
      <sharedItems count="1">
        <s v="[Реестр проверок Вид проверяемого лица].[ENTITY TYPE ID].&amp;[142]" c="юридическое лицо"/>
      </sharedItems>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0" unbalanced="0"/>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0" unbalanced="1"/>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fieldsUsage count="2">
        <fieldUsage x="-1"/>
        <fieldUsage x="9"/>
      </fieldsUsage>
    </cacheHierarchy>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2" unbalanced="0">
      <fieldsUsage count="2">
        <fieldUsage x="-1"/>
        <fieldUsage x="11"/>
      </fieldsUsage>
    </cacheHierarchy>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4" unbalanced="0">
      <fieldsUsage count="4">
        <fieldUsage x="-1"/>
        <fieldUsage x="1"/>
        <fieldUsage x="2"/>
        <fieldUsage x="3"/>
      </fieldsUsage>
    </cacheHierarchy>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2" unbalanced="0">
      <fieldsUsage count="2">
        <fieldUsage x="-1"/>
        <fieldUsage x="10"/>
      </fieldsUsage>
    </cacheHierarchy>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0" unbalanced="1"/>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oneField="1">
      <fieldsUsage count="1">
        <fieldUsage x="0"/>
      </fieldsUsage>
    </cacheHierarchy>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Попова Анна Павловна" refreshedDate="44623.513571412041" backgroundQuery="1" createdVersion="5" refreshedVersion="5" minRefreshableVersion="3" recordCount="0" supportSubquery="1" supportAdvancedDrill="1">
  <cacheSource type="external" connectionId="1"/>
  <cacheFields count="12">
    <cacheField name="[Measures].[Количество проверок]" caption="Количество проверок" numFmtId="0" hierarchy="1227" level="32767"/>
    <cacheField name="[Реестр проверок Дата акта].[Дата акта].[Year]" caption="Year" numFmtId="0" hierarchy="54" level="1">
      <sharedItems containsSemiMixedTypes="0" containsString="0"/>
    </cacheField>
    <cacheField name="[Реестр проверок Дата акта].[Дата акта].[Month]" caption="Month" numFmtId="0" hierarchy="54" level="2">
      <sharedItems containsSemiMixedTypes="0" containsString="0"/>
    </cacheField>
    <cacheField name="[Реестр проверок Дата акта].[Дата акта].[Date]" caption="Date" numFmtId="0" hierarchy="54" level="3">
      <sharedItems containsSemiMixedTypes="0" containsString="0"/>
    </cacheField>
    <cacheField name="[Реестр проверок Дата акта].[Дата акта].[Month].[Year]" caption="Year" propertyName="Year" numFmtId="0" hierarchy="54" level="2" memberPropertyField="1">
      <sharedItems containsSemiMixedTypes="0" containsString="0"/>
    </cacheField>
    <cacheField name="[Реестр проверок Дата акта].[Дата акта].[Date].[Day Of Month]" caption="Day Of Month" propertyName="Day Of Month" numFmtId="0" hierarchy="54" level="3" memberPropertyField="1">
      <sharedItems containsSemiMixedTypes="0" containsString="0"/>
    </cacheField>
    <cacheField name="[Реестр проверок Дата акта].[Дата акта].[Date].[Day Of Year]" caption="Day Of Year" propertyName="Day Of Year" numFmtId="0" hierarchy="54" level="3" memberPropertyField="1">
      <sharedItems containsSemiMixedTypes="0" containsString="0"/>
    </cacheField>
    <cacheField name="[Реестр проверок Дата акта].[Дата акта].[Date].[Month]" caption="Month" propertyName="Month" numFmtId="0" hierarchy="54" level="3" memberPropertyField="1">
      <sharedItems containsSemiMixedTypes="0" containsString="0"/>
    </cacheField>
    <cacheField name="[Реестр проверок Дата акта].[Дата акта].[Date].[Month Of Year]" caption="Month Of Year" propertyName="Month Of Year" numFmtId="0" hierarchy="54" level="3" memberPropertyField="1">
      <sharedItems containsSemiMixedTypes="0" containsString="0"/>
    </cacheField>
    <cacheField name="[Реестр проверок Вид проверки].[ID].[ID]" caption="ID" numFmtId="0" hierarchy="45" level="1">
      <sharedItems containsSemiMixedTypes="0" containsString="0"/>
    </cacheField>
    <cacheField name="[Реестр проверок Цель проведения проверки].[CHECK PURPOSE ID].[CHECK PURPOSE ID]" caption="CHECK PURPOSE ID" numFmtId="0" hierarchy="71" level="1">
      <sharedItems count="5">
        <s v="[Реестр проверок Цель проведения проверки].[CHECK PURPOSE ID].&amp;[119]" c="Контроль соблюдения Федерального закона от 26.07.2006 № 135-ФЗ &quot;О защите конкуренции&quot;"/>
        <s v="[Реестр проверок Цель проведения проверки].[CHECK PURPOSE ID].&amp;[122]" c="Соблюдение законодательства в сфере ГОЗ и федерального антимонопольного законодательства"/>
        <s v="[Реестр проверок Цель проведения проверки].[CHECK PURPOSE ID].&amp;[123]" c="Соблюдение законодательства в сфере ГОЗ, обоснованность заключения госуд. Контрактов договоров в сфере ГОЗ и соблюдение их условий."/>
        <s v="[Реестр проверок Цель проведения проверки].[CHECK PURPOSE ID].&amp;[130]" c="Соблюдение требований законодательства Российской Федерации о государственном оборонном заказе"/>
        <s v="[Реестр проверок Цель проведения проверки].[CHECK PURPOSE ID].&amp;[129]" c="Соблюдение требований Федерального закона от 26.07.2006 № 135-ФЗ &quot;О защите конкуренции», Федерального закона от 26.03.2003 № 35-ФЗ &quot;Об электроэнергетике&quot;"/>
      </sharedItems>
    </cacheField>
    <cacheField name="[Реестр проверок Вид проверяемого лица].[ENTITY TYPE ID].[ENTITY TYPE ID]" caption="ENTITY TYPE ID" numFmtId="0" hierarchy="46" level="1">
      <sharedItems count="1">
        <s v="[Реестр проверок Вид проверяемого лица].[ENTITY TYPE ID].&amp;[142]" c="юридическое лицо"/>
      </sharedItems>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0" unbalanced="0"/>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0" unbalanced="1"/>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fieldsUsage count="2">
        <fieldUsage x="-1"/>
        <fieldUsage x="9"/>
      </fieldsUsage>
    </cacheHierarchy>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2" unbalanced="0">
      <fieldsUsage count="2">
        <fieldUsage x="-1"/>
        <fieldUsage x="11"/>
      </fieldsUsage>
    </cacheHierarchy>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4" unbalanced="0">
      <fieldsUsage count="4">
        <fieldUsage x="-1"/>
        <fieldUsage x="1"/>
        <fieldUsage x="2"/>
        <fieldUsage x="3"/>
      </fieldsUsage>
    </cacheHierarchy>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2" unbalanced="0">
      <fieldsUsage count="2">
        <fieldUsage x="-1"/>
        <fieldUsage x="10"/>
      </fieldsUsage>
    </cacheHierarchy>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0" unbalanced="1"/>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oneField="1">
      <fieldsUsage count="1">
        <fieldUsage x="0"/>
      </fieldsUsage>
    </cacheHierarchy>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saveData="0" refreshedBy="Диана Вячеславовна Боголей" refreshedDate="44624.653577662037" backgroundQuery="1" createdVersion="5" refreshedVersion="5" minRefreshableVersion="3" recordCount="0" supportSubquery="1" supportAdvancedDrill="1">
  <cacheSource type="external" connectionId="1"/>
  <cacheFields count="12">
    <cacheField name="[Measures].[Количество проверок]" caption="Количество проверок" numFmtId="0" hierarchy="1227" level="32767"/>
    <cacheField name="[Реестр проверок Дата акта].[Дата акта].[Year]" caption="Year" numFmtId="0" hierarchy="54" level="1">
      <sharedItems containsSemiMixedTypes="0" containsString="0"/>
    </cacheField>
    <cacheField name="[Реестр проверок Дата акта].[Дата акта].[Month]" caption="Month" numFmtId="0" hierarchy="54" level="2">
      <sharedItems containsSemiMixedTypes="0" containsString="0"/>
    </cacheField>
    <cacheField name="[Реестр проверок Дата акта].[Дата акта].[Date]" caption="Date" numFmtId="0" hierarchy="54" level="3">
      <sharedItems containsSemiMixedTypes="0" containsString="0"/>
    </cacheField>
    <cacheField name="[Реестр проверок Дата акта].[Дата акта].[Month].[Year]" caption="Year" propertyName="Year" numFmtId="0" hierarchy="54" level="2" memberPropertyField="1">
      <sharedItems containsSemiMixedTypes="0" containsString="0"/>
    </cacheField>
    <cacheField name="[Реестр проверок Дата акта].[Дата акта].[Date].[Day Of Month]" caption="Day Of Month" propertyName="Day Of Month" numFmtId="0" hierarchy="54" level="3" memberPropertyField="1">
      <sharedItems containsSemiMixedTypes="0" containsString="0"/>
    </cacheField>
    <cacheField name="[Реестр проверок Дата акта].[Дата акта].[Date].[Day Of Year]" caption="Day Of Year" propertyName="Day Of Year" numFmtId="0" hierarchy="54" level="3" memberPropertyField="1">
      <sharedItems containsSemiMixedTypes="0" containsString="0"/>
    </cacheField>
    <cacheField name="[Реестр проверок Дата акта].[Дата акта].[Date].[Month]" caption="Month" propertyName="Month" numFmtId="0" hierarchy="54" level="3" memberPropertyField="1">
      <sharedItems containsSemiMixedTypes="0" containsString="0"/>
    </cacheField>
    <cacheField name="[Реестр проверок Дата акта].[Дата акта].[Date].[Month Of Year]" caption="Month Of Year" propertyName="Month Of Year" numFmtId="0" hierarchy="54" level="3" memberPropertyField="1">
      <sharedItems containsSemiMixedTypes="0" containsString="0"/>
    </cacheField>
    <cacheField name="[Реестр проверок Вид проверки].[ID].[ID]" caption="ID" numFmtId="0" hierarchy="45" level="1">
      <sharedItems containsSemiMixedTypes="0" containsString="0"/>
    </cacheField>
    <cacheField name="[Реестр проверок Цель проведения проверки].[CHECK PURPOSE ID].[CHECK PURPOSE ID]" caption="CHECK PURPOSE ID" numFmtId="0" hierarchy="71" level="1">
      <sharedItems count="3">
        <s v="[Реестр проверок Цель проведения проверки].[CHECK PURPOSE ID].&amp;[122]" c="Соблюдение законодательства в сфере ГОЗ и федерального антимонопольного законодательства"/>
        <s v="[Реестр проверок Цель проведения проверки].[CHECK PURPOSE ID].&amp;[123]" c="Соблюдение законодательства в сфере ГОЗ, обоснованность заключения госуд. Контрактов договоров в сфере ГОЗ и соблюдение их условий."/>
        <s v="[Реестр проверок Цель проведения проверки].[CHECK PURPOSE ID].&amp;[130]" c="Соблюдение требований законодательства Российской Федерации о государственном оборонном заказе"/>
      </sharedItems>
    </cacheField>
    <cacheField name="[Реестр проверок Вид проверяемого лица].[ENTITY TYPE ID].[ENTITY TYPE ID]" caption="ENTITY TYPE ID" numFmtId="0" hierarchy="46" level="1">
      <sharedItems count="1">
        <s v="[Реестр проверок Вид проверяемого лица].[ENTITY TYPE ID].&amp;[142]" c="юридическое лицо"/>
      </sharedItems>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0" unbalanced="0"/>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0" unbalanced="1"/>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fieldsUsage count="2">
        <fieldUsage x="-1"/>
        <fieldUsage x="9"/>
      </fieldsUsage>
    </cacheHierarchy>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2" unbalanced="0">
      <fieldsUsage count="2">
        <fieldUsage x="-1"/>
        <fieldUsage x="11"/>
      </fieldsUsage>
    </cacheHierarchy>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4" unbalanced="0">
      <fieldsUsage count="4">
        <fieldUsage x="-1"/>
        <fieldUsage x="1"/>
        <fieldUsage x="2"/>
        <fieldUsage x="3"/>
      </fieldsUsage>
    </cacheHierarchy>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2" unbalanced="0">
      <fieldsUsage count="2">
        <fieldUsage x="-1"/>
        <fieldUsage x="10"/>
      </fieldsUsage>
    </cacheHierarchy>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0" unbalanced="1"/>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oneField="1">
      <fieldsUsage count="1">
        <fieldUsage x="0"/>
      </fieldsUsage>
    </cacheHierarchy>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1.xml><?xml version="1.0" encoding="utf-8"?>
<pivotCacheDefinition xmlns="http://schemas.openxmlformats.org/spreadsheetml/2006/main" xmlns:r="http://schemas.openxmlformats.org/officeDocument/2006/relationships" saveData="0" refreshedBy="Попова Анна Павловна" refreshedDate="44623.677935185187" createdVersion="5" refreshedVersion="5" minRefreshableVersion="3" recordCount="0" supportSubquery="1" supportAdvancedDrill="1">
  <cacheSource type="external" connectionId="1"/>
  <cacheFields count="10">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numFmtId="0" hierarchy="879" level="32767"/>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0"/>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1"/>
        <fieldUsage x="2"/>
        <fieldUsage x="3"/>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5"/>
        <fieldUsage x="6"/>
        <fieldUsage x="7"/>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oneField="1">
      <fieldsUsage count="1">
        <fieldUsage x="9"/>
      </fieldsUsage>
    </cacheHierarchy>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2.xml><?xml version="1.0" encoding="utf-8"?>
<pivotCacheDefinition xmlns="http://schemas.openxmlformats.org/spreadsheetml/2006/main" xmlns:r="http://schemas.openxmlformats.org/officeDocument/2006/relationships" saveData="0" refreshedBy="Попова Анна Павловна" refreshedDate="44623.695933912037" createdVersion="5" refreshedVersion="5" minRefreshableVersion="3" recordCount="0" supportSubquery="1" supportAdvancedDrill="1">
  <cacheSource type="external" connectionId="1"/>
  <cacheFields count="10">
    <cacheField 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numFmtId="0" hierarchy="842"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1"/>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2"/>
        <fieldUsage x="3"/>
        <fieldUsage x="4"/>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6"/>
        <fieldUsage x="7"/>
        <fieldUsage x="8"/>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oneField="1">
      <fieldsUsage count="1">
        <fieldUsage x="0"/>
      </fieldsUsage>
    </cacheHierarchy>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3.xml><?xml version="1.0" encoding="utf-8"?>
<pivotCacheDefinition xmlns="http://schemas.openxmlformats.org/spreadsheetml/2006/main" xmlns:r="http://schemas.openxmlformats.org/officeDocument/2006/relationships" saveData="0" refreshedBy="Попова Анна Павловна" refreshedDate="44623.705558680558" createdVersion="5" refreshedVersion="5" minRefreshableVersion="3" recordCount="0" supportSubquery="1" supportAdvancedDrill="1">
  <cacheSource type="external" connectionId="1"/>
  <cacheFields count="11">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numFmtId="0" hierarchy="842" level="32767"/>
    <cacheField 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numFmtId="0" hierarchy="854" level="32767"/>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0"/>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1"/>
        <fieldUsage x="2"/>
        <fieldUsage x="3"/>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7"/>
        <fieldUsage x="8"/>
        <fieldUsage x="9"/>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oneField="1">
      <fieldsUsage count="1">
        <fieldUsage x="5"/>
      </fieldsUsage>
    </cacheHierarchy>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oneField="1">
      <fieldsUsage count="1">
        <fieldUsage x="6"/>
      </fieldsUsage>
    </cacheHierarchy>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4.xml><?xml version="1.0" encoding="utf-8"?>
<pivotCacheDefinition xmlns="http://schemas.openxmlformats.org/spreadsheetml/2006/main" xmlns:r="http://schemas.openxmlformats.org/officeDocument/2006/relationships" saveData="0" refreshedBy="Попова Анна Павловна" refreshedDate="44623.714289467593" createdVersion="5" refreshedVersion="5" minRefreshableVersion="3" recordCount="0" supportSubquery="1" supportAdvancedDrill="1">
  <cacheSource type="external" connectionId="1"/>
  <cacheFields count="11">
    <cacheField 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numFmtId="0" hierarchy="858" level="32767"/>
    <cacheField 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numFmtId="0" hierarchy="859"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7"/>
        <fieldUsage x="8"/>
        <fieldUsage x="9"/>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3"/>
        <fieldUsage x="4"/>
        <fieldUsage x="5"/>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oneField="1">
      <fieldsUsage count="1">
        <fieldUsage x="0"/>
      </fieldsUsage>
    </cacheHierarchy>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oneField="1">
      <fieldsUsage count="1">
        <fieldUsage x="1"/>
      </fieldsUsage>
    </cacheHierarchy>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5.xml><?xml version="1.0" encoding="utf-8"?>
<pivotCacheDefinition xmlns="http://schemas.openxmlformats.org/spreadsheetml/2006/main" xmlns:r="http://schemas.openxmlformats.org/officeDocument/2006/relationships" saveData="0" refreshedBy="Диана Вячеславовна Боголей" refreshedDate="44624.710201041664" createdVersion="5" refreshedVersion="5" minRefreshableVersion="3" recordCount="0" supportSubquery="1" supportAdvancedDrill="1">
  <cacheSource type="external" connectionId="1"/>
  <cacheFields count="11">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Measures].[23 Невыполнение предписаний 1 Контроль Т2]" caption="23 Невыполнение предписаний 1 Контроль Т2" numFmtId="0" hierarchy="857" level="32767"/>
    <cacheField name="[Measures].[20 Выявлено правонарушений Всего 1 Контроль Т2]" caption="20 Выявлено правонарушений Всего 1 Контроль Т2" numFmtId="0" hierarchy="855" level="32767"/>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0"/>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5"/>
        <fieldUsage x="6"/>
        <fieldUsage x="7"/>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1"/>
        <fieldUsage x="2"/>
        <fieldUsage x="3"/>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oneField="1">
      <fieldsUsage count="1">
        <fieldUsage x="10"/>
      </fieldsUsage>
    </cacheHierarchy>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oneField="1">
      <fieldsUsage count="1">
        <fieldUsage x="9"/>
      </fieldsUsage>
    </cacheHierarchy>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6.xml><?xml version="1.0" encoding="utf-8"?>
<pivotCacheDefinition xmlns="http://schemas.openxmlformats.org/spreadsheetml/2006/main" xmlns:r="http://schemas.openxmlformats.org/officeDocument/2006/relationships" saveData="0" refreshedBy="Диана Вячеславовна Боголей" refreshedDate="44624.713235185183" createdVersion="5" refreshedVersion="5" minRefreshableVersion="3" recordCount="0" supportSubquery="1" supportAdvancedDrill="1">
  <cacheSource type="external" connectionId="1"/>
  <cacheFields count="11">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Measures].[38 Общая сумма наложенных административных штрафов Всего 1 Контроль Т2]" caption="38 Общая сумма наложенных административных штрафов Всего 1 Контроль Т2" numFmtId="0" hierarchy="867" level="32767"/>
    <cacheField name="[Measures].[42 Общая сумма уплаченных административных штрафов 1 Контроль Т2]" caption="42 Общая сумма уплаченных административных штрафов 1 Контроль Т2" numFmtId="0" hierarchy="871" level="32767"/>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0"/>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5"/>
        <fieldUsage x="6"/>
        <fieldUsage x="7"/>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1"/>
        <fieldUsage x="2"/>
        <fieldUsage x="3"/>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oneField="1">
      <fieldsUsage count="1">
        <fieldUsage x="9"/>
      </fieldsUsage>
    </cacheHierarchy>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oneField="1">
      <fieldsUsage count="1">
        <fieldUsage x="10"/>
      </fieldsUsage>
    </cacheHierarchy>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7.xml><?xml version="1.0" encoding="utf-8"?>
<pivotCacheDefinition xmlns="http://schemas.openxmlformats.org/spreadsheetml/2006/main" xmlns:r="http://schemas.openxmlformats.org/officeDocument/2006/relationships" saveData="0" refreshedBy="Диана Вячеславовна Боголей" refreshedDate="44624.715125810188" createdVersion="5" refreshedVersion="5" minRefreshableVersion="3" recordCount="0" supportSubquery="1" supportAdvancedDrill="1">
  <cacheSource type="external" connectionId="1"/>
  <cacheFields count="13">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numFmtId="0" hierarchy="868" level="32767"/>
    <cacheField name="[Measures].[41 Общая сумма наложенных административных штрафов На ЮЛ 1 Контроль Т2]" caption="41 Общая сумма наложенных административных штрафов На ЮЛ 1 Контроль Т2" numFmtId="0" hierarchy="870" level="32767"/>
    <cacheField name="[Measures].[35 Административный штраф На должностное лицо 1 Контроль Т2]" caption="35 Административный штраф На должностное лицо 1 Контроль Т2" numFmtId="0" hierarchy="864" level="32767"/>
    <cacheField name="[Measures].[37 Административный штраф На ЮЛ 1 Контроль Т2]" caption="37 Административный штраф На ЮЛ 1 Контроль Т2" numFmtId="0" hierarchy="866" level="32767"/>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0"/>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5"/>
        <fieldUsage x="6"/>
        <fieldUsage x="7"/>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1"/>
        <fieldUsage x="2"/>
        <fieldUsage x="3"/>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oneField="1">
      <fieldsUsage count="1">
        <fieldUsage x="11"/>
      </fieldsUsage>
    </cacheHierarchy>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oneField="1">
      <fieldsUsage count="1">
        <fieldUsage x="12"/>
      </fieldsUsage>
    </cacheHierarchy>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oneField="1">
      <fieldsUsage count="1">
        <fieldUsage x="9"/>
      </fieldsUsage>
    </cacheHierarchy>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oneField="1">
      <fieldsUsage count="1">
        <fieldUsage x="10"/>
      </fieldsUsage>
    </cacheHierarchy>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8.xml><?xml version="1.0" encoding="utf-8"?>
<pivotCacheDefinition xmlns="http://schemas.openxmlformats.org/spreadsheetml/2006/main" xmlns:r="http://schemas.openxmlformats.org/officeDocument/2006/relationships" saveData="0" refreshedBy="Диана Вячеславовна Боголей" refreshedDate="44624.717407291668" createdVersion="5" refreshedVersion="5" minRefreshableVersion="3" recordCount="0" supportSubquery="1" supportAdvancedDrill="1">
  <cacheSource type="external" connectionId="1"/>
  <cacheFields count="11">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numFmtId="0" hierarchy="872" level="32767"/>
    <cacheField name="[Measures].[21 Нарушение обязательных требований законодательства 1 Контроль Т2]" caption="21 Нарушение обязательных требований законодательства 1 Контроль Т2" numFmtId="0" hierarchy="856" level="32767"/>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0"/>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5"/>
        <fieldUsage x="6"/>
        <fieldUsage x="7"/>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1"/>
        <fieldUsage x="2"/>
        <fieldUsage x="3"/>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oneField="1">
      <fieldsUsage count="1">
        <fieldUsage x="10"/>
      </fieldsUsage>
    </cacheHierarchy>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oneField="1">
      <fieldsUsage count="1">
        <fieldUsage x="9"/>
      </fieldsUsage>
    </cacheHierarchy>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9.xml><?xml version="1.0" encoding="utf-8"?>
<pivotCacheDefinition xmlns="http://schemas.openxmlformats.org/spreadsheetml/2006/main" xmlns:r="http://schemas.openxmlformats.org/officeDocument/2006/relationships" saveData="0" refreshedBy="Дмитрий Владимирович Полянский" refreshedDate="44625.491368171293" createdVersion="5" refreshedVersion="5" minRefreshableVersion="3" recordCount="0" supportSubquery="1" supportAdvancedDrill="1">
  <cacheSource type="external" connectionId="1"/>
  <cacheFields count="11">
    <cacheField 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numFmtId="0" hierarchy="854"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numFmtId="0" hierarchy="858" level="32767"/>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1"/>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6"/>
        <fieldUsage x="7"/>
        <fieldUsage x="8"/>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2"/>
        <fieldUsage x="3"/>
        <fieldUsage x="4"/>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oneField="1">
      <fieldsUsage count="1">
        <fieldUsage x="0"/>
      </fieldsUsage>
    </cacheHierarchy>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oneField="1">
      <fieldsUsage count="1">
        <fieldUsage x="10"/>
      </fieldsUsage>
    </cacheHierarchy>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Попова Анна Павловна" refreshedDate="44623.630789120369" createdVersion="5" refreshedVersion="5" minRefreshableVersion="3" recordCount="0" supportSubquery="1" supportAdvancedDrill="1">
  <cacheSource type="external" connectionId="1"/>
  <cacheFields count="11">
    <cacheField 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numFmtId="0" hierarchy="882" level="32767"/>
    <cacheField name="[Measures].[55 Из них отказано органами прокуратуры в согласовании 1 Контроль Т3]" caption="55 Из них отказано органами прокуратуры в согласовании 1 Контроль Т3" numFmtId="0" hierarchy="883"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3"/>
        <fieldUsage x="4"/>
        <fieldUsage x="5"/>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7"/>
        <fieldUsage x="8"/>
        <fieldUsage x="9"/>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oneField="1">
      <fieldsUsage count="1">
        <fieldUsage x="0"/>
      </fieldsUsage>
    </cacheHierarchy>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oneField="1">
      <fieldsUsage count="1">
        <fieldUsage x="1"/>
      </fieldsUsage>
    </cacheHierarchy>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0.xml><?xml version="1.0" encoding="utf-8"?>
<pivotCacheDefinition xmlns="http://schemas.openxmlformats.org/spreadsheetml/2006/main" xmlns:r="http://schemas.openxmlformats.org/officeDocument/2006/relationships" saveData="0" refreshedBy="Попова Анна Павловна" refreshedDate="44624.428837268519" createdVersion="5" refreshedVersion="5" minRefreshableVersion="3" recordCount="0" supportSubquery="1" supportAdvancedDrill="1">
  <cacheSource type="external" connectionId="1"/>
  <cacheFields count="11">
    <cacheField 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numFmtId="0" hierarchy="884" level="32767"/>
    <cacheField 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numFmtId="0" hierarchy="885"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3"/>
        <fieldUsage x="4"/>
        <fieldUsage x="5"/>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7"/>
        <fieldUsage x="8"/>
        <fieldUsage x="9"/>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oneField="1">
      <fieldsUsage count="1">
        <fieldUsage x="0"/>
      </fieldsUsage>
    </cacheHierarchy>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oneField="1">
      <fieldsUsage count="1">
        <fieldUsage x="1"/>
      </fieldsUsage>
    </cacheHierarchy>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1.xml><?xml version="1.0" encoding="utf-8"?>
<pivotCacheDefinition xmlns="http://schemas.openxmlformats.org/spreadsheetml/2006/main" xmlns:r="http://schemas.openxmlformats.org/officeDocument/2006/relationships" saveData="0" refreshedBy="Диана Вячеславовна Боголей" refreshedDate="44629.578615393519" backgroundQuery="1" createdVersion="5" refreshedVersion="5" minRefreshableVersion="3" recordCount="0" supportSubquery="1" supportAdvancedDrill="1">
  <cacheSource type="external" connectionId="1"/>
  <cacheFields count="12">
    <cacheField name="[Measures].[Количество проверок]" caption="Количество проверок" numFmtId="0" hierarchy="1227" level="32767"/>
    <cacheField name="[Реестр проверок Дата акта].[Дата акта].[Year]" caption="Year" numFmtId="0" hierarchy="54" level="1">
      <sharedItems containsSemiMixedTypes="0" containsString="0"/>
    </cacheField>
    <cacheField name="[Реестр проверок Дата акта].[Дата акта].[Month]" caption="Month" numFmtId="0" hierarchy="54" level="2">
      <sharedItems containsSemiMixedTypes="0" containsString="0"/>
    </cacheField>
    <cacheField name="[Реестр проверок Дата акта].[Дата акта].[Date]" caption="Date" numFmtId="0" hierarchy="54" level="3">
      <sharedItems containsSemiMixedTypes="0" containsString="0"/>
    </cacheField>
    <cacheField name="[Реестр проверок Дата акта].[Дата акта].[Month].[Year]" caption="Year" propertyName="Year" numFmtId="0" hierarchy="54" level="2" memberPropertyField="1">
      <sharedItems containsSemiMixedTypes="0" containsString="0"/>
    </cacheField>
    <cacheField name="[Реестр проверок Дата акта].[Дата акта].[Date].[Day Of Month]" caption="Day Of Month" propertyName="Day Of Month" numFmtId="0" hierarchy="54" level="3" memberPropertyField="1">
      <sharedItems containsSemiMixedTypes="0" containsString="0"/>
    </cacheField>
    <cacheField name="[Реестр проверок Дата акта].[Дата акта].[Date].[Day Of Year]" caption="Day Of Year" propertyName="Day Of Year" numFmtId="0" hierarchy="54" level="3" memberPropertyField="1">
      <sharedItems containsSemiMixedTypes="0" containsString="0"/>
    </cacheField>
    <cacheField name="[Реестр проверок Дата акта].[Дата акта].[Date].[Month]" caption="Month" propertyName="Month" numFmtId="0" hierarchy="54" level="3" memberPropertyField="1">
      <sharedItems containsSemiMixedTypes="0" containsString="0"/>
    </cacheField>
    <cacheField name="[Реестр проверок Дата акта].[Дата акта].[Date].[Month Of Year]" caption="Month Of Year" propertyName="Month Of Year" numFmtId="0" hierarchy="54" level="3" memberPropertyField="1">
      <sharedItems containsSemiMixedTypes="0" containsString="0"/>
    </cacheField>
    <cacheField name="[Реестр проверок Вид проверки].[ID].[ID]" caption="ID" numFmtId="0" hierarchy="45" level="1">
      <sharedItems containsSemiMixedTypes="0" containsString="0"/>
    </cacheField>
    <cacheField name="[Реестр проверок Цель проведения проверки].[CHECK PURPOSE ID].[CHECK PURPOSE ID]" caption="CHECK PURPOSE ID" numFmtId="0" hierarchy="71" level="1">
      <sharedItems count="3">
        <s v="[Реестр проверок Цель проведения проверки].[CHECK PURPOSE ID].&amp;[126]" c="Контроль в сфере Федерального закона № 381-ФЗ &quot;Об основах государственного регулирования торговой деятельности&quot;"/>
        <s v="[Реестр проверок Цель проведения проверки].[CHECK PURPOSE ID].&amp;[119]" c="Контроль соблюдения Федерального закона от 26.07.2006 № 135-ФЗ &quot;О защите конкуренции&quot;"/>
        <s v="[Реестр проверок Цель проведения проверки].[CHECK PURPOSE ID].&amp;[121]" c="Соблюдение требований антимонопольного законодательства и законодательства о естественных монополиях"/>
      </sharedItems>
    </cacheField>
    <cacheField name="[Реестр проверок Вид проверяемого лица].[ENTITY TYPE ID].[ENTITY TYPE ID]" caption="ENTITY TYPE ID" numFmtId="0" hierarchy="46" level="1">
      <sharedItems count="1">
        <s v="[Реестр проверок Вид проверяемого лица].[ENTITY TYPE ID].&amp;[142]" c="юридическое лицо"/>
      </sharedItems>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0" unbalanced="0"/>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0" unbalanced="1"/>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2" unbalanced="0">
      <fieldsUsage count="2">
        <fieldUsage x="-1"/>
        <fieldUsage x="9"/>
      </fieldsUsage>
    </cacheHierarchy>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2" unbalanced="0">
      <fieldsUsage count="2">
        <fieldUsage x="-1"/>
        <fieldUsage x="11"/>
      </fieldsUsage>
    </cacheHierarchy>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4" unbalanced="0">
      <fieldsUsage count="4">
        <fieldUsage x="-1"/>
        <fieldUsage x="1"/>
        <fieldUsage x="2"/>
        <fieldUsage x="3"/>
      </fieldsUsage>
    </cacheHierarchy>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2" unbalanced="0">
      <fieldsUsage count="2">
        <fieldUsage x="-1"/>
        <fieldUsage x="10"/>
      </fieldsUsage>
    </cacheHierarchy>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0" unbalanced="1"/>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oneField="1">
      <fieldsUsage count="1">
        <fieldUsage x="0"/>
      </fieldsUsage>
    </cacheHierarchy>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2.xml><?xml version="1.0" encoding="utf-8"?>
<pivotCacheDefinition xmlns="http://schemas.openxmlformats.org/spreadsheetml/2006/main" xmlns:r="http://schemas.openxmlformats.org/officeDocument/2006/relationships" saveData="0" refreshedBy="Диана Вячеславовна Боголей" refreshedDate="44629.766209027781" createdVersion="5" refreshedVersion="5" minRefreshableVersion="3" recordCount="0" supportSubquery="1" supportAdvancedDrill="1">
  <cacheSource type="external" connectionId="1"/>
  <cacheFields count="7">
    <cacheField name="[Measures].[60 Из них занятых 1 Контроль Т3]" caption="60 Из них занятых 1 Контроль Т3" numFmtId="0" hierarchy="888" level="32767"/>
    <cacheField 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numFmtId="0" hierarchy="887"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3">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3"/>
        <fieldUsage x="4"/>
        <fieldUsage x="5"/>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0" unbalanced="1"/>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oneField="1">
      <fieldsUsage count="1">
        <fieldUsage x="1"/>
      </fieldsUsage>
    </cacheHierarchy>
    <cacheHierarchy uniqueName="[Measures].[60 Из них занятых 1 Контроль Т3]" caption="60 Из них занятых 1 Контроль Т3" measure="1" displayFolder="" measureGroup="1 Контроль Т3" count="0" oneField="1">
      <fieldsUsage count="1">
        <fieldUsage x="0"/>
      </fieldsUsage>
    </cacheHierarchy>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3.xml><?xml version="1.0" encoding="utf-8"?>
<pivotCacheDefinition xmlns="http://schemas.openxmlformats.org/spreadsheetml/2006/main" xmlns:r="http://schemas.openxmlformats.org/officeDocument/2006/relationships" saveData="0" refreshedBy="Дмитрий Владимирович Полянский" refreshedDate="44630.614298842593" createdVersion="5" refreshedVersion="5" minRefreshableVersion="3" recordCount="0" supportSubquery="1" supportAdvancedDrill="1">
  <cacheSource type="external" connectionId="1"/>
  <cacheFields count="11">
    <cacheField name="[Measures].[20 Выявлено правонарушений Всего 1 Контроль Т2]" caption="20 Выявлено правонарушений Всего 1 Контроль Т2" numFmtId="0" hierarchy="855"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numFmtId="0" hierarchy="875" level="32767"/>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1"/>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6"/>
        <fieldUsage x="7"/>
        <fieldUsage x="8"/>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2"/>
        <fieldUsage x="3"/>
        <fieldUsage x="4"/>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oneField="1">
      <fieldsUsage count="1">
        <fieldUsage x="0"/>
      </fieldsUsage>
    </cacheHierarchy>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oneField="1">
      <fieldsUsage count="1">
        <fieldUsage x="10"/>
      </fieldsUsage>
    </cacheHierarchy>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Попова Анна Павловна" refreshedDate="44623.660169212963" createdVersion="5" refreshedVersion="5" minRefreshableVersion="3" recordCount="0" supportSubquery="1" supportAdvancedDrill="1">
  <cacheSource type="external" connectionId="1"/>
  <cacheFields count="11">
    <cacheField 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numFmtId="0" hierarchy="842" level="32767"/>
    <cacheField name="[Measures].[45 Количество проверок признаны недействительными Всего 1 Контроль Т2]" caption="45 Количество проверок признаны недействительными Всего 1 Контроль Т2" numFmtId="0" hierarchy="874"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3"/>
        <fieldUsage x="4"/>
        <fieldUsage x="5"/>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7"/>
        <fieldUsage x="8"/>
        <fieldUsage x="9"/>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oneField="1">
      <fieldsUsage count="1">
        <fieldUsage x="0"/>
      </fieldsUsage>
    </cacheHierarchy>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oneField="1">
      <fieldsUsage count="1">
        <fieldUsage x="1"/>
      </fieldsUsage>
    </cacheHierarchy>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Попова Анна Павловна" refreshedDate="44623.665660300925" createdVersion="5" refreshedVersion="5" minRefreshableVersion="3" recordCount="0" supportSubquery="1" supportAdvancedDrill="1">
  <cacheSource type="external" connectionId="1"/>
  <cacheFields count="10">
    <cacheField name="[Measures].[49 Количество проверок проведенных с нарушениями 1 Контроль Т2]" caption="49 Количество проверок проведенных с нарушениями 1 Контроль Т2" numFmtId="0" hierarchy="878"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1"/>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2"/>
        <fieldUsage x="3"/>
        <fieldUsage x="4"/>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6"/>
        <fieldUsage x="7"/>
        <fieldUsage x="8"/>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oneField="1">
      <fieldsUsage count="1">
        <fieldUsage x="0"/>
      </fieldsUsage>
    </cacheHierarchy>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Попова Анна Павловна" refreshedDate="44623.677935185187" createdVersion="5" refreshedVersion="5" minRefreshableVersion="3" recordCount="0" supportSubquery="1" supportAdvancedDrill="1">
  <cacheSource type="external" connectionId="1"/>
  <cacheFields count="10">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numFmtId="0" hierarchy="879" level="32767"/>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0"/>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1"/>
        <fieldUsage x="2"/>
        <fieldUsage x="3"/>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5"/>
        <fieldUsage x="6"/>
        <fieldUsage x="7"/>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oneField="1">
      <fieldsUsage count="1">
        <fieldUsage x="9"/>
      </fieldsUsage>
    </cacheHierarchy>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saveData="0" refreshedBy="Попова Анна Павловна" refreshedDate="44623.695933912037" createdVersion="5" refreshedVersion="5" minRefreshableVersion="3" recordCount="0" supportSubquery="1" supportAdvancedDrill="1">
  <cacheSource type="external" connectionId="1"/>
  <cacheFields count="10">
    <cacheField 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numFmtId="0" hierarchy="842"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1"/>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2"/>
        <fieldUsage x="3"/>
        <fieldUsage x="4"/>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6"/>
        <fieldUsage x="7"/>
        <fieldUsage x="8"/>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oneField="1">
      <fieldsUsage count="1">
        <fieldUsage x="0"/>
      </fieldsUsage>
    </cacheHierarchy>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saveData="0" refreshedBy="Попова Анна Павловна" refreshedDate="44623.705558680558" createdVersion="5" refreshedVersion="5" minRefreshableVersion="3" recordCount="0" supportSubquery="1" supportAdvancedDrill="1">
  <cacheSource type="external" connectionId="1"/>
  <cacheFields count="11">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 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numFmtId="0" hierarchy="842" level="32767"/>
    <cacheField 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numFmtId="0" hierarchy="854" level="32767"/>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0"/>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1"/>
        <fieldUsage x="2"/>
        <fieldUsage x="3"/>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7"/>
        <fieldUsage x="8"/>
        <fieldUsage x="9"/>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oneField="1">
      <fieldsUsage count="1">
        <fieldUsage x="5"/>
      </fieldsUsage>
    </cacheHierarchy>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oneField="1">
      <fieldsUsage count="1">
        <fieldUsage x="6"/>
      </fieldsUsage>
    </cacheHierarchy>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saveData="0" refreshedBy="Попова Анна Павловна" refreshedDate="44623.708263773151" createdVersion="5" refreshedVersion="5" minRefreshableVersion="3" recordCount="0" supportSubquery="1" supportAdvancedDrill="1">
  <cacheSource type="external" connectionId="1"/>
  <cacheFields count="11">
    <cacheField 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numFmtId="0" hierarchy="854" level="32767"/>
    <cacheField 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numFmtId="0" hierarchy="858" level="32767"/>
    <cacheField name="[Виды государственного контроля].[Вид государственного контроля].[Вид государственного контроля]" caption="Вид государственного контроля" numFmtId="0" hierarchy="24" level="1">
      <sharedItems count="4">
        <s v="[Виды государственного контроля].[Вид государственного контроля].&amp;[Федеральный государственный контроль (надзор) в области регулируемых государством цен (тарифов)]" c="Федеральный государственный контроль (надзор) в области регулируемых государством цен (тарифов)"/>
        <s v="[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Федеральный государственный контроль (надзор) за соблюдением законодательства в сфере государственного оборонного заказа"/>
        <s v="[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c="Федеральный государственный контроль за соблюдение антимонопольного законодательства и законодательства о естественных монополиях"/>
        <s v="[Виды государственного контроля].[Вид государственного контроля].&amp;[Федеральный государственный надзор за соблюдением законодательства о рекламе]" c="Федеральный государственный надзор за соблюдением законодательства о рекламе"/>
      </sharedItems>
    </cacheField>
    <cacheField name="[Структура ФАС].[Иерархия Структура ФАС].[Level 02]" caption="Level 02" numFmtId="0" hierarchy="74" level="1">
      <sharedItems containsSemiMixedTypes="0" containsString="0"/>
    </cacheField>
    <cacheField name="[Структура ФАС].[Иерархия Структура ФАС].[Level 03]" caption="Level 03" numFmtId="0" hierarchy="74" level="2">
      <sharedItems containsSemiMixedTypes="0" containsString="0"/>
    </cacheField>
    <cacheField name="[Структура ФАС].[Иерархия Структура ФАС].[Level 04]" caption="Level 04" numFmtId="0" hierarchy="74" level="3">
      <sharedItems containsSemiMixedTypes="0" containsString="0"/>
    </cacheField>
    <cacheField name="[Структура ФАС].[Иерархия Структура ФАС].[Иерархия Структура ФАС]" caption="Иерархия Структура ФАС" propertyName="Иерархия Структура ФАС" numFmtId="0" hierarchy="74" level="32767" memberPropertyField="1">
      <sharedItems containsSemiMixedTypes="0" containsString="0"/>
    </cacheField>
    <cacheField name="[Отчетный период].[Иерархия].[Level 02]" caption="Level 02" numFmtId="0" hierarchy="39" level="1">
      <sharedItems containsSemiMixedTypes="0" containsString="0"/>
    </cacheField>
    <cacheField name="[Отчетный период].[Иерархия].[Level 03]" caption="Level 03" numFmtId="0" hierarchy="39" level="2">
      <sharedItems containsSemiMixedTypes="0" containsString="0"/>
    </cacheField>
    <cacheField name="[Отчетный период].[Иерархия].[Level 04]" caption="Level 04" numFmtId="0" hierarchy="39" level="3">
      <sharedItems containsSemiMixedTypes="0" containsString="0"/>
    </cacheField>
    <cacheField name="[Отчетный период].[Иерархия].[Иерархия Период]" caption="Иерархия Период" propertyName="Иерархия Период" numFmtId="0" hierarchy="39" level="32767" memberPropertyField="1">
      <sharedItems containsSemiMixedTypes="0" containsString="0"/>
    </cacheField>
  </cacheFields>
  <cacheHierarchies count="1231">
    <cacheHierarchy uniqueName="[Dim Mer].[CUB MER ID]" caption="CUB MER ID" attribute="1" keyAttribute="1" defaultMemberUniqueName="[Dim Mer].[CUB MER ID].[All]" allUniqueName="[Dim Mer].[CUB MER ID].[All]" dimensionUniqueName="[Dim Mer]" displayFolder="" count="0" unbalanced="0"/>
    <cacheHierarchy uniqueName="[Dim Narsh].[CUB NARSH ID]" caption="CUB NARSH ID" attribute="1" keyAttribute="1" defaultMemberUniqueName="[Dim Narsh].[CUB NARSH ID].[All]" allUniqueName="[Dim Narsh].[CUB NARSH ID].[All]" dimensionUniqueName="[Dim Narsh]" displayFolder="" count="0" unbalanced="0"/>
    <cacheHierarchy uniqueName="[Dim Period Nar].[Иерархия]" caption="Dim Period Nar.Иерархия" defaultMemberUniqueName="[Dim Period Nar].[Иерархия].[All]" allUniqueName="[Dim Period Nar].[Иерархия].[All]" dimensionUniqueName="[Dim Period Nar]" displayFolder="" count="0" unbalanced="1"/>
    <cacheHierarchy uniqueName="[Dim Period2].[Иерархия Период]" caption="Иерархия Период" defaultMemberUniqueName="[Dim Period2].[Иерархия Период].[All]" allUniqueName="[Dim Period2].[Иерархия Период].[All]" dimensionUniqueName="[Dim Period2]" displayFolder="" count="0" unbalanced="1"/>
    <cacheHierarchy uniqueName="[Dim Prepd].[CUB PREPD ID]" caption="CUB PREPD ID" attribute="1" keyAttribute="1" defaultMemberUniqueName="[Dim Prepd].[CUB PREPD ID].[All]" allUniqueName="[Dim Prepd].[CUB PREPD ID].[All]" dimensionUniqueName="[Dim Prepd]" displayFolder="" count="0" unbalanced="0"/>
    <cacheHierarchy uniqueName="[Dim Rnp].[CUB RNP ID]" caption="CUB RNP ID" attribute="1" keyAttribute="1" defaultMemberUniqueName="[Dim Rnp].[CUB RNP ID].[All]" allUniqueName="[Dim Rnp].[CUB RNP ID].[All]" dimensionUniqueName="[Dim Rnp]" displayFolder="" count="0" unbalanced="0"/>
    <cacheHierarchy uniqueName="[Dim Vdet].[CUB VDET ID]" caption="CUB VDET ID" attribute="1" keyAttribute="1" defaultMemberUniqueName="[Dim Vdet].[CUB VDET ID].[All]" allUniqueName="[Dim Vdet].[CUB VDET ID].[All]" dimensionUniqueName="[Dim Vdet]" displayFolder="" count="0" unbalanced="0"/>
    <cacheHierarchy uniqueName="[FORM 16 Тип инстанции].[INSTANCE TYPE ID]" caption="INSTANCE TYPE ID" attribute="1" keyAttribute="1" defaultMemberUniqueName="[FORM 16 Тип инстанции].[INSTANCE TYPE ID].[All]" allUniqueName="[FORM 16 Тип инстанции].[INSTANCE TYPE ID].[All]" dimensionUniqueName="[FORM 16 Тип инстанции]" displayFolder="" count="0" unbalanced="0"/>
    <cacheHierarchy uniqueName="[FORM 20 Нарушитель].[NARUSHITEL ID]" caption="NARUSHITEL ID" attribute="1" keyAttribute="1" defaultMemberUniqueName="[FORM 20 Нарушитель].[NARUSHITEL ID].[All]" allUniqueName="[FORM 20 Нарушитель].[NARUSHITEL ID].[All]" dimensionUniqueName="[FORM 20 Нарушитель]" displayFolder="" count="0" unbalanced="0"/>
    <cacheHierarchy uniqueName="[FORM1 T2 Вид акта].[ACT TYPE ID]" caption="ACT TYPE ID" attribute="1" keyAttribute="1" defaultMemberUniqueName="[FORM1 T2 Вид акта].[ACT TYPE ID].[All]" allUniqueName="[FORM1 T2 Вид акта].[ACT TYPE ID].[All]" dimensionUniqueName="[FORM1 T2 Вид акта]" displayFolder="" count="0" unbalanced="0"/>
    <cacheHierarchy uniqueName="[FORM1 T3 2 Вид преференции].[PREF TYPE ID]" caption="PREF TYPE ID" attribute="1" keyAttribute="1" defaultMemberUniqueName="[FORM1 T3 2 Вид преференции].[PREF TYPE ID].[All]" allUniqueName="[FORM1 T3 2 Вид преференции].[PREF TYPE ID].[All]" dimensionUniqueName="[FORM1 T3 2 Вид преференции]" displayFolder="" count="0" unbalanced="0"/>
    <cacheHierarchy uniqueName="[FORM1 T3 Цель предоставления преференции].[TARGET PREF ID]" caption="TARGET PREF ID" attribute="1" keyAttribute="1" defaultMemberUniqueName="[FORM1 T3 Цель предоставления преференции].[TARGET PREF ID].[All]" allUniqueName="[FORM1 T3 Цель предоставления преференции].[TARGET PREF ID].[All]" dimensionUniqueName="[FORM1 T3 Цель предоставления преференции]" displayFolder="" count="0" unbalanced="0"/>
    <cacheHierarchy uniqueName="[FORM1 T7 Вид торгов].[BARGAIN TYPE ID]" caption="BARGAIN TYPE ID" attribute="1" keyAttribute="1" defaultMemberUniqueName="[FORM1 T7 Вид торгов].[BARGAIN TYPE ID].[All]" allUniqueName="[FORM1 T7 Вид торгов].[BARGAIN TYPE ID].[All]" dimensionUniqueName="[FORM1 T7 Вид торгов]" displayFolder="" count="0" unbalanced="0"/>
    <cacheHierarchy uniqueName="[FORM5 T1 Вид обращения].[APPEAL TYPE ID]" caption="APPEAL TYPE ID" attribute="1" keyAttribute="1" defaultMemberUniqueName="[FORM5 T1 Вид обращения].[APPEAL TYPE ID].[All]" allUniqueName="[FORM5 T1 Вид обращения].[APPEAL TYPE ID].[All]" dimensionUniqueName="[FORM5 T1 Вид обращения]" displayFolder="" count="0" unbalanced="0"/>
    <cacheHierarchy uniqueName="[FORM5 T1 Тип сделки].[TRANSACTION TYPE ID]" caption="TRANSACTION TYPE ID" attribute="1" keyAttribute="1" defaultMemberUniqueName="[FORM5 T1 Тип сделки].[TRANSACTION TYPE ID].[All]" allUniqueName="[FORM5 T1 Тип сделки].[TRANSACTION TYPE ID].[All]" dimensionUniqueName="[FORM5 T1 Тип сделки]" displayFolder="" count="0" unbalanced="0"/>
    <cacheHierarchy uniqueName="[FORM5 T2 Покупатель].[BUYER TYPE ID]" caption="BUYER TYPE ID" attribute="1" keyAttribute="1" defaultMemberUniqueName="[FORM5 T2 Покупатель].[BUYER TYPE ID].[All]" allUniqueName="[FORM5 T2 Покупатель].[BUYER TYPE ID].[All]" dimensionUniqueName="[FORM5 T2 Покупатель]" displayFolder="" count="0" unbalanced="0"/>
    <cacheHierarchy uniqueName="[FORM5 T2 Продавец].[SELLER TYPE ID]" caption="SELLER TYPE ID" attribute="1" keyAttribute="1" defaultMemberUniqueName="[FORM5 T2 Продавец].[SELLER TYPE ID].[All]" allUniqueName="[FORM5 T2 Продавец].[SELLER TYPE ID].[All]" dimensionUniqueName="[FORM5 T2 Продавец]" displayFolder="" count="0" unbalanced="0"/>
    <cacheHierarchy uniqueName="[Вид деятельности для установления тарифов].[CUB VDET TR ID]" caption="CUB VDET TR ID" attribute="1" keyAttribute="1" defaultMemberUniqueName="[Вид деятельности для установления тарифов].[CUB VDET TR ID].[All]" allUniqueName="[Вид деятельности для установления тарифов].[CUB VDET TR ID].[All]" dimensionUniqueName="[Вид деятельности для установления тарифов]" displayFolder="" count="0" unbalanced="0"/>
    <cacheHierarchy uniqueName="[Вид заказчика].[CUB VID ZAKAZ ID]" caption="CUB VID ZAKAZ ID" attribute="1" keyAttribute="1" defaultMemberUniqueName="[Вид заказчика].[CUB VID ZAKAZ ID].[All]" allUniqueName="[Вид заказчика].[CUB VID ZAKAZ ID].[All]" dimensionUniqueName="[Вид заказчика]" displayFolder="" count="0" unbalanced="0"/>
    <cacheHierarchy uniqueName="[Вид иска].[CUB VID ISK ID]" caption="CUB VID ISK ID" attribute="1" keyAttribute="1" defaultMemberUniqueName="[Вид иска].[CUB VID ISK ID].[All]" allUniqueName="[Вид иска].[CUB VID ISK ID].[All]" dimensionUniqueName="[Вид иска]" displayFolder="" count="0" unbalanced="0"/>
    <cacheHierarchy uniqueName="[Вид предписания Ф1А].[CUB PREPD ID]" caption="CUB PREPD ID" attribute="1" keyAttribute="1" defaultMemberUniqueName="[Вид предписания Ф1А].[CUB PREPD ID].[All]" allUniqueName="[Вид предписания Ф1А].[CUB PREPD ID].[All]" dimensionUniqueName="[Вид предписания Ф1А]" displayFolder="" count="0" unbalanced="0"/>
    <cacheHierarchy uniqueName="[Вид решения].[CUB VID RESH ID]" caption="CUB VID RESH ID" attribute="1" keyAttribute="1" defaultMemberUniqueName="[Вид решения].[CUB VID RESH ID].[All]" allUniqueName="[Вид решения].[CUB VID RESH ID].[All]" dimensionUniqueName="[Вид решения]" displayFolder="" count="0" unbalanced="0"/>
    <cacheHierarchy uniqueName="[Вид рынка].[CUB VID RINOK ID]" caption="CUB VID RINOK ID" attribute="1" keyAttribute="1" defaultMemberUniqueName="[Вид рынка].[CUB VID RINOK ID].[All]" allUniqueName="[Вид рынка].[CUB VID RINOK ID].[All]" dimensionUniqueName="[Вид рынка]" displayFolder="" count="0" unbalanced="0"/>
    <cacheHierarchy uniqueName="[Вид рынка Ф1 Т5 и Ф1 Т6 - обязательно].[CUB VID FIN RINOK ID]" caption="CUB VID FIN RINOK ID" attribute="1" keyAttribute="1" defaultMemberUniqueName="[Вид рынка Ф1 Т5 и Ф1 Т6 - обязательно].[CUB VID FIN RINOK ID].[All]" allUniqueName="[Вид рынка Ф1 Т5 и Ф1 Т6 - обязательно].[CUB VID FIN RINOK ID].[All]" dimensionUniqueName="[Вид рынка Ф1 Т5 и Ф1 Т6 - обязательно]" displayFolder="" count="0" unbalanced="0"/>
    <cacheHierarchy uniqueName="[Виды государственного контроля].[Вид государственного контроля]" caption="Вид государственного контроля" attribute="1" defaultMemberUniqueName="[Виды государственного контроля].[Вид государственного контроля].[All]" allUniqueName="[Виды государственного контроля].[Вид государственного контроля].[All]" dimensionUniqueName="[Виды государственного контроля]" displayFolder="" count="2" unbalanced="0">
      <fieldsUsage count="2">
        <fieldUsage x="-1"/>
        <fieldUsage x="2"/>
      </fieldsUsage>
    </cacheHierarchy>
    <cacheHierarchy uniqueName="[Виды деятельности по 57-ФЗ].[Виды деятельности по 57-ФЗ]" caption="Виды деятельности по 57-ФЗ" attribute="1" keyAttribute="1" defaultMemberUniqueName="[Виды деятельности по 57-ФЗ].[Виды деятельности по 57-ФЗ].[All]" allUniqueName="[Виды деятельности по 57-ФЗ].[Виды деятельности по 57-ФЗ].[All]" dimensionUniqueName="[Виды деятельности по 57-ФЗ]" displayFolder="" count="0" unbalanced="0"/>
    <cacheHierarchy uniqueName="[Виды проверок на основании ст12 57-ФЗ].[Виды проверок на основании ст12 57-ФЗ]" caption="Виды проверок на основании ст12 57-ФЗ" attribute="1" keyAttribute="1" defaultMemberUniqueName="[Виды проверок на основании ст12 57-ФЗ].[Виды проверок на основании ст12 57-ФЗ].[All]" allUniqueName="[Виды проверок на основании ст12 57-ФЗ].[Виды проверок на основании ст12 57-ФЗ].[All]" dimensionUniqueName="[Виды проверок на основании ст12 57-ФЗ]" displayFolder="" count="0" unbalanced="0"/>
    <cacheHierarchy uniqueName="[Виды сделок].[Иерархия Виды сделок]" caption="Иерархия Виды сделок" defaultMemberUniqueName="[Виды сделок].[Иерархия Виды сделок].[All]" allUniqueName="[Виды сделок].[Иерархия Виды сделок].[All]" dimensionUniqueName="[Виды сделок]" displayFolder="" count="0" unbalanced="1"/>
    <cacheHierarchy uniqueName="[Группы обратившихся за разъяснениями по 57-ФЗ].[Группы обратившихся за разъяснениями по 57-ФЗ]" caption="Группы обратившихся за разъяснениями по 57-ФЗ" attribute="1" keyAttribute="1" defaultMemberUniqueName="[Группы обратившихся за разъяснениями по 57-ФЗ].[Группы обратившихся за разъяснениями по 57-ФЗ].[All]" allUniqueName="[Группы обратившихся за разъяснениями по 57-ФЗ].[Группы обратившихся за разъяснениями по 57-ФЗ].[All]" dimensionUniqueName="[Группы обратившихся за разъяснениями по 57-ФЗ]" displayFolder="" count="0" unbalanced="0"/>
    <cacheHierarchy uniqueName="[Дело Ф 9 1 Квалификация нарушения].[PARENT ID]" caption="PARENT ID" defaultMemberUniqueName="[Дело Ф 9 1 Квалификация нарушения].[PARENT ID].[All]" allUniqueName="[Дело Ф 9 1 Квалификация нарушения].[PARENT ID].[All]" dimensionUniqueName="[Дело Ф 9 1 Квалификация нарушения]" displayFolder="" count="0" unbalanced="1"/>
    <cacheHierarchy uniqueName="[Дело Ф 9 1 Периоды].[PARENT ID]" caption="PARENT ID" defaultMemberUniqueName="[Дело Ф 9 1 Периоды].[PARENT ID].[All]" allUniqueName="[Дело Ф 9 1 Периоды].[PARENT ID].[All]" dimensionUniqueName="[Дело Ф 9 1 Периоды]" displayFolder="" count="0" unbalanced="1"/>
    <cacheHierarchy uniqueName="[Дело Ф 9 1 Структура ФАС].[PARENT ID]" caption="PARENT ID" defaultMemberUniqueName="[Дело Ф 9 1 Структура ФАС].[PARENT ID].[All]" allUniqueName="[Дело Ф 9 1 Структура ФАС].[PARENT ID].[All]" dimensionUniqueName="[Дело Ф 9 1 Структура ФАС]" displayFolder="" count="0" unbalanced="1"/>
    <cacheHierarchy uniqueName="[Дело Ф 9 1 Тип рынка].[ID]" caption="ID" attribute="1" keyAttribute="1" defaultMemberUniqueName="[Дело Ф 9 1 Тип рынка].[ID].[All]" allUniqueName="[Дело Ф 9 1 Тип рынка].[ID].[All]" dimensionUniqueName="[Дело Ф 9 1 Тип рынка]" displayFolder="" count="0" unbalanced="0"/>
    <cacheHierarchy uniqueName="[Дело Ф 9 1 Тип субъекта].[ID]" caption="ID" attribute="1" keyAttribute="1" defaultMemberUniqueName="[Дело Ф 9 1 Тип субъекта].[ID].[All]" allUniqueName="[Дело Ф 9 1 Тип субъекта].[ID].[All]" dimensionUniqueName="[Дело Ф 9 1 Тип субъекта]" displayFolder="" count="0" unbalanced="0"/>
    <cacheHierarchy uniqueName="[Закон].[Иерархия Закон]" caption="Иерархия Закон" defaultMemberUniqueName="[Закон].[Иерархия Закон].[All]" allUniqueName="[Закон].[Иерархия Закон].[All]" dimensionUniqueName="[Закон]" displayFolder="" count="0" unbalanced="1"/>
    <cacheHierarchy uniqueName="[Национальные и федеральные проекты].[FED PROJECT ID]" caption="FED PROJECT ID" attribute="1" keyAttribute="1" defaultMemberUniqueName="[Национальные и федеральные проекты].[FED PROJECT ID].[All]" allUniqueName="[Национальные и федеральные проекты].[FED PROJECT ID].[All]" dimensionUniqueName="[Национальные и федеральные проекты]" displayFolder="" count="0" unbalanced="0"/>
    <cacheHierarchy uniqueName="[Номера дел Ф20].[F20 NOMER ID]" caption="F20 NOMER ID" attribute="1" keyAttribute="1" defaultMemberUniqueName="[Номера дел Ф20].[F20 NOMER ID].[All]" allUniqueName="[Номера дел Ф20].[F20 NOMER ID].[All]" dimensionUniqueName="[Номера дел Ф20]" displayFolder="" count="0" unbalanced="0"/>
    <cacheHierarchy uniqueName="[Орган власти].[OIV TYPE ID]" caption="OIV TYPE ID" attribute="1" keyAttribute="1" defaultMemberUniqueName="[Орган власти].[OIV TYPE ID].[All]" allUniqueName="[Орган власти].[OIV TYPE ID].[All]" dimensionUniqueName="[Орган власти]" displayFolder="" count="0" unbalanced="0"/>
    <cacheHierarchy uniqueName="[Основания предоставления услуг].[Основания предоставления услуг]" caption="Основания предоставления услуг" attribute="1" keyAttribute="1" defaultMemberUniqueName="[Основания предоставления услуг].[Основания предоставления услуг].[All]" allUniqueName="[Основания предоставления услуг].[Основания предоставления услуг].[All]" dimensionUniqueName="[Основания предоставления услуг]" displayFolder="" count="0" unbalanced="0"/>
    <cacheHierarchy uniqueName="[Отчетный период].[Иерархия]" caption="Отчетный период.Иерархия" defaultMemberUniqueName="[Отчетный период].[Иерархия].[All]" allUniqueName="[Отчетный период].[Иерархия].[All]" dimensionUniqueName="[Отчетный период]" displayFolder="" count="4" unbalanced="1">
      <fieldsUsage count="4">
        <fieldUsage x="-1"/>
        <fieldUsage x="7"/>
        <fieldUsage x="8"/>
        <fieldUsage x="9"/>
      </fieldsUsage>
    </cacheHierarchy>
    <cacheHierarchy uniqueName="[Период - недели - нарастающий].[Иерархия]" caption="Иерархия" defaultMemberUniqueName="[Период - недели - нарастающий].[Иерархия].[All]" allUniqueName="[Период - недели - нарастающий].[Иерархия].[All]" dimensionUniqueName="[Период - недели - нарастающий]" displayFolder="" count="0" unbalanced="1"/>
    <cacheHierarchy uniqueName="[Регион].[NSRF ID]" caption="NSRF ID" attribute="1" keyAttribute="1" defaultMemberUniqueName="[Регион].[NSRF ID].[All]" allUniqueName="[Регион].[NSRF ID].[All]" dimensionUniqueName="[Регион]" displayFolder="" count="0" unbalanced="0"/>
    <cacheHierarchy uniqueName="[Регламент ФАС России].[CUB REGLAMENT ID]" caption="CUB REGLAMENT ID" attribute="1" keyAttribute="1" defaultMemberUniqueName="[Регламент ФАС России].[CUB REGLAMENT ID].[All]" allUniqueName="[Регламент ФАС России].[CUB REGLAMENT ID].[All]" dimensionUniqueName="[Регламент ФАС России]" displayFolder="" count="0" unbalanced="0"/>
    <cacheHierarchy uniqueName="[Реестр проверок ID проверки].[F CHECK ID]" caption="F CHECK ID" attribute="1" keyAttribute="1" defaultMemberUniqueName="[Реестр проверок ID проверки].[F CHECK ID].[All]" allUniqueName="[Реестр проверок ID проверки].[F CHECK ID].[All]" dimensionUniqueName="[Реестр проверок ID проверки]" displayFolder="" count="0" unbalanced="0"/>
    <cacheHierarchy uniqueName="[Реестр проверок ID проверяемого лица].[F ENTITY ID]" caption="F ENTITY ID" attribute="1" keyAttribute="1" defaultMemberUniqueName="[Реестр проверок ID проверяемого лица].[F ENTITY ID].[All]" allUniqueName="[Реестр проверок ID проверяемого лица].[F ENTITY ID].[All]" dimensionUniqueName="[Реестр проверок ID проверяемого лица]" displayFolder="" count="0" unbalanced="0"/>
    <cacheHierarchy uniqueName="[Реестр проверок Вид проверки].[ID]" caption="ID" attribute="1" keyAttribute="1" defaultMemberUniqueName="[Реестр проверок Вид проверки].[ID].[All]" allUniqueName="[Реестр проверок Вид проверки].[ID].[All]" dimensionUniqueName="[Реестр проверок Вид проверки]" displayFolder="" count="0" unbalanced="0"/>
    <cacheHierarchy uniqueName="[Реестр проверок Вид проверяемого лица].[ENTITY TYPE ID]" caption="ENTITY TYPE ID" attribute="1" keyAttribute="1" defaultMemberUniqueName="[Реестр проверок Вид проверяемого лица].[ENTITY TYPE ID].[All]" allUniqueName="[Реестр проверок Вид проверяемого лица].[ENTITY TYPE ID].[All]" dimensionUniqueName="[Реестр проверок Вид проверяемого лица]" displayFolder="" count="0" unbalanced="0"/>
    <cacheHierarchy uniqueName="[Реестр проверок Выявленные нарушения].[PARENTID]" caption="PARENTID" defaultMemberUniqueName="[Реестр проверок Выявленные нарушения].[PARENTID].[All]" allUniqueName="[Реестр проверок Выявленные нарушения].[PARENTID].[All]" dimensionUniqueName="[Реестр проверок Выявленные нарушения]" displayFolder="" count="0" unbalanced="1"/>
    <cacheHierarchy uniqueName="[Реестр проверок Дата акта].[Date]" caption="Date" attribute="1" time="1" keyAttribute="1" defaultMemberUniqueName="[Реестр проверок Дата акта].[Date].[All]" allUniqueName="[Реестр проверок Дата акта].[Date].[All]" dimensionUniqueName="[Реестр проверок Дата акта]" displayFolder="" count="0" memberValueDatatype="130" unbalanced="0"/>
    <cacheHierarchy uniqueName="[Реестр проверок Дата акта].[Day Of Month]" caption="Day Of Month" attribute="1" time="1" defaultMemberUniqueName="[Реестр проверок Дата акта].[Day Of Month].[All]" allUniqueName="[Реестр проверок Дата акта].[Day Of Month].[All]" dimensionUniqueName="[Реестр проверок Дата акта]" displayFolder="" count="0" unbalanced="0"/>
    <cacheHierarchy uniqueName="[Реестр проверок Дата акта].[Day Of Year]" caption="Day Of Year" attribute="1" time="1" defaultMemberUniqueName="[Реестр проверок Дата акта].[Day Of Year].[All]" allUniqueName="[Реестр проверок Дата акта].[Day Of Year].[All]" dimensionUniqueName="[Реестр проверок Дата акта]" displayFolder="" count="0" unbalanced="0"/>
    <cacheHierarchy uniqueName="[Реестр проверок Дата акта].[Month]" caption="Month" attribute="1" time="1" defaultMemberUniqueName="[Реестр проверок Дата акта].[Month].[All]" allUniqueName="[Реестр проверок Дата акта].[Month].[All]" dimensionUniqueName="[Реестр проверок Дата акта]" displayFolder="" count="0" unbalanced="0"/>
    <cacheHierarchy uniqueName="[Реестр проверок Дата акта].[Month Of Year]" caption="Month Of Year" attribute="1" time="1" defaultMemberUniqueName="[Реестр проверок Дата акта].[Month Of Year].[All]" allUniqueName="[Реестр проверок Дата акта].[Month Of Year].[All]" dimensionUniqueName="[Реестр проверок Дата акта]" displayFolder="" count="0" unbalanced="0"/>
    <cacheHierarchy uniqueName="[Реестр проверок Дата акта].[Year]" caption="Year" attribute="1" time="1" defaultMemberUniqueName="[Реестр проверок Дата акта].[Year].[All]" allUniqueName="[Реестр проверок Дата акта].[Year].[All]" dimensionUniqueName="[Реестр проверок Дата акта]" displayFolder="" count="0" unbalanced="0"/>
    <cacheHierarchy uniqueName="[Реестр проверок Дата акта].[Дата акта]" caption="Дата акта" time="1" defaultMemberUniqueName="[Реестр проверок Дата акта].[Дата акта].[All]" allUniqueName="[Реестр проверок Дата акта].[Дата акта].[All]" dimensionUniqueName="[Реестр проверок Дата акта]" displayFolder="" count="0" unbalanced="0"/>
    <cacheHierarchy uniqueName="[Реестр проверок Дата начала проведения проверки].[Date]" caption="Date" attribute="1" time="1" keyAttribute="1" defaultMemberUniqueName="[Реестр проверок Дата начала проведения проверки].[Date].[All]" allUniqueName="[Реестр проверок Дата начала проведения проверки].[Date].[All]" dimensionUniqueName="[Реестр проверок Дата начала проведения проверки]" displayFolder="" count="0" memberValueDatatype="130" unbalanced="0"/>
    <cacheHierarchy uniqueName="[Реестр проверок Дата начала проведения проверки].[Months]" caption="Months" attribute="1" time="1" defaultMemberUniqueName="[Реестр проверок Дата начала проведения проверки].[Months].[All]" allUniqueName="[Реестр проверок Дата начала проведения проверки].[Months].[All]" dimensionUniqueName="[Реестр проверок Дата начала проведения проверки]" displayFolder="" count="0" unbalanced="0"/>
    <cacheHierarchy uniqueName="[Реестр проверок Дата начала проведения проверки].[Quarters]" caption="Quarters" attribute="1" time="1" defaultMemberUniqueName="[Реестр проверок Дата начала проведения проверки].[Quarters].[All]" allUniqueName="[Реестр проверок Дата начала проведения проверки].[Quarters].[All]" dimensionUniqueName="[Реестр проверок Дата начала проведения проверки]" displayFolder="" count="0" unbalanced="0"/>
    <cacheHierarchy uniqueName="[Реестр проверок Дата начала проведения проверки].[Years]" caption="Years" attribute="1" time="1" defaultMemberUniqueName="[Реестр проверок Дата начала проведения проверки].[Years].[All]" allUniqueName="[Реестр проверок Дата начала проведения проверки].[Years].[All]" dimensionUniqueName="[Реестр проверок Дата начала проведения проверки]" displayFolder="" count="0" unbalanced="0"/>
    <cacheHierarchy uniqueName="[Реестр проверок Дата начала проведения проверки].[Дата начала проверки]" caption="Дата начала проверки" time="1" defaultMemberUniqueName="[Реестр проверок Дата начала проведения проверки].[Дата начала проверки].[All]" allUniqueName="[Реестр проверок Дата начала проведения проверки].[Дата начала проверки].[All]" dimensionUniqueName="[Реестр проверок Дата начала проведения проверки]" displayFolder="" count="0" unbalanced="0"/>
    <cacheHierarchy uniqueName="[Реестр проверок Дата окончания проведения проверки].[Date]" caption="Date" attribute="1" time="1" keyAttribute="1" defaultMemberUniqueName="[Реестр проверок Дата окончания проведения проверки].[Date].[All]" allUniqueName="[Реестр проверок Дата окончания проведения проверки].[Date].[All]" dimensionUniqueName="[Реестр проверок Дата окончания проведения проверки]" displayFolder="" count="0" memberValueDatatype="130" unbalanced="0"/>
    <cacheHierarchy uniqueName="[Реестр проверок Дата окончания проведения проверки].[Month]" caption="Month" attribute="1" time="1" defaultMemberUniqueName="[Реестр проверок Дата окончания проведения проверки].[Month].[All]" allUniqueName="[Реестр проверок Дата окончания проведения проверки].[Month].[All]" dimensionUniqueName="[Реестр проверок Дата окончания проведения проверки]" displayFolder="" count="0" unbalanced="0"/>
    <cacheHierarchy uniqueName="[Реестр проверок Дата окончания проведения проверки].[Quarter]" caption="Quarter" attribute="1" time="1" defaultMemberUniqueName="[Реестр проверок Дата окончания проведения проверки].[Quarter].[All]" allUniqueName="[Реестр проверок Дата окончания проведения проверки].[Quarter].[All]" dimensionUniqueName="[Реестр проверок Дата окончания проведения проверки]" displayFolder="" count="0" unbalanced="0"/>
    <cacheHierarchy uniqueName="[Реестр проверок Дата окончания проведения проверки].[Year]" caption="Year" attribute="1" time="1" defaultMemberUniqueName="[Реестр проверок Дата окончания проведения проверки].[Year].[All]" allUniqueName="[Реестр проверок Дата окончания проведения проверки].[Year].[All]" dimensionUniqueName="[Реестр проверок Дата окончания проведения проверки]" displayFolder="" count="0" unbalanced="0"/>
    <cacheHierarchy uniqueName="[Реестр проверок Дата окончания проведения проверки].[Дата окончания проверки]" caption="Дата окончания проверки" time="1" defaultMemberUniqueName="[Реестр проверок Дата окончания проведения проверки].[Дата окончания проверки].[All]" allUniqueName="[Реестр проверок Дата окончания проведения проверки].[Дата окончания проверки].[All]" dimensionUniqueName="[Реестр проверок Дата окончания проведения проверки]" displayFolder="" count="0" unbalanced="0"/>
    <cacheHierarchy uniqueName="[Реестр проверок Категория риска].[DANGEROUS INFORMATION ID]" caption="DANGEROUS INFORMATION ID" attribute="1" keyAttribute="1" defaultMemberUniqueName="[Реестр проверок Категория риска].[DANGEROUS INFORMATION ID].[All]" allUniqueName="[Реестр проверок Категория риска].[DANGEROUS INFORMATION ID].[All]" dimensionUniqueName="[Реестр проверок Категория риска]" displayFolder="" count="0" unbalanced="0"/>
    <cacheHierarchy uniqueName="[Реестр проверок Нарушение о неисполнении предписания].[ID]" caption="ID" attribute="1" keyAttribute="1" defaultMemberUniqueName="[Реестр проверок Нарушение о неисполнении предписания].[ID].[All]" allUniqueName="[Реестр проверок Нарушение о неисполнении предписания].[ID].[All]" dimensionUniqueName="[Реестр проверок Нарушение о неисполнении предписания]" displayFolder="" count="0" unbalanced="0"/>
    <cacheHierarchy uniqueName="[Реестр проверок Основание для приказа].[CHECK ORDER REASON ID]" caption="CHECK ORDER REASON ID" attribute="1" keyAttribute="1" defaultMemberUniqueName="[Реестр проверок Основание для приказа].[CHECK ORDER REASON ID].[All]" allUniqueName="[Реестр проверок Основание для приказа].[CHECK ORDER REASON ID].[All]" dimensionUniqueName="[Реестр проверок Основание для приказа]" displayFolder="" count="0" unbalanced="0"/>
    <cacheHierarchy uniqueName="[Реестр проверок Результат согласования с прокуратурой].[APPROVAL RESULT ID]" caption="APPROVAL RESULT ID" attribute="1" keyAttribute="1" defaultMemberUniqueName="[Реестр проверок Результат согласования с прокуратурой].[APPROVAL RESULT ID].[All]" allUniqueName="[Реестр проверок Результат согласования с прокуратурой].[APPROVAL RESULT ID].[All]" dimensionUniqueName="[Реестр проверок Результат согласования с прокуратурой]" displayFolder="" count="0" unbalanced="0"/>
    <cacheHierarchy uniqueName="[Реестр проверок Совместная проверка].[CHECK COOPERATIVE ID]" caption="CHECK COOPERATIVE ID" attribute="1" keyAttribute="1" defaultMemberUniqueName="[Реестр проверок Совместная проверка].[CHECK COOPERATIVE ID].[All]" allUniqueName="[Реестр проверок Совместная проверка].[CHECK COOPERATIVE ID].[All]" dimensionUniqueName="[Реестр проверок Совместная проверка]" displayFolder="" count="0" unbalanced="0"/>
    <cacheHierarchy uniqueName="[Реестр проверок Тип проверки].[ID]" caption="ID" attribute="1" keyAttribute="1" defaultMemberUniqueName="[Реестр проверок Тип проверки].[ID].[All]" allUniqueName="[Реестр проверок Тип проверки].[ID].[All]" dimensionUniqueName="[Реестр проверок Тип проверки]" displayFolder="" count="0" unbalanced="0"/>
    <cacheHierarchy uniqueName="[Реестр проверок Цель проведения проверки].[CHECK PURPOSE ID]" caption="CHECK PURPOSE ID" attribute="1" keyAttribute="1" defaultMemberUniqueName="[Реестр проверок Цель проведения проверки].[CHECK PURPOSE ID].[All]" allUniqueName="[Реестр проверок Цель проведения проверки].[CHECK PURPOSE ID].[All]" dimensionUniqueName="[Реестр проверок Цель проведения проверки]" displayFolder="" count="0" unbalanced="0"/>
    <cacheHierarchy uniqueName="[Рынок].[LAW AREA ID]" caption="LAW AREA ID" attribute="1" keyAttribute="1" defaultMemberUniqueName="[Рынок].[LAW AREA ID].[All]" allUniqueName="[Рынок].[LAW AREA ID].[All]" dimensionUniqueName="[Рынок]" displayFolder="" count="0" unbalanced="0"/>
    <cacheHierarchy uniqueName="[Способ привлечения экспертов].[EXPERT CALLING TYPE ID]" caption="EXPERT CALLING TYPE ID" attribute="1" keyAttribute="1" defaultMemberUniqueName="[Способ привлечения экспертов].[EXPERT CALLING TYPE ID].[All]" allUniqueName="[Способ привлечения экспертов].[EXPERT CALLING TYPE ID].[All]" dimensionUniqueName="[Способ привлечения экспертов]" displayFolder="" count="0" unbalanced="0"/>
    <cacheHierarchy uniqueName="[Структура ФАС].[Иерархия Структура ФАС]" caption="Структура ФАС.Иерархия Структура ФАС" defaultMemberUniqueName="[Структура ФАС].[Иерархия Структура ФАС].[All]" allUniqueName="[Структура ФАС].[Иерархия Структура ФАС].[All]" dimensionUniqueName="[Структура ФАС]" displayFolder="" count="4" unbalanced="1">
      <fieldsUsage count="4">
        <fieldUsage x="-1"/>
        <fieldUsage x="3"/>
        <fieldUsage x="4"/>
        <fieldUsage x="5"/>
      </fieldsUsage>
    </cacheHierarchy>
    <cacheHierarchy uniqueName="[Структура ФАС ТО].[Иерархия Структура ФАС]" caption="Структура ФАС ТО.Иерархия Структура ФАС" defaultMemberUniqueName="[Структура ФАС ТО].[Иерархия Структура ФАС].[All]" allUniqueName="[Структура ФАС ТО].[Иерархия Структура ФАС].[All]" dimensionUniqueName="[Структура ФАС ТО]" displayFolder="" count="0" unbalanced="1"/>
    <cacheHierarchy uniqueName="[Субъект рынка].[MARKET SUBJECT ID]" caption="MARKET SUBJECT ID" attribute="1" keyAttribute="1" defaultMemberUniqueName="[Субъект рынка].[MARKET SUBJECT ID].[All]" allUniqueName="[Субъект рынка].[MARKET SUBJECT ID].[All]" dimensionUniqueName="[Субъект рынка]" displayFolder="" count="0" unbalanced="0"/>
    <cacheHierarchy uniqueName="[Сфера деятельности].[ACT SPHERE ID]" caption="ACT SPHERE ID" attribute="1" keyAttribute="1" defaultMemberUniqueName="[Сфера деятельности].[ACT SPHERE ID].[All]" allUniqueName="[Сфера деятельности].[ACT SPHERE ID].[All]" dimensionUniqueName="[Сфера деятельности]" displayFolder="" count="0" unbalanced="0"/>
    <cacheHierarchy uniqueName="[Тип проверок по датам начала и окончания - нарастающий].[Иерархия]" caption="Иерархия" defaultMemberUniqueName="[Тип проверок по датам начала и окончания - нарастающий].[Иерархия].[All]" allUniqueName="[Тип проверок по датам начала и окончания - нарастающий].[Иерархия].[All]" dimensionUniqueName="[Тип проверок по датам начала и окончания - нарастающий]" displayFolder="" count="0" unbalanced="1"/>
    <cacheHierarchy uniqueName="[Функции ФАС].[PARENT ID]" caption="PARENT ID" defaultMemberUniqueName="[Функции ФАС].[PARENT ID].[All]" allUniqueName="[Функции ФАС].[PARENT ID].[All]" dimensionUniqueName="[Функции ФАС]" displayFolder="" count="0" unbalanced="1"/>
    <cacheHierarchy uniqueName="[Dim Period Nar].[PERIOD ID]" caption="Dim Period Nar.PERIOD ID" attribute="1" keyAttribute="1" defaultMemberUniqueName="[Dim Period Nar].[PERIOD ID].[All]" allUniqueName="[Dim Period Nar].[PERIOD ID].[All]" dimensionUniqueName="[Dim Period Nar]" displayFolder="" count="0" unbalanced="0" hidden="1"/>
    <cacheHierarchy uniqueName="[Dim Period2].[CUB_PERIOD_ID]" caption="CUB_PERIOD_ID" attribute="1" keyAttribute="1" defaultMemberUniqueName="[Dim Period2].[CUB_PERIOD_ID].[All]" allUniqueName="[Dim Period2].[CUB_PERIOD_ID].[All]" dimensionUniqueName="[Dim Period2]" displayFolder="" count="0" unbalanced="0" hidden="1"/>
    <cacheHierarchy uniqueName="[Виды государственного контроля].[CUB VID CONTROL ID]" caption="CUB VID CONTROL ID" attribute="1" keyAttribute="1" defaultMemberUniqueName="[Виды государственного контроля].[CUB VID CONTROL ID].[All]" allUniqueName="[Виды государственного контроля].[CUB VID CONTROL ID].[All]" dimensionUniqueName="[Виды государственного контроля]" displayFolder="" count="0" unbalanced="0" hidden="1"/>
    <cacheHierarchy uniqueName="[Виды сделок].[CUB VID TR ID]" caption="CUB VID TR ID" attribute="1" keyAttribute="1" defaultMemberUniqueName="[Виды сделок].[CUB VID TR ID].[All]" allUniqueName="[Виды сделок].[CUB VID TR ID].[All]" dimensionUniqueName="[Виды сделок]" displayFolder="" count="0" unbalanced="0" hidden="1"/>
    <cacheHierarchy uniqueName="[Дело Ф 9 1 Квалификация нарушения].[ID]" caption="ID" attribute="1" keyAttribute="1" defaultMemberUniqueName="[Дело Ф 9 1 Квалификация нарушения].[ID].[All]" allUniqueName="[Дело Ф 9 1 Квалификация нарушения].[ID].[All]" dimensionUniqueName="[Дело Ф 9 1 Квалификация нарушения]" displayFolder="" count="0" unbalanced="0" hidden="1"/>
    <cacheHierarchy uniqueName="[Дело Ф 9 1 Периоды].[ID]" caption="ID" attribute="1" keyAttribute="1" defaultMemberUniqueName="[Дело Ф 9 1 Периоды].[ID].[All]" allUniqueName="[Дело Ф 9 1 Периоды].[ID].[All]" dimensionUniqueName="[Дело Ф 9 1 Периоды]" displayFolder="" count="0" unbalanced="0" hidden="1"/>
    <cacheHierarchy uniqueName="[Дело Ф 9 1 Структура ФАС].[ID]" caption="ID" attribute="1" keyAttribute="1" defaultMemberUniqueName="[Дело Ф 9 1 Структура ФАС].[ID].[All]" allUniqueName="[Дело Ф 9 1 Структура ФАС].[ID].[All]" dimensionUniqueName="[Дело Ф 9 1 Структура ФАС]" displayFolder="" count="0" unbalanced="0" hidden="1"/>
    <cacheHierarchy uniqueName="[Закон].[LAW ID]" caption="LAW ID" attribute="1" keyAttribute="1" defaultMemberUniqueName="[Закон].[LAW ID].[All]" allUniqueName="[Закон].[LAW ID].[All]" dimensionUniqueName="[Закон]" displayFolder="" count="0" unbalanced="0" hidden="1"/>
    <cacheHierarchy uniqueName="[Отчетный период].[PERIOD ID]" caption="Отчетный период.PERIOD ID" attribute="1" keyAttribute="1" defaultMemberUniqueName="[Отчетный период].[PERIOD ID].[All]" allUniqueName="[Отчетный период].[PERIOD ID].[All]" dimensionUniqueName="[Отчетный период]" displayFolder="" count="0" unbalanced="0" hidden="1"/>
    <cacheHierarchy uniqueName="[Период - недели - нарастающий].[PERIOD WEEK ID]" caption="PERIOD WEEK ID" attribute="1" keyAttribute="1" defaultMemberUniqueName="[Период - недели - нарастающий].[PERIOD WEEK ID].[All]" allUniqueName="[Период - недели - нарастающий].[PERIOD WEEK ID].[All]" dimensionUniqueName="[Период - недели - нарастающий]" displayFolder="" count="0" unbalanced="0" hidden="1"/>
    <cacheHierarchy uniqueName="[Реестр проверок Выявленные нарушения].[ID]" caption="ID" attribute="1" keyAttribute="1" defaultMemberUniqueName="[Реестр проверок Выявленные нарушения].[ID].[All]" allUniqueName="[Реестр проверок Выявленные нарушения].[ID].[All]" dimensionUniqueName="[Реестр проверок Выявленные нарушения]" displayFolder="" count="0" unbalanced="0" hidden="1"/>
    <cacheHierarchy uniqueName="[Структура ФАС].[STRUCT ID]" caption="Структура ФАС.STRUCT ID" attribute="1" keyAttribute="1" defaultMemberUniqueName="[Структура ФАС].[STRUCT ID].[All]" allUniqueName="[Структура ФАС].[STRUCT ID].[All]" dimensionUniqueName="[Структура ФАС]" displayFolder="" count="0" unbalanced="0" hidden="1"/>
    <cacheHierarchy uniqueName="[Структура ФАС ТО].[STRUCT ID]" caption="Структура ФАС ТО.STRUCT ID" attribute="1" keyAttribute="1" defaultMemberUniqueName="[Структура ФАС ТО].[STRUCT ID].[All]" allUniqueName="[Структура ФАС ТО].[STRUCT ID].[All]" dimensionUniqueName="[Структура ФАС ТО]" displayFolder="" count="0" unbalanced="0" hidden="1"/>
    <cacheHierarchy uniqueName="[Тип проверок по датам начала и окончания - нарастающий].[COUNT CHECK ID]" caption="COUNT CHECK ID" attribute="1" keyAttribute="1" defaultMemberUniqueName="[Тип проверок по датам начала и окончания - нарастающий].[COUNT CHECK ID].[All]" allUniqueName="[Тип проверок по датам начала и окончания - нарастающий].[COUNT CHECK ID].[All]" dimensionUniqueName="[Тип проверок по датам начала и окончания - нарастающий]" displayFolder="" count="0" unbalanced="0" hidden="1"/>
    <cacheHierarchy uniqueName="[Функции ФАС].[FAS FUNCTION ID]" caption="FAS FUNCTION ID" attribute="1" keyAttribute="1" defaultMemberUniqueName="[Функции ФАС].[FAS FUNCTION ID].[All]" allUniqueName="[Функции ФАС].[FAS FUNCTION ID].[All]" dimensionUniqueName="[Функции ФАС]" displayFolder="" count="0" unbalanced="0" hidden="1"/>
    <cacheHierarchy uniqueName="[Функции ФАС].[SORT ORDER]" caption="SORT ORDER" attribute="1" defaultMemberUniqueName="[Функции ФАС].[SORT ORDER].[All]" allUniqueName="[Функции ФАС].[SORT ORDER].[All]" dimensionUniqueName="[Функции ФАС]" displayFolder="" count="0" unbalanced="0" hidden="1"/>
    <cacheHierarchy uniqueName="[Measures].[Рассмотрено заявлений Всего Ф1]" caption="Рассмотрено заявлений Всего Ф1" measure="1" displayFolder="" measureGroup="Ф1" count="0"/>
    <cacheHierarchy uniqueName="[Measures].[Рассмотрено заявлений Устранено до возбуждения дела Ф1]" caption="Рассмотрено заявлений Устранено до возбуждения дела Ф1" measure="1" displayFolder="" measureGroup="Ф1" count="0"/>
    <cacheHierarchy uniqueName="[Measures].[Рассмотрено заявлений После рассмотрения отказано в возбуждении Ф1]" caption="Рассмотрено заявлений После рассмотрения отказано в возбуждении Ф1" measure="1" displayFolder="" measureGroup="Ф1" count="0"/>
    <cacheHierarchy uniqueName="[Measures].[Рассмотрено заявлений Возбуждено дел Ф1]" caption="Рассмотрено заявлений Возбуждено дел Ф1" measure="1" displayFolder="" measureGroup="Ф1" count="0"/>
    <cacheHierarchy uniqueName="[Measures].[Устранено нарушений в результате проверок до возбуждения дела Ф1]" caption="Устранено нарушений в результате проверок до возбуждения дела Ф1" measure="1" displayFolder="" measureGroup="Ф1" count="0"/>
    <cacheHierarchy uniqueName="[Measures].[Возбуждено дел по инициативе УФАС ФАС Ф1]" caption="Возбуждено дел по инициативе УФАС ФАС Ф1" measure="1" displayFolder="" measureGroup="Ф1" count="0"/>
    <cacheHierarchy uniqueName="[Measures].[Всего возбужденных дел Ф1]" caption="Всего возбужденных дел Ф1" measure="1" displayFolder="" measureGroup="Ф1" count="0"/>
    <cacheHierarchy uniqueName="[Measures].[Прекращено в связи с отсутствием факта нарушения Ф1]" caption="Прекращено в связи с отсутствием факта нарушения Ф1" measure="1" displayFolder="" measureGroup="Ф1" count="0"/>
    <cacheHierarchy uniqueName="[Measures].[Принято решений о наличии нарушения Всего Ф1]" caption="Принято решений о наличии нарушения Всего Ф1" measure="1" displayFolder="" measureGroup="Ф1" count="0"/>
    <cacheHierarchy uniqueName="[Measures].[Принято решений о наличии нарушения Без выдачи предписания Ф1]" caption="Принято решений о наличии нарушения Без выдачи предписания Ф1" measure="1" displayFolder="" measureGroup="Ф1" count="0"/>
    <cacheHierarchy uniqueName="[Measures].[Принято решений о наличии нарушения С подачей иска в суд Ф1]" caption="Принято решений о наличии нарушения С подачей иска в суд Ф1" measure="1" displayFolder="" measureGroup="Ф1" count="0"/>
    <cacheHierarchy uniqueName="[Measures].[Подано исков в суд без возбуждения дела Ф1]" caption="Подано исков в суд без возбуждения дела Ф1" measure="1" displayFolder="" measureGroup="Ф1" count="0"/>
    <cacheHierarchy uniqueName="[Measures].[Выдано предписаний Ф1]" caption="Выдано предписаний Ф1" measure="1" displayFolder="" measureGroup="Ф1" count="0"/>
    <cacheHierarchy uniqueName="[Measures].[Исполнено предписаний Выданных в предыдущие периоды Ф1]" caption="Исполнено предписаний Выданных в предыдущие периоды Ф1" measure="1" displayFolder="" measureGroup="Ф1" count="0"/>
    <cacheHierarchy uniqueName="[Measures].[Исполнено предписаний Выданных в отчётном периоде Ф1]" caption="Исполнено предписаний Выданных в отчётном периоде Ф1" measure="1" displayFolder="" measureGroup="Ф1" count="0"/>
    <cacheHierarchy uniqueName="[Measures].[Предписания в стадии исполнения Ф1]" caption="Предписания в стадии исполнения Ф1" measure="1" displayFolder="" measureGroup="Ф1" count="0"/>
    <cacheHierarchy uniqueName="[Measures].[Предписания не исполнены Ф1]" caption="Предписания не исполнены Ф1" measure="1" displayFolder="" measureGroup="Ф1" count="0"/>
    <cacheHierarchy uniqueName="[Measures].[Рассмотрено заявлений Всего Ф1 2  Закон Рынок]" caption="Рассмотрено заявлений Всего Ф1 2  Закон Рынок" measure="1" displayFolder="" measureGroup="Ф1 2  Закон Рынок" count="0"/>
    <cacheHierarchy uniqueName="[Measures].[Рассмотрено заявлений Устранено до возбуждения дела Ф1 2  Закон Рынок]" caption="Рассмотрено заявлений Устранено до возбуждения дела Ф1 2  Закон Рынок" measure="1" displayFolder="" measureGroup="Ф1 2  Закон Рынок" count="0"/>
    <cacheHierarchy uniqueName="[Measures].[Рассмотрено заявлений После рассмотрения отказано в возбуждении Ф1 2  Закон Рынок]" caption="Рассмотрено заявлений После рассмотрения отказано в возбуждении Ф1 2  Закон Рынок" measure="1" displayFolder="" measureGroup="Ф1 2  Закон Рынок" count="0"/>
    <cacheHierarchy uniqueName="[Measures].[Рассмотрено заявлений Возбуждено дел Ф1 2  Закон Рынок]" caption="Рассмотрено заявлений Возбуждено дел Ф1 2  Закон Рынок" measure="1" displayFolder="" measureGroup="Ф1 2  Закон Рынок" count="0"/>
    <cacheHierarchy uniqueName="[Measures].[Устранено нарушений в результате проверок до возбуждения дела Ф1 2  Закон Рынок]" caption="Устранено нарушений в результате проверок до возбуждения дела Ф1 2  Закон Рынок" measure="1" displayFolder="" measureGroup="Ф1 2  Закон Рынок" count="0"/>
    <cacheHierarchy uniqueName="[Measures].[Возбуждено дел по инициативе УФАС ФАС Ф1 2  Закон Рынок]" caption="Возбуждено дел по инициативе УФАС ФАС Ф1 2  Закон Рынок" measure="1" displayFolder="" measureGroup="Ф1 2  Закон Рынок" count="0"/>
    <cacheHierarchy uniqueName="[Measures].[Всего возбужденных дел Ф1 2  Закон Рынок]" caption="Всего возбужденных дел Ф1 2  Закон Рынок" measure="1" displayFolder="" measureGroup="Ф1 2  Закон Рынок" count="0"/>
    <cacheHierarchy uniqueName="[Measures].[Прекращено в связи с отсутствием факта нарушения Ф1 2  Закон Рынок]" caption="Прекращено в связи с отсутствием факта нарушения Ф1 2  Закон Рынок" measure="1" displayFolder="" measureGroup="Ф1 2  Закон Рынок" count="0"/>
    <cacheHierarchy uniqueName="[Measures].[Принято решений о наличии нарушения Всего Ф1 2  Закон Рынок]" caption="Принято решений о наличии нарушения Всего Ф1 2  Закон Рынок" measure="1" displayFolder="" measureGroup="Ф1 2  Закон Рынок" count="0"/>
    <cacheHierarchy uniqueName="[Measures].[Принято решений о наличии нарушения Без выдачи предписания Ф1 2  Закон Рынок]" caption="Принято решений о наличии нарушения Без выдачи предписания Ф1 2  Закон Рынок" measure="1" displayFolder="" measureGroup="Ф1 2  Закон Рынок" count="0"/>
    <cacheHierarchy uniqueName="[Measures].[Принято решений о наличии нарушения С подачей иска в суд Ф1 2  Закон Рынок]" caption="Принято решений о наличии нарушения С подачей иска в суд Ф1 2  Закон Рынок" measure="1" displayFolder="" measureGroup="Ф1 2  Закон Рынок" count="0"/>
    <cacheHierarchy uniqueName="[Measures].[Подано исков в суд без возбуждения дела Ф1 2  Закон Рынок]" caption="Подано исков в суд без возбуждения дела Ф1 2  Закон Рынок" measure="1" displayFolder="" measureGroup="Ф1 2  Закон Рынок" count="0"/>
    <cacheHierarchy uniqueName="[Measures].[Выдано предписаний Ф1 2  Закон Рынок]" caption="Выдано предписаний Ф1 2  Закон Рынок" measure="1" displayFolder="" measureGroup="Ф1 2  Закон Рынок" count="0"/>
    <cacheHierarchy uniqueName="[Measures].[Исполнено предписаний Выданных в предыдущие периоды Ф1 2  Закон Рынок]" caption="Исполнено предписаний Выданных в предыдущие периоды Ф1 2  Закон Рынок" measure="1" displayFolder="" measureGroup="Ф1 2  Закон Рынок" count="0"/>
    <cacheHierarchy uniqueName="[Measures].[Исполнено предписаний Выданных в отчётном периоде Ф1 2  Закон Рынок]" caption="Исполнено предписаний Выданных в отчётном периоде Ф1 2  Закон Рынок" measure="1" displayFolder="" measureGroup="Ф1 2  Закон Рынок" count="0"/>
    <cacheHierarchy uniqueName="[Measures].[Предписания в стадии исполнения Ф1 2  Закон Рынок]" caption="Предписания в стадии исполнения Ф1 2  Закон Рынок" measure="1" displayFolder="" measureGroup="Ф1 2  Закон Рынок" count="0"/>
    <cacheHierarchy uniqueName="[Measures].[Предписания не исполнены Ф1 2  Закон Рынок]" caption="Предписания не исполнены Ф1 2  Закон Рынок" measure="1" displayFolder="" measureGroup="Ф1 2  Закон Рынок" count="0"/>
    <cacheHierarchy uniqueName="[Measures].[Рассмотрено заявлений Всего Ф1 2 Закон Субъект рынка]" caption="Рассмотрено заявлений Всего Ф1 2 Закон Субъект рынка" measure="1" displayFolder="" measureGroup="Ф1 2 Закон Субъект рынка" count="0"/>
    <cacheHierarchy uniqueName="[Measures].[Рассмотрено заявлений Устранено до возбуждения дела Ф1 2 Закон Субъект рынка]" caption="Рассмотрено заявлений Устранено до возбуждения дела Ф1 2 Закон Субъект рынка" measure="1" displayFolder="" measureGroup="Ф1 2 Закон Субъект рынка" count="0"/>
    <cacheHierarchy uniqueName="[Measures].[Рассмотрено заявлений После рассмотрения отказано в возбуждении Ф1 2 Закон Субъект рынка]" caption="Рассмотрено заявлений После рассмотрения отказано в возбуждении Ф1 2 Закон Субъект рынка" measure="1" displayFolder="" measureGroup="Ф1 2 Закон Субъект рынка" count="0"/>
    <cacheHierarchy uniqueName="[Measures].[Рассмотрено заявлений Возбуждено дел Ф1 2 Закон Субъект рынка]" caption="Рассмотрено заявлений Возбуждено дел Ф1 2 Закон Субъект рынка" measure="1" displayFolder="" measureGroup="Ф1 2 Закон Субъект рынка" count="0"/>
    <cacheHierarchy uniqueName="[Measures].[Устранено нарушений в результате проверок до возбуждения дела Ф1 2 Закон Субъект рынка]" caption="Устранено нарушений в результате проверок до возбуждения дела Ф1 2 Закон Субъект рынка" measure="1" displayFolder="" measureGroup="Ф1 2 Закон Субъект рынка" count="0"/>
    <cacheHierarchy uniqueName="[Measures].[Возбуждено дел по инициативе УФАС ФАС Ф1 2 Закон Субъект рынка]" caption="Возбуждено дел по инициативе УФАС ФАС Ф1 2 Закон Субъект рынка" measure="1" displayFolder="" measureGroup="Ф1 2 Закон Субъект рынка" count="0"/>
    <cacheHierarchy uniqueName="[Measures].[Всего возбужденных дел Ф1 2 Закон Субъект рынка]" caption="Всего возбужденных дел Ф1 2 Закон Субъект рынка" measure="1" displayFolder="" measureGroup="Ф1 2 Закон Субъект рынка" count="0"/>
    <cacheHierarchy uniqueName="[Measures].[Прекращено в связи с отсутствием факта нарушения Ф1 2 Закон Субъект рынка]" caption="Прекращено в связи с отсутствием факта нарушения Ф1 2 Закон Субъект рынка" measure="1" displayFolder="" measureGroup="Ф1 2 Закон Субъект рынка" count="0"/>
    <cacheHierarchy uniqueName="[Measures].[Принято решений о наличии нарушения Всего Ф1 2 Закон Субъект рынка]" caption="Принято решений о наличии нарушения Всего Ф1 2 Закон Субъект рынка" measure="1" displayFolder="" measureGroup="Ф1 2 Закон Субъект рынка" count="0"/>
    <cacheHierarchy uniqueName="[Measures].[Принято решений о наличии нарушения Без выдачи предписания Ф1 2 Закон Субъект рынка]" caption="Принято решений о наличии нарушения Без выдачи предписания Ф1 2 Закон Субъект рынка" measure="1" displayFolder="" measureGroup="Ф1 2 Закон Субъект рынка" count="0"/>
    <cacheHierarchy uniqueName="[Measures].[Принято решений о наличии нарушения С подачей иска в суд Ф1 2 Закон Субъект рынка]" caption="Принято решений о наличии нарушения С подачей иска в суд Ф1 2 Закон Субъект рынка" measure="1" displayFolder="" measureGroup="Ф1 2 Закон Субъект рынка" count="0"/>
    <cacheHierarchy uniqueName="[Measures].[Подано исков в суд без возбуждения дела Ф1 2 Закон Субъект рынка]" caption="Подано исков в суд без возбуждения дела Ф1 2 Закон Субъект рынка" measure="1" displayFolder="" measureGroup="Ф1 2 Закон Субъект рынка" count="0"/>
    <cacheHierarchy uniqueName="[Measures].[Выдано предписаний Ф1 2 Закон Субъект рынка]" caption="Выдано предписаний Ф1 2 Закон Субъект рынка" measure="1" displayFolder="" measureGroup="Ф1 2 Закон Субъект рынка" count="0"/>
    <cacheHierarchy uniqueName="[Measures].[Исполнено предписаний Выданных в предыдущие периоды Ф1 2 Закон Субъект рынка]" caption="Исполнено предписаний Выданных в предыдущие периоды Ф1 2 Закон Субъект рынка" measure="1" displayFolder="" measureGroup="Ф1 2 Закон Субъект рынка" count="0"/>
    <cacheHierarchy uniqueName="[Measures].[Исполнено предписаний Выданных в отчётном периоде Ф1 2 Закон Субъект рынка]" caption="Исполнено предписаний Выданных в отчётном периоде Ф1 2 Закон Субъект рынка" measure="1" displayFolder="" measureGroup="Ф1 2 Закон Субъект рынка" count="0"/>
    <cacheHierarchy uniqueName="[Measures].[Предписания в стадии исполнения Ф1 2 Закон Субъект рынка]" caption="Предписания в стадии исполнения Ф1 2 Закон Субъект рынка" measure="1" displayFolder="" measureGroup="Ф1 2 Закон Субъект рынка" count="0"/>
    <cacheHierarchy uniqueName="[Measures].[Предписания не исполнены Ф1 2 Закон Субъект рынка]" caption="Предписания не исполнены Ф1 2 Закон Субъект рынка" measure="1" displayFolder="" measureGroup="Ф1 2 Закон Субъект рынка" count="0"/>
    <cacheHierarchy uniqueName="[Measures].[Рассмотрено заявлений по пункту 1 статьи 35 Закона О защите конкуренции Ф1 Т1]" caption="Рассмотрено заявлений по пункту 1 статьи 35 Закона О защите конкуренции Ф1 Т1" measure="1" displayFolder="" measureGroup="Ф1 Т1" count="0"/>
    <cacheHierarchy uniqueName="[Measures].[Принято решений О несоответствии антимонопольному законодательству Ф1 Т1]" caption="Принято решений О несоответствии антимонопольному законодательству Ф1 Т1" measure="1" displayFolder="" measureGroup="Ф1 Т1" count="0"/>
    <cacheHierarchy uniqueName="[Measures].[Принято решений О соответствии требованиям антимонопольного законодательства Ф1 Т1]" caption="Принято решений О соответствии требованиям антимонопольного законодательства Ф1 Т1" measure="1" displayFolder="" measureGroup="Ф1 Т1" count="0"/>
    <cacheHierarchy uniqueName="[Measures].[Принято решений В том числе с выдачей предписания направленного на обеспечение конкуренции Ф1 Т1]" caption="Принято решений В том числе с выдачей предписания направленного на обеспечение конкуренции Ф1 Т1" measure="1" displayFolder="" measureGroup="Ф1 Т1" count="0"/>
    <cacheHierarchy uniqueName="[Measures].[Принято решений об отмене ранее выданного решения о соответствии требованиям АМЗ Ф1 Т1]" caption="Принято решений об отмене ранее выданного решения о соответствии требованиям АМЗ Ф1 Т1" measure="1" displayFolder="" measureGroup="Ф1 Т1" count="0"/>
    <cacheHierarchy uniqueName="[Measures].[Рассмотрено актов Ф1 Т2]" caption="Рассмотрено актов Ф1 Т2" measure="1" displayFolder="" measureGroup="Ф1 Т2" count="0"/>
    <cacheHierarchy uniqueName="[Measures].[Выявленно актов нарушающих АМЗ Ф1 Т2]" caption="Выявленно актов нарушающих АМЗ Ф1 Т2" measure="1" displayFolder="" measureGroup="Ф1 Т2" count="0"/>
    <cacheHierarchy uniqueName="[Measures].[Количество актов в которых учтены замечания антимонопольного органа без судебного вмешательства Ф1Т2]" caption="Количество актов в которых учтены замечания антимонопольного органа без судебного вмешательства Ф1Т2" measure="1" displayFolder="" measureGroup="Ф1 Т2" count="0"/>
    <cacheHierarchy uniqueName="[Measures].[Подано исков в суд о признании недействующими либо недействительными актов нарушающих АМЗ Ф1 Т2]" caption="Подано исков в суд о признании недействующими либо недействительными актов нарушающих АМЗ Ф1 Т2" measure="1" displayFolder="" measureGroup="Ф1 Т2" count="0"/>
    <cacheHierarchy uniqueName="[Measures].[Суд удовлетворил иск антимонопольного органа Ф1 Т2]" caption="Суд удовлетворил иск антимонопольного органа Ф1 Т2" measure="1" displayFolder="" measureGroup="Ф1 Т2" count="0"/>
    <cacheHierarchy uniqueName="[Measures].[Суд не удовлетворил иск антимонопольного органа Ф1 Т2]" caption="Суд не удовлетворил иск антимонопольного органа Ф1 Т2" measure="1" displayFolder="" measureGroup="Ф1 Т2" count="0"/>
    <cacheHierarchy uniqueName="[Measures].[Иск находится в стадии судебного разбирательства Ф1 Т2]" caption="Иск находится в стадии судебного разбирательства Ф1 Т2" measure="1" displayFolder="" measureGroup="Ф1 Т2" count="0"/>
    <cacheHierarchy uniqueName="[Measures].[Рассмотрено заявлений о даче согласия на предоставление преференции Ф1 Т3]" caption="Рассмотрено заявлений о даче согласия на предоставление преференции Ф1 Т3" measure="1" displayFolder="" measureGroup="Ф1 Т3" count="0"/>
    <cacheHierarchy uniqueName="[Measures].[Принято решений о том что согласие антимонопольного органа не требуется Ф1 Т3]" caption="Принято решений о том что согласие антимонопольного органа не требуется Ф1 Т3" measure="1" displayFolder="" measureGroup="Ф1 Т3" count="0"/>
    <cacheHierarchy uniqueName="[Measures].[Принято решение О даче согласия на предоставление преференции Ф1 Т3]" caption="Принято решение О даче согласия на предоставление преференции Ф1 Т3" measure="1" displayFolder="" measureGroup="Ф1 Т3" count="0"/>
    <cacheHierarchy uniqueName="[Measures].[Принято решение О даче согласия и введении ограничения Ф1 Т3]" caption="Принято решение О даче согласия и введении ограничения Ф1 Т3" measure="1" displayFolder="" measureGroup="Ф1 Т3" count="0"/>
    <cacheHierarchy uniqueName="[Measures].[Принято решение Об отказе в предоставлении преференции Ф1 Т3]" caption="Принято решение Об отказе в предоставлении преференции Ф1 Т3" measure="1" displayFolder="" measureGroup="Ф1 Т3" count="0"/>
    <cacheHierarchy uniqueName="[Measures].[Рассмотрено заявлений о даче согласия на предоставление преференции Ф1 Т3 2]" caption="Рассмотрено заявлений о даче согласия на предоставление преференции Ф1 Т3 2" measure="1" displayFolder="" measureGroup="Ф1 Т3 2" count="0"/>
    <cacheHierarchy uniqueName="[Measures].[Принято решений о том что согласие антимонопольного органа не требуется Ф1 Т3 2]" caption="Принято решений о том что согласие антимонопольного органа не требуется Ф1 Т3 2" measure="1" displayFolder="" measureGroup="Ф1 Т3 2" count="0"/>
    <cacheHierarchy uniqueName="[Measures].[Принято решение О даче согласия на предоставление преференции Ф1 Т3 2]" caption="Принято решение О даче согласия на предоставление преференции Ф1 Т3 2" measure="1" displayFolder="" measureGroup="Ф1 Т3 2" count="0"/>
    <cacheHierarchy uniqueName="[Measures].[Принято решение О даче согласия и введении ограничения Ф1 Т3 2]" caption="Принято решение О даче согласия и введении ограничения Ф1 Т3 2" measure="1" displayFolder="" measureGroup="Ф1 Т3 2" count="0"/>
    <cacheHierarchy uniqueName="[Measures].[Принято решение Об отказе в предоставлении преференции Ф1 Т3 2]" caption="Принято решение Об отказе в предоставлении преференции Ф1 Т3 2" measure="1" displayFolder="" measureGroup="Ф1 Т3 2" count="0"/>
    <cacheHierarchy uniqueName="[Measures].[Выдано предписаний в отчётном периоде Количество Ф1 Т4 Закон Рынок]" caption="Выдано предписаний в отчётном периоде Количество Ф1 Т4 Закон Рынок" measure="1" displayFolder="" measureGroup="Ф1 Т4 Закон Рынок" count="0"/>
    <cacheHierarchy uniqueName="[Measures].[Выдано предписаний в отчётном периоде Сумма тыс руб Ф1 Т4 Закон Рынок]" caption="Выдано предписаний в отчётном периоде Сумма тыс руб Ф1 Т4 Закон Рынок" measure="1" displayFolder="" measureGroup="Ф1 Т4 Закон Рынок" count="0"/>
    <cacheHierarchy uniqueName="[Measures].[Предписания выданные в предыдущие периоды Исполнены Количество Ф1 Т4 Закон Рынок]" caption="Предписания выданные в предыдущие периоды Исполнены Количество Ф1 Т4 Закон Рынок" measure="1" displayFolder="" measureGroup="Ф1 Т4 Закон Рынок" count="0"/>
    <cacheHierarchy uniqueName="[Measures].[Предписания выданные в предыдущие периоды Исполнены Сумма тыс руб Ф1 Т4 Закон Рынок]" caption="Предписания выданные в предыдущие периоды Исполнены Сумма тыс руб Ф1 Т4 Закон Рынок" measure="1" displayFolder="" measureGroup="Ф1 Т4 Закон Рынок" count="0"/>
    <cacheHierarchy uniqueName="[Measures].[Предписания выданные в отчетном периоде Исполнены Количество Ф1 Т4 Закон Рынок]" caption="Предписания выданные в отчетном периоде Исполнены Количество Ф1 Т4 Закон Рынок" measure="1" displayFolder="" measureGroup="Ф1 Т4 Закон Рынок" count="0"/>
    <cacheHierarchy uniqueName="[Measures].[Предписания выданные в отчетном периоде Исполнены Сумма тыс руб Ф1 Т4 Закон Рынок]" caption="Предписания выданные в отчетном периоде Исполнены Сумма тыс руб Ф1 Т4 Закон Рынок" measure="1" displayFolder="" measureGroup="Ф1 Т4 Закон Рынок" count="0"/>
    <cacheHierarchy uniqueName="[Measures].[Предписания выданные в отчётном периоде В стадии исполнения Количество Ф1 Т4 Закон Рынок]" caption="Предписания выданные в отчётном периоде В стадии исполнения Количество Ф1 Т4 Закон Рынок" measure="1" displayFolder="" measureGroup="Ф1 Т4 Закон Рынок" count="0"/>
    <cacheHierarchy uniqueName="[Measures].[Предписания выданные в отчётном периоде В стадии исполнения Сумма тыс руб Ф1 Т4 Закон Рынок]" caption="Предписания выданные в отчётном периоде В стадии исполнения Сумма тыс руб Ф1 Т4 Закон Рынок" measure="1" displayFolder="" measureGroup="Ф1 Т4 Закон Рынок" count="0"/>
    <cacheHierarchy uniqueName="[Measures].[Предписания выданные в отчётном периоде Не исполнены Количество Ф1 Т4 Закон Рынок]" caption="Предписания выданные в отчётном периоде Не исполнены Количество Ф1 Т4 Закон Рынок" measure="1" displayFolder="" measureGroup="Ф1 Т4 Закон Рынок" count="0"/>
    <cacheHierarchy uniqueName="[Measures].[Предписания выданные в отчётном периоде Не исполнены Сумма тыс руб Ф1 Т4 Закон Рынок]" caption="Предписания выданные в отчётном периоде Не исполнены Сумма тыс руб Ф1 Т4 Закон Рынок" measure="1" displayFolder="" measureGroup="Ф1 Т4 Закон Рынок" count="0"/>
    <cacheHierarchy uniqueName="[Measures].[Предписания выданные в отчётном периоде Обжалованы в суд Количество Ф1 Т4 Закон Рынок]" caption="Предписания выданные в отчётном периоде Обжалованы в суд Количество Ф1 Т4 Закон Рынок" measure="1" displayFolder="" measureGroup="Ф1 Т4 Закон Рынок" count="0"/>
    <cacheHierarchy uniqueName="[Measures].[Предписания выданные в отчётном периоде Обжалованы в суд Сумма тыс руб Ф1 Т4 Закон Рынок]" caption="Предписания выданные в отчётном периоде Обжалованы в суд Сумма тыс руб Ф1 Т4 Закон Рынок" measure="1" displayFolder="" measureGroup="Ф1 Т4 Закон Рынок" count="0"/>
    <cacheHierarchy uniqueName="[Measures].[Выдано предписаний в отчётном периоде Количество Ф1 Т4 Субъект рынка]" caption="Выдано предписаний в отчётном периоде Количество Ф1 Т4 Субъект рынка" measure="1" displayFolder="" measureGroup="Ф1 Т4 Субъект рынка" count="0"/>
    <cacheHierarchy uniqueName="[Measures].[Выдано предписаний в отчётном периоде Сумма тыс руб Ф1 Т4 Субъект рынка]" caption="Выдано предписаний в отчётном периоде Сумма тыс руб Ф1 Т4 Субъект рынка" measure="1" displayFolder="" measureGroup="Ф1 Т4 Субъект рынка" count="0"/>
    <cacheHierarchy uniqueName="[Measures].[Предписания выданные в предыдущие периоды Исполнены Количество Ф1 Т4 Субъект рынка]" caption="Предписания выданные в предыдущие периоды Исполнены Количество Ф1 Т4 Субъект рынка" measure="1" displayFolder="" measureGroup="Ф1 Т4 Субъект рынка" count="0"/>
    <cacheHierarchy uniqueName="[Measures].[Предписания выданные в предыдущие периоды Исполнены Сумма тыс руб Ф1 Т4 Субъект рынка]" caption="Предписания выданные в предыдущие периоды Исполнены Сумма тыс руб Ф1 Т4 Субъект рынка" measure="1" displayFolder="" measureGroup="Ф1 Т4 Субъект рынка" count="0"/>
    <cacheHierarchy uniqueName="[Measures].[Предписания выданные в отчетном периоде Исполнены Количество Ф1 Т4 Субъект рынка]" caption="Предписания выданные в отчетном периоде Исполнены Количество Ф1 Т4 Субъект рынка" measure="1" displayFolder="" measureGroup="Ф1 Т4 Субъект рынка" count="0"/>
    <cacheHierarchy uniqueName="[Measures].[Предписания выданные в отчетном периоде Исполнены Сумма тыс руб Ф1 Т4 Субъект рынка]" caption="Предписания выданные в отчетном периоде Исполнены Сумма тыс руб Ф1 Т4 Субъект рынка" measure="1" displayFolder="" measureGroup="Ф1 Т4 Субъект рынка" count="0"/>
    <cacheHierarchy uniqueName="[Measures].[Предписания выданные в отчётном периоде В стадии исполнения Количество Ф1 Т4 Субъект рынка]" caption="Предписания выданные в отчётном периоде В стадии исполнения Количество Ф1 Т4 Субъект рынка" measure="1" displayFolder="" measureGroup="Ф1 Т4 Субъект рынка" count="0"/>
    <cacheHierarchy uniqueName="[Measures].[Предписания выданные в отчётном периоде В стадии исполнения Сумма тыс руб Ф1 Т4 Субъект рынка]" caption="Предписания выданные в отчётном периоде В стадии исполнения Сумма тыс руб Ф1 Т4 Субъект рынка" measure="1" displayFolder="" measureGroup="Ф1 Т4 Субъект рынка" count="0"/>
    <cacheHierarchy uniqueName="[Measures].[Предписания выданные в отчётном периоде Не исполнены Количество Ф1 Т4 Субъект рынка]" caption="Предписания выданные в отчётном периоде Не исполнены Количество Ф1 Т4 Субъект рынка" measure="1" displayFolder="" measureGroup="Ф1 Т4 Субъект рынка" count="0"/>
    <cacheHierarchy uniqueName="[Measures].[Предписания выданные в отчётном периоде Не исполнены Сумма тыс руб Ф1 Т4 Субъект рынка]" caption="Предписания выданные в отчётном периоде Не исполнены Сумма тыс руб Ф1 Т4 Субъект рынка" measure="1" displayFolder="" measureGroup="Ф1 Т4 Субъект рынка" count="0"/>
    <cacheHierarchy uniqueName="[Measures].[Предписания выданные в отчётном периоде Обжалованы в суд Количество Ф1 Т4 Субъект рынка]" caption="Предписания выданные в отчётном периоде Обжалованы в суд Количество Ф1 Т4 Субъект рынка" measure="1" displayFolder="" measureGroup="Ф1 Т4 Субъект рынка" count="0"/>
    <cacheHierarchy uniqueName="[Measures].[Предписания выданные в отчётном периоде Обжалованы в суд Сумма тыс руб Ф1 Т4 Субъект рынка]" caption="Предписания выданные в отчётном периоде Обжалованы в суд Сумма тыс руб Ф1 Т4 Субъект рынка" measure="1" displayFolder="" measureGroup="Ф1 Т4 Субъект рынка" count="0"/>
    <cacheHierarchy uniqueName="[Measures].[Выдано предупреждений в отчётном периоде Всего Ф1 Т5 Закон]" caption="Выдано предупреждений в отчётном периоде Всего Ф1 Т5 Закон" measure="1" displayFolder="" measureGroup="Ф1 Т5 Закон" count="0"/>
    <cacheHierarchy uniqueName="[Measures].[Выдано предупреждений в отчётном периоде В том числе в период рассмотрения возбужденного дела Ф1Т5З]" caption="Выдано предупреждений в отчётном периоде В том числе в период рассмотрения возбужденного дела Ф1Т5З" measure="1" displayFolder="" measureGroup="Ф1 Т5 Закон" count="0"/>
    <cacheHierarchy uniqueName="[Measures].[Устранено нарушение до выдачи предупреждения Ф1 Т5 Закон]" caption="Устранено нарушение до выдачи предупреждения Ф1 Т5 Закон" measure="1" displayFolder="" measureGroup="Ф1 Т5 Закон" count="0"/>
    <cacheHierarchy uniqueName="[Measures].[Выполнено предупреждений Выданных в предыдущем периоде Ф1 Т5 Закон]" caption="Выполнено предупреждений Выданных в предыдущем периоде Ф1 Т5 Закон" measure="1" displayFolder="" measureGroup="Ф1 Т5 Закон" count="0"/>
    <cacheHierarchy uniqueName="[Measures].[Выполнено предупреждений Выданных в отчётном периоде Ф1 Т5 Закон]" caption="Выполнено предупреждений Выданных в отчётном периоде Ф1 Т5 Закон" measure="1" displayFolder="" measureGroup="Ф1 Т5 Закон" count="0"/>
    <cacheHierarchy uniqueName="[Measures].[Предупреждения в стадии выполнения Ф1 Т5 Закон]" caption="Предупреждения в стадии выполнения Ф1 Т5 Закон" measure="1" displayFolder="" measureGroup="Ф1 Т5 Закон" count="0"/>
    <cacheHierarchy uniqueName="[Measures].[Не выполнено предупреждений в установленный срок Ф1 Т5 Закон]" caption="Не выполнено предупреждений в установленный срок Ф1 Т5 Закон" measure="1" displayFolder="" measureGroup="Ф1 Т5 Закон" count="0"/>
    <cacheHierarchy uniqueName="[Measures].[Возбуждено дел после невыполнения предупреждения Ф1 Т5 Закон]" caption="Возбуждено дел после невыполнения предупреждения Ф1 Т5 Закон" measure="1" displayFolder="" measureGroup="Ф1 Т5 Закон" count="0"/>
    <cacheHierarchy uniqueName="[Measures].[Обжаловано в суд предупреждений в отчётном периоде Ф1 Т5 Закон]" caption="Обжаловано в суд предупреждений в отчётном периоде Ф1 Т5 Закон" measure="1" displayFolder="" measureGroup="Ф1 Т5 Закон" count="0"/>
    <cacheHierarchy uniqueName="[Measures].[Отменено судом предупреждений Ф1 Т5 Закон]" caption="Отменено судом предупреждений Ф1 Т5 Закон" measure="1" displayFolder="" measureGroup="Ф1 Т5 Закон" count="0"/>
    <cacheHierarchy uniqueName="[Measures].[Выполнено предупреждений cумма возврата в бюджет по предупреждениям пред периода тыс руб Ф1 Т5 Закон]" caption="Выполнено предупреждений cумма возврата в бюджет по предупреждениям пред периода тыс руб Ф1 Т5 Закон" measure="1" displayFolder="" measureGroup="Ф1 Т5 Закон" count="0"/>
    <cacheHierarchy uniqueName="[Measures].[Выполнено предупреждений cумма возврата в бюджет по предупреждениям тек периода тыс руб Ф1 Т5 Закон]" caption="Выполнено предупреждений cумма возврата в бюджет по предупреждениям тек периода тыс руб Ф1 Т5 Закон" measure="1" displayFolder="" measureGroup="Ф1 Т5 Закон" count="0"/>
    <cacheHierarchy uniqueName="[Measures].[Выдано предупреждений в отчётном периоде Всего Ф1 Т5 Субъект рынка]" caption="Выдано предупреждений в отчётном периоде Всего Ф1 Т5 Субъект рынка" measure="1" displayFolder="" measureGroup="Ф1 Т5 Субъект рынка" count="0"/>
    <cacheHierarchy uniqueName="[Measures].[Выдано предупреждений в отчётном периоде В том числе в период рассмотрения возбужденного дела Ф1 Т5С]" caption="Выдано предупреждений в отчётном периоде В том числе в период рассмотрения возбужденного дела Ф1 Т5С" measure="1" displayFolder="" measureGroup="Ф1 Т5 Субъект рынка" count="0"/>
    <cacheHierarchy uniqueName="[Measures].[Устранено нарушение до выдачи предупреждения Ф1 Т5 Субъект рынка]" caption="Устранено нарушение до выдачи предупреждения Ф1 Т5 Субъект рынка" measure="1" displayFolder="" measureGroup="Ф1 Т5 Субъект рынка" count="0"/>
    <cacheHierarchy uniqueName="[Measures].[Выполнено предупреждений Выданных в предыдущем периоде Ф1 Т5 Субъект рынка]" caption="Выполнено предупреждений Выданных в предыдущем периоде Ф1 Т5 Субъект рынка" measure="1" displayFolder="" measureGroup="Ф1 Т5 Субъект рынка" count="0"/>
    <cacheHierarchy uniqueName="[Measures].[Выполнено предупреждений Выданных в отчётном периоде Ф1 Т5 Субъект рынка]" caption="Выполнено предупреждений Выданных в отчётном периоде Ф1 Т5 Субъект рынка" measure="1" displayFolder="" measureGroup="Ф1 Т5 Субъект рынка" count="0"/>
    <cacheHierarchy uniqueName="[Measures].[Предупреждения в стадии выполнения Ф1 Т5 Субъект рынка]" caption="Предупреждения в стадии выполнения Ф1 Т5 Субъект рынка" measure="1" displayFolder="" measureGroup="Ф1 Т5 Субъект рынка" count="0"/>
    <cacheHierarchy uniqueName="[Measures].[Не выполнено предупреждений в установленный срок Ф1 Т5 Субъект рынка]" caption="Не выполнено предупреждений в установленный срок Ф1 Т5 Субъект рынка" measure="1" displayFolder="" measureGroup="Ф1 Т5 Субъект рынка" count="0"/>
    <cacheHierarchy uniqueName="[Measures].[Возбуждено дел после невыполнения предупреждения Ф1 Т5 Субъект рынка]" caption="Возбуждено дел после невыполнения предупреждения Ф1 Т5 Субъект рынка" measure="1" displayFolder="" measureGroup="Ф1 Т5 Субъект рынка" count="0"/>
    <cacheHierarchy uniqueName="[Measures].[Обжаловано в суд предупреждений в отчётном периоде Ф1 Т5 Субъект рынка]" caption="Обжаловано в суд предупреждений в отчётном периоде Ф1 Т5 Субъект рынка" measure="1" displayFolder="" measureGroup="Ф1 Т5 Субъект рынка" count="0"/>
    <cacheHierarchy uniqueName="[Measures].[Отменено судом предупреждений Ф1 Т5 Субъект рынка]" caption="Отменено судом предупреждений Ф1 Т5 Субъект рынка" measure="1" displayFolder="" measureGroup="Ф1 Т5 Субъект рынка" count="0"/>
    <cacheHierarchy uniqueName="[Measures].[Выполнено предупреждений cумма возврата в бюджет по предупреждениям пред периода тыс руб Ф1 Т5 СР]" caption="Выполнено предупреждений cумма возврата в бюджет по предупреждениям пред периода тыс руб Ф1 Т5 СР" measure="1" displayFolder="" measureGroup="Ф1 Т5 Субъект рынка" count="0"/>
    <cacheHierarchy uniqueName="[Measures].[Выполнено предупреждений cумма возврата в бюджет по предупреждениям тек периода тыс руб Ф1 Т5 СР]" caption="Выполнено предупреждений cумма возврата в бюджет по предупреждениям тек периода тыс руб Ф1 Т5 СР" measure="1" displayFolder="" measureGroup="Ф1 Т5 Субъект рынка" count="0"/>
    <cacheHierarchy uniqueName="[Measures].[Направлено предостережений Ф1 Т6]" caption="Направлено предостережений Ф1 Т6" measure="1" displayFolder="" measureGroup="Ф1 Т6" count="0"/>
    <cacheHierarchy uniqueName="[Measures].[Поступило жалоб Возвращено заявителю Ф1 Т7]" caption="Поступило жалоб Возвращено заявителю Ф1 Т7" measure="1" displayFolder="" measureGroup="Ф1 Т7" count="0"/>
    <cacheHierarchy uniqueName="[Measures].[Поступило жалоб Направлено по подведомственности Ф1 Т7]" caption="Поступило жалоб Направлено по подведомственности Ф1 Т7" measure="1" displayFolder="" measureGroup="Ф1 Т7" count="0"/>
    <cacheHierarchy uniqueName="[Measures].[Постпило жалоб Рассмотрено жалоб в отчётном периоде Ф1 Т7]" caption="Постпило жалоб Рассмотрено жалоб в отчётном периоде Ф1 Т7" measure="1" displayFolder="" measureGroup="Ф1 Т7" count="0"/>
    <cacheHierarchy uniqueName="[Measures].[Отозвано заявителем жалоб в отчётном периоде Ф1 Т7]" caption="Отозвано заявителем жалоб в отчётном периоде Ф1 Т7" measure="1" displayFolder="" measureGroup="Ф1 Т7" count="0"/>
    <cacheHierarchy uniqueName="[Measures].[Принято решений о признании жалобы обоснованной Ф1 Т7]" caption="Принято решений о признании жалобы обоснованной Ф1 Т7" measure="1" displayFolder="" measureGroup="Ф1 Т7" count="0"/>
    <cacheHierarchy uniqueName="[Measures].[Принято решений о признании жалобы необоснованной Ф1 Т7]" caption="Принято решений о признании жалобы необоснованной Ф1 Т7" measure="1" displayFolder="" measureGroup="Ф1 Т7" count="0"/>
    <cacheHierarchy uniqueName="[Measures].[Выдано предписаний Ф1 Т7]" caption="Выдано предписаний Ф1 Т7" measure="1" displayFolder="" measureGroup="Ф1 Т7" count="0"/>
    <cacheHierarchy uniqueName="[Measures].[Исполнено предписаний выданных в предыдущем периоде Ф1 Т7]" caption="Исполнено предписаний выданных в предыдущем периоде Ф1 Т7" measure="1" displayFolder="" measureGroup="Ф1 Т7" count="0"/>
    <cacheHierarchy uniqueName="[Measures].[Исполнено предписаний выданных в отчётном периоде Ф1 Т7]" caption="Исполнено предписаний выданных в отчётном периоде Ф1 Т7" measure="1" displayFolder="" measureGroup="Ф1 Т7" count="0"/>
    <cacheHierarchy uniqueName="[Measures].[Предписания в стадии исполнения Ф1 Т7]" caption="Предписания в стадии исполнения Ф1 Т7" measure="1" displayFolder="" measureGroup="Ф1 Т7" count="0"/>
    <cacheHierarchy uniqueName="[Measures].[Предписания не исполнены Ф1 Т7]" caption="Предписания не исполнены Ф1 Т7" measure="1" displayFolder="" measureGroup="Ф1 Т7" count="0"/>
    <cacheHierarchy uniqueName="[Measures].[Решения предписания обжалованные в суд Ф1 Т7]" caption="Решения предписания обжалованные в суд Ф1 Т7" measure="1" displayFolder="" measureGroup="Ф1 Т7" count="0"/>
    <cacheHierarchy uniqueName="[Measures].[Решения предписания признанные судом законными Ф1 Т7]" caption="Решения предписания признанные судом законными Ф1 Т7" measure="1" displayFolder="" measureGroup="Ф1 Т7" count="0"/>
    <cacheHierarchy uniqueName="[Measures].[Решения предписания полностью отмененные судом Ф1 Т7]" caption="Решения предписания полностью отмененные судом Ф1 Т7" measure="1" displayFolder="" measureGroup="Ф1 Т7" count="0"/>
    <cacheHierarchy uniqueName="[Measures].[Рассмотрено заявлений Всего Ф1А]" caption="Рассмотрено заявлений Всего Ф1А" measure="1" displayFolder="" measureGroup="Ф1А" count="0"/>
    <cacheHierarchy uniqueName="[Measures].[Рассмотрено заявлений материалов Нарушение устранено до возбуждения дела Ф1А]" caption="Рассмотрено заявлений материалов Нарушение устранено до возбуждения дела Ф1А" measure="1" displayFolder="" measureGroup="Ф1А" count="0"/>
    <cacheHierarchy uniqueName="[Measures].[Рассмотрено заявлений материалов Отказано в возбуждении дела Ф1А]" caption="Рассмотрено заявлений материалов Отказано в возбуждении дела Ф1А" measure="1" displayFolder="" measureGroup="Ф1А" count="0"/>
    <cacheHierarchy uniqueName="[Measures].[Рассмотрено заявлений материалов Возбуждено дел Ф1А]" caption="Рассмотрено заявлений материалов Возбуждено дел Ф1А" measure="1" displayFolder="" measureGroup="Ф1А" count="0"/>
    <cacheHierarchy uniqueName="[Measures].[Возбуждено дел по инициативе УФАС ФАС Ф1А]" caption="Возбуждено дел по инициативе УФАС ФАС Ф1А" measure="1" displayFolder="" measureGroup="Ф1А" count="0"/>
    <cacheHierarchy uniqueName="[Measures].[Возбуждено дел Ф1А]" caption="Возбуждено дел Ф1А" measure="1" displayFolder="" measureGroup="Ф1А" count="0"/>
    <cacheHierarchy uniqueName="[Measures].[Принято решение о прекращении рассмотрения дела Всего Ф1А]" caption="Принято решение о прекращении рассмотрения дела Всего Ф1А" measure="1" displayFolder="" measureGroup="Ф1А" count="0"/>
    <cacheHierarchy uniqueName="[Measures].[Принято решение о прекращении рассмотрения дела В связи с добровольным устранением нарушения Ф1А]" caption="Принято решение о прекращении рассмотрения дела В связи с добровольным устранением нарушения Ф1А" measure="1" displayFolder="" measureGroup="Ф1А" count="0"/>
    <cacheHierarchy uniqueName="[Measures].[Принято решение о прекращении рассмотрения дела В связи с отсутствием факта нарушения Ф1А]" caption="Принято решение о прекращении рассмотрения дела В связи с отсутствием факта нарушения Ф1А" measure="1" displayFolder="" measureGroup="Ф1А" count="0"/>
    <cacheHierarchy uniqueName="[Measures].[Принято решение о прекращении рассмотрения дела По иным основаниям Ф1А]" caption="Принято решение о прекращении рассмотрения дела По иным основаниям Ф1А" measure="1" displayFolder="" measureGroup="Ф1А" count="0"/>
    <cacheHierarchy uniqueName="[Measures].[Принято решений о наличии нарушения Всего Ф1А]" caption="Принято решений о наличии нарушения Всего Ф1А" measure="1" displayFolder="" measureGroup="Ф1А" count="0"/>
    <cacheHierarchy uniqueName="[Measures].[Принято решений о наличии нарушения С направлением материалов в правоохранительные органы Ф1А]" caption="Принято решений о наличии нарушения С направлением материалов в правоохранительные органы Ф1А" measure="1" displayFolder="" measureGroup="Ф1А" count="0"/>
    <cacheHierarchy uniqueName="[Measures].[Принято решений о наличии нарушения С подачей иска в суд Ф1А]" caption="Принято решений о наличии нарушения С подачей иска в суд Ф1А" measure="1" displayFolder="" measureGroup="Ф1А" count="0"/>
    <cacheHierarchy uniqueName="[Measures].[Принято решений о наличии нарушения С направлением предложений и рекомендаций в гос органы Ф1А]" caption="Принято решений о наличии нарушения С направлением предложений и рекомендаций в гос органы Ф1А" measure="1" displayFolder="" measureGroup="Ф1А" count="0"/>
    <cacheHierarchy uniqueName="[Measures].[Выдано предписаний Ф1А]" caption="Выдано предписаний Ф1А" measure="1" displayFolder="" measureGroup="Ф1А" count="0"/>
    <cacheHierarchy uniqueName="[Measures].[Исполнено предписаний Выданных в предыдущие периоды Ф1А]" caption="Исполнено предписаний Выданных в предыдущие периоды Ф1А" measure="1" displayFolder="" measureGroup="Ф1А" count="0"/>
    <cacheHierarchy uniqueName="[Measures].[Исполнено предписаний Выданных в отчётном периоде Ф1А]" caption="Исполнено предписаний Выданных в отчётном периоде Ф1А" measure="1" displayFolder="" measureGroup="Ф1А" count="0"/>
    <cacheHierarchy uniqueName="[Measures].[Предписания в стадии исполнения Ф1А]" caption="Предписания в стадии исполнения Ф1А" measure="1" displayFolder="" measureGroup="Ф1А" count="0"/>
    <cacheHierarchy uniqueName="[Measures].[Предписания не исполнены Ф1А]" caption="Предписания не исполнены Ф1А" measure="1" displayFolder="" measureGroup="Ф1А" count="0"/>
    <cacheHierarchy uniqueName="[Measures].[Выдано предписаний в отчетном периоде Кол-во Ф1А Т1]" caption="Выдано предписаний в отчетном периоде Кол-во Ф1А Т1" measure="1" displayFolder="" measureGroup="Ф1А Т1" count="0"/>
    <cacheHierarchy uniqueName="[Measures].[Выдано предписаний в отчетном периоде Сумма тыс руб Ф1А Т1]" caption="Выдано предписаний в отчетном периоде Сумма тыс руб Ф1А Т1" measure="1" displayFolder="" measureGroup="Ф1А Т1" count="0"/>
    <cacheHierarchy uniqueName="[Measures].[Исполнено предписаний Выданных в пред периоды Кол-во Ф1А Т1]" caption="Исполнено предписаний Выданных в пред периоды Кол-во Ф1А Т1" measure="1" displayFolder="" measureGroup="Ф1А Т1" count="0"/>
    <cacheHierarchy uniqueName="[Measures].[Исполнено предписаний Выданных в пред периоды Сумма тыс руб Ф1А Т1]" caption="Исполнено предписаний Выданных в пред периоды Сумма тыс руб Ф1А Т1" measure="1" displayFolder="" measureGroup="Ф1А Т1" count="0"/>
    <cacheHierarchy uniqueName="[Measures].[Исполнено предписаний Выданных в пред периоды Сумма с учетом судебного решения тыс руб Ф1А Т1]" caption="Исполнено предписаний Выданных в пред периоды Сумма с учетом судебного решения тыс руб Ф1А Т1" measure="1" displayFolder="" measureGroup="Ф1А Т1" count="0"/>
    <cacheHierarchy uniqueName="[Measures].[Исполнено предписаний Выданных в пред периоды Сумма уплаченная тыс руб Ф1А Т1]" caption="Исполнено предписаний Выданных в пред периоды Сумма уплаченная тыс руб Ф1А Т1" measure="1" displayFolder="" measureGroup="Ф1А Т1" count="0"/>
    <cacheHierarchy uniqueName="[Measures].[Исполнено предписаний Выданных в отчетном периоде Кол-во Ф1А Т1]" caption="Исполнено предписаний Выданных в отчетном периоде Кол-во Ф1А Т1" measure="1" displayFolder="" measureGroup="Ф1А Т1" count="0"/>
    <cacheHierarchy uniqueName="[Measures].[Исполнено предписаний Выданных в отчетном периоде Сумма тыс руб Ф1А Т1]" caption="Исполнено предписаний Выданных в отчетном периоде Сумма тыс руб Ф1А Т1" measure="1" displayFolder="" measureGroup="Ф1А Т1" count="0"/>
    <cacheHierarchy uniqueName="[Measures].[Исполнено предписаний Выданных в отчетном периоде Сумма с учетом судебного решения тыс руб Ф1А Т1]" caption="Исполнено предписаний Выданных в отчетном периоде Сумма с учетом судебного решения тыс руб Ф1А Т1" measure="1" displayFolder="" measureGroup="Ф1А Т1" count="0"/>
    <cacheHierarchy uniqueName="[Measures].[Исполнено предписаний Выданных в отчетном периоде Сумма уплаченная тыс руб Ф1А Т1]" caption="Исполнено предписаний Выданных в отчетном периоде Сумма уплаченная тыс руб Ф1А Т1" measure="1" displayFolder="" measureGroup="Ф1А Т1" count="0"/>
    <cacheHierarchy uniqueName="[Measures].[Предписания Выданные в отчетном периоде В стадии исполнения Кол-во Ф1А Т1]" caption="Предписания Выданные в отчетном периоде В стадии исполнения Кол-во Ф1А Т1" measure="1" displayFolder="" measureGroup="Ф1А Т1" count="0"/>
    <cacheHierarchy uniqueName="[Measures].[Предписания Выданные в отчетном периоде В стадии исполнения Сумма тыс руб Ф1А Т1]" caption="Предписания Выданные в отчетном периоде В стадии исполнения Сумма тыс руб Ф1А Т1" measure="1" displayFolder="" measureGroup="Ф1А Т1" count="0"/>
    <cacheHierarchy uniqueName="[Measures].[Предписания Выданные в отчетном периоде Не исполнены Кол-во Ф1А Т1]" caption="Предписания Выданные в отчетном периоде Не исполнены Кол-во Ф1А Т1" measure="1" displayFolder="" measureGroup="Ф1А Т1" count="0"/>
    <cacheHierarchy uniqueName="[Measures].[Предписания Выданные в отчетном периоде Не исполнены Сумма тыс руб Ф1А Т1]" caption="Предписания Выданные в отчетном периоде Не исполнены Сумма тыс руб Ф1А Т1" measure="1" displayFolder="" measureGroup="Ф1А Т1" count="0"/>
    <cacheHierarchy uniqueName="[Measures].[Предписания Обжалованные в суд Выданные в пред периоды Кол-во Ф1А Т1]" caption="Предписания Обжалованные в суд Выданные в пред периоды Кол-во Ф1А Т1" measure="1" displayFolder="" measureGroup="Ф1А Т1" count="0"/>
    <cacheHierarchy uniqueName="[Measures].[Предписания Обжалованные в суд Выданные в пред периоды Сумма Ф1А Т1]" caption="Предписания Обжалованные в суд Выданные в пред периоды Сумма Ф1А Т1" measure="1" displayFolder="" measureGroup="Ф1А Т1" count="0"/>
    <cacheHierarchy uniqueName="[Measures].[Предписания Обжалованные в суд Выданные в отчетном периоде Кол-во Ф1А Т1]" caption="Предписания Обжалованные в суд Выданные в отчетном периоде Кол-во Ф1А Т1" measure="1" displayFolder="" measureGroup="Ф1А Т1" count="0"/>
    <cacheHierarchy uniqueName="[Measures].[Предписания Обжалованные в суд Выданные в отчетном периоде Сумма Ф1А Т1]" caption="Предписания Обжалованные в суд Выданные в отчетном периоде Сумма Ф1А Т1" measure="1" displayFolder="" measureGroup="Ф1А Т1" count="0"/>
    <cacheHierarchy uniqueName="[Measures].[Принято решений о признании нарушения по результатам рассмотрения дел в отчётном периоде Ф2 Т1]" caption="Принято решений о признании нарушения по результатам рассмотрения дел в отчётном периоде Ф2 Т1" measure="1" displayFolder="" measureGroup="Ф2 Т1" count="0"/>
    <cacheHierarchy uniqueName="[Measures].[Обжаловано решений в суд Принятых в предыдущие периоды Ф2 Т1]" caption="Обжаловано решений в суд Принятых в предыдущие периоды Ф2 Т1" measure="1" displayFolder="" measureGroup="Ф2 Т1" count="0"/>
    <cacheHierarchy uniqueName="[Measures].[Обжаловано решений в суд Принятых в отчётном периоде Ф2 Т1]" caption="Обжаловано решений в суд Принятых в отчётном периоде Ф2 Т1" measure="1" displayFolder="" measureGroup="Ф2 Т1" count="0"/>
    <cacheHierarchy uniqueName="[Measures].[Признаны судом законными в полном объеме решения Принятые в предыдущие периоды Ф2 Т1]" caption="Признаны судом законными в полном объеме решения Принятые в предыдущие периоды Ф2 Т1" measure="1" displayFolder="" measureGroup="Ф2 Т1" count="0"/>
    <cacheHierarchy uniqueName="[Measures].[Признаны судом законными в полном объеме решения Принятые в отчётном периоде Ф2 Т1]" caption="Признаны судом законными в полном объеме решения Принятые в отчётном периоде Ф2 Т1" measure="1" displayFolder="" measureGroup="Ф2 Т1" count="0"/>
    <cacheHierarchy uniqueName="[Measures].[Признаны судом частично недействительными решения Принятые в предыдущие периоды Ф2 Т1]" caption="Признаны судом частично недействительными решения Принятые в предыдущие периоды Ф2 Т1" measure="1" displayFolder="" measureGroup="Ф2 Т1" count="0"/>
    <cacheHierarchy uniqueName="[Measures].[Признаны судом частично недействительными решения Принятые в отчётном периоде Ф2 Т1]" caption="Признаны судом частично недействительными решения Принятые в отчётном периоде Ф2 Т1" measure="1" displayFolder="" measureGroup="Ф2 Т1" count="0"/>
    <cacheHierarchy uniqueName="[Measures].[Признаны судом полностью недействительными решения Принятые в предыдущие периоды Ф2 Т1]" caption="Признаны судом полностью недействительными решения Принятые в предыдущие периоды Ф2 Т1" measure="1" displayFolder="" measureGroup="Ф2 Т1" count="0"/>
    <cacheHierarchy uniqueName="[Measures].[Признаны судом полностью недействительными решения Принятые в отчётном периоде Ф2 Т1]" caption="Признаны судом полностью недействительными решения Принятые в отчётном периоде Ф2 Т1" measure="1" displayFolder="" measureGroup="Ф2 Т1" count="0"/>
    <cacheHierarchy uniqueName="[Measures].[Решения в стадии судебного обжалования Принятые в предыдущие периоды Ф2 Т1]" caption="Решения в стадии судебного обжалования Принятые в предыдущие периоды Ф2 Т1" measure="1" displayFolder="" measureGroup="Ф2 Т1" count="0"/>
    <cacheHierarchy uniqueName="[Measures].[Решения в стадии судебного обжалования Принятые в отчётном периоде Ф2 Т1]" caption="Решения в стадии судебного обжалования Принятые в отчётном периоде Ф2 Т1" measure="1" displayFolder="" measureGroup="Ф2 Т1" count="0"/>
    <cacheHierarchy uniqueName="[Measures].[Принято решений о признании нарушения по результатам рассмотрения дел в отчётном периоде Ф2 Т2]" caption="Принято решений о признании нарушения по результатам рассмотрения дел в отчётном периоде Ф2 Т2" measure="1" displayFolder="" measureGroup="Ф2 Т2" count="0"/>
    <cacheHierarchy uniqueName="[Measures].[Обжаловано решений в суд Принятых в предыдущие периоды Ф2 Т2]" caption="Обжаловано решений в суд Принятых в предыдущие периоды Ф2 Т2" measure="1" displayFolder="" measureGroup="Ф2 Т2" count="0"/>
    <cacheHierarchy uniqueName="[Measures].[Обжаловано решений в суд Принятых в отчётном периоде Ф2 Т2]" caption="Обжаловано решений в суд Принятых в отчётном периоде Ф2 Т2" measure="1" displayFolder="" measureGroup="Ф2 Т2" count="0"/>
    <cacheHierarchy uniqueName="[Measures].[Признаны судом законными в полном объеме решения Принятые в предыдущие периоды Ф2 Т2]" caption="Признаны судом законными в полном объеме решения Принятые в предыдущие периоды Ф2 Т2" measure="1" displayFolder="" measureGroup="Ф2 Т2" count="0"/>
    <cacheHierarchy uniqueName="[Measures].[Признаны судом законными в полном объеме решения Принятые в отчётном периоде Ф2 Т2]" caption="Признаны судом законными в полном объеме решения Принятые в отчётном периоде Ф2 Т2" measure="1" displayFolder="" measureGroup="Ф2 Т2" count="0"/>
    <cacheHierarchy uniqueName="[Measures].[Признаны судом частично недействительными решения Принятые в предыдущие периоды Ф2 Т2]" caption="Признаны судом частично недействительными решения Принятые в предыдущие периоды Ф2 Т2" measure="1" displayFolder="" measureGroup="Ф2 Т2" count="0"/>
    <cacheHierarchy uniqueName="[Measures].[Признаны судом частично недействительными решения Принятые в отчётном периоде Ф2 Т2]" caption="Признаны судом частично недействительными решения Принятые в отчётном периоде Ф2 Т2" measure="1" displayFolder="" measureGroup="Ф2 Т2" count="0"/>
    <cacheHierarchy uniqueName="[Measures].[Признаны судом полностью недействительными решения Принятые в предыдущие периоды Ф2 Т2]" caption="Признаны судом полностью недействительными решения Принятые в предыдущие периоды Ф2 Т2" measure="1" displayFolder="" measureGroup="Ф2 Т2" count="0"/>
    <cacheHierarchy uniqueName="[Measures].[Признаны судом полностью недействительными решения Принятые в отчётном периоде Ф2 Т2]" caption="Признаны судом полностью недействительными решения Принятые в отчётном периоде Ф2 Т2" measure="1" displayFolder="" measureGroup="Ф2 Т2" count="0"/>
    <cacheHierarchy uniqueName="[Measures].[Решения в стадии судебного обжалования Принятые в предыдущие периоды Ф2 Т2]" caption="Решения в стадии судебного обжалования Принятые в предыдущие периоды Ф2 Т2" measure="1" displayFolder="" measureGroup="Ф2 Т2" count="0"/>
    <cacheHierarchy uniqueName="[Measures].[Решения в стадии судебного обжалования Принятые в отчётном периоде Ф2 Т2]" caption="Решения в стадии судебного обжалования Принятые в отчётном периоде Ф2 Т2" measure="1" displayFolder="" measureGroup="Ф2 Т2" count="0"/>
    <cacheHierarchy uniqueName="[Measures].[Принято исков судом в отчетном периоде Ф3 Т1]" caption="Принято исков судом в отчетном периоде Ф3 Т1" measure="1" displayFolder="" measureGroup="Ф3 Т1" count="0"/>
    <cacheHierarchy uniqueName="[Measures].[Суд удовлетворил иски Принятые в предыдущем периоде Ф3 Т1]" caption="Суд удовлетворил иски Принятые в предыдущем периоде Ф3 Т1" measure="1" displayFolder="" measureGroup="Ф3 Т1" count="0"/>
    <cacheHierarchy uniqueName="[Measures].[Суд удовлетворил иски Принятые в отчётном периоде Ф3 Т1]" caption="Суд удовлетворил иски Принятые в отчётном периоде Ф3 Т1" measure="1" displayFolder="" measureGroup="Ф3 Т1" count="0"/>
    <cacheHierarchy uniqueName="[Measures].[Суд отказал в исках Принятых в предыдущем периоде Ф3 Т1]" caption="Суд отказал в исках Принятых в предыдущем периоде Ф3 Т1" measure="1" displayFolder="" measureGroup="Ф3 Т1" count="0"/>
    <cacheHierarchy uniqueName="[Measures].[Суд отказал в исках Принятых в отчётном периоде Ф3 Т1]" caption="Суд отказал в исках Принятых в отчётном периоде Ф3 Т1" measure="1" displayFolder="" measureGroup="Ф3 Т1" count="0"/>
    <cacheHierarchy uniqueName="[Measures].[Иск находится в стадии судебного рассмотрения Ф3 Т1]" caption="Иск находится в стадии судебного рассмотрения Ф3 Т1" measure="1" displayFolder="" measureGroup="Ф3 Т1" count="0"/>
    <cacheHierarchy uniqueName="[Measures].[Принято исков судом в отчетном периоде Ф3 Т2]" caption="Принято исков судом в отчетном периоде Ф3 Т2" measure="1" displayFolder="" measureGroup="Ф3 Т2" count="0"/>
    <cacheHierarchy uniqueName="[Measures].[Суд удовлетворил иски Принятые в предыдущем периоде Ф3 Т2]" caption="Суд удовлетворил иски Принятые в предыдущем периоде Ф3 Т2" measure="1" displayFolder="" measureGroup="Ф3 Т2" count="0"/>
    <cacheHierarchy uniqueName="[Measures].[Суд удовлетворил иски Принятые в отчётном периоде Ф3 Т2]" caption="Суд удовлетворил иски Принятые в отчётном периоде Ф3 Т2" measure="1" displayFolder="" measureGroup="Ф3 Т2" count="0"/>
    <cacheHierarchy uniqueName="[Measures].[Суд отказал в исках Принятых в предыдущем периоде Ф3 Т2]" caption="Суд отказал в исках Принятых в предыдущем периоде Ф3 Т2" measure="1" displayFolder="" measureGroup="Ф3 Т2" count="0"/>
    <cacheHierarchy uniqueName="[Measures].[Суд отказал в исках Принятых в отчётном периоде Ф3 Т2]" caption="Суд отказал в исках Принятых в отчётном периоде Ф3 Т2" measure="1" displayFolder="" measureGroup="Ф3 Т2" count="0"/>
    <cacheHierarchy uniqueName="[Measures].[Иск находится в стадии судебного рассмотрения Ф3 Т2]" caption="Иск находится в стадии судебного рассмотрения Ф3 Т2" measure="1" displayFolder="" measureGroup="Ф3 Т2" count="0"/>
    <cacheHierarchy uniqueName="[Measures].[Рассмотрено заявлений Всего Ф4 Т1]" caption="Рассмотрено заявлений Всего Ф4 Т1" measure="1" displayFolder="" measureGroup="Ф4 Т1" count="0"/>
    <cacheHierarchy uniqueName="[Measures].[Рассмотрено заявлений Устранено до возбуждения дела Ф4 Т1]" caption="Рассмотрено заявлений Устранено до возбуждения дела Ф4 Т1" measure="1" displayFolder="" measureGroup="Ф4 Т1" count="0"/>
    <cacheHierarchy uniqueName="[Measures].[Рассмотрено заявлений После рассмотрения отказано в возбуждении Ф4 Т1]" caption="Рассмотрено заявлений После рассмотрения отказано в возбуждении Ф4 Т1" measure="1" displayFolder="" measureGroup="Ф4 Т1" count="0"/>
    <cacheHierarchy uniqueName="[Measures].[Рассмотрено заявлений Возбуждено дел Ф4 Т1]" caption="Рассмотрено заявлений Возбуждено дел Ф4 Т1" measure="1" displayFolder="" measureGroup="Ф4 Т1" count="0"/>
    <cacheHierarchy uniqueName="[Measures].[Устранено нарушений в результате проверок до возбуждения дела Ф4 Т1]" caption="Устранено нарушений в результате проверок до возбуждения дела Ф4 Т1" measure="1" displayFolder="" measureGroup="Ф4 Т1" count="0"/>
    <cacheHierarchy uniqueName="[Measures].[Возбуждено дел по инициативе УФАС ФАС Ф4 Т1]" caption="Возбуждено дел по инициативе УФАС ФАС Ф4 Т1" measure="1" displayFolder="" measureGroup="Ф4 Т1" count="0"/>
    <cacheHierarchy uniqueName="[Measures].[Всего возбужденных дел Ф4 Т1]" caption="Всего возбужденных дел Ф4 Т1" measure="1" displayFolder="" measureGroup="Ф4 Т1" count="0"/>
    <cacheHierarchy uniqueName="[Measures].[Прекращено в связи с отсутствием факта нарушения Ф4 Т1]" caption="Прекращено в связи с отсутствием факта нарушения Ф4 Т1" measure="1" displayFolder="" measureGroup="Ф4 Т1" count="0"/>
    <cacheHierarchy uniqueName="[Measures].[Принято решений о наличии нарушения Всего Ф4 Т1]" caption="Принято решений о наличии нарушения Всего Ф4 Т1" measure="1" displayFolder="" measureGroup="Ф4 Т1" count="0"/>
    <cacheHierarchy uniqueName="[Measures].[Принято решений о наличии нарушения Без выдачи предписания Ф4 Т1]" caption="Принято решений о наличии нарушения Без выдачи предписания Ф4 Т1" measure="1" displayFolder="" measureGroup="Ф4 Т1" count="0"/>
    <cacheHierarchy uniqueName="[Measures].[Принято решений о наличии нарушения С подачей иска в суд Ф4 Т1]" caption="Принято решений о наличии нарушения С подачей иска в суд Ф4 Т1" measure="1" displayFolder="" measureGroup="Ф4 Т1" count="0"/>
    <cacheHierarchy uniqueName="[Measures].[Подано исков в суд без возбуждения дела Ф4 Т1]" caption="Подано исков в суд без возбуждения дела Ф4 Т1" measure="1" displayFolder="" measureGroup="Ф4 Т1" count="0"/>
    <cacheHierarchy uniqueName="[Measures].[Выдано предписаний Ф4 Т1]" caption="Выдано предписаний Ф4 Т1" measure="1" displayFolder="" measureGroup="Ф4 Т1" count="0"/>
    <cacheHierarchy uniqueName="[Measures].[Исполнено предписаний Выданных в предыдущие периоды Ф4 Т1]" caption="Исполнено предписаний Выданных в предыдущие периоды Ф4 Т1" measure="1" displayFolder="" measureGroup="Ф4 Т1" count="0"/>
    <cacheHierarchy uniqueName="[Measures].[Исполнено предписаний Выданных в отчетном периоде Ф4 Т1]" caption="Исполнено предписаний Выданных в отчетном периоде Ф4 Т1" measure="1" displayFolder="" measureGroup="Ф4 Т1" count="0"/>
    <cacheHierarchy uniqueName="[Measures].[Предписания в стадии исполнения Ф4 Т1]" caption="Предписания в стадии исполнения Ф4 Т1" measure="1" displayFolder="" measureGroup="Ф4 Т1" count="0"/>
    <cacheHierarchy uniqueName="[Measures].[Предписания не исполнены Ф4 Т1]" caption="Предписания не исполнены Ф4 Т1" measure="1" displayFolder="" measureGroup="Ф4 Т1" count="0"/>
    <cacheHierarchy uniqueName="[Measures].[Рассмотрено заявлений Всего  Ф4 Т2]" caption="Рассмотрено заявлений Всего  Ф4 Т2" measure="1" displayFolder="" measureGroup="Ф4 Т2" count="0"/>
    <cacheHierarchy uniqueName="[Measures].[Рассмотрено заявлений Устранено до возбуждения дела Ф4 Т2]" caption="Рассмотрено заявлений Устранено до возбуждения дела Ф4 Т2" measure="1" displayFolder="" measureGroup="Ф4 Т2" count="0"/>
    <cacheHierarchy uniqueName="[Measures].[Рассмотрено заявлений После рассмотрения отказано в возбуждении Ф4 Т2]" caption="Рассмотрено заявлений После рассмотрения отказано в возбуждении Ф4 Т2" measure="1" displayFolder="" measureGroup="Ф4 Т2" count="0"/>
    <cacheHierarchy uniqueName="[Measures].[Рассмотрено заявлений Возбуждено дел Ф4 Т2]" caption="Рассмотрено заявлений Возбуждено дел Ф4 Т2" measure="1" displayFolder="" measureGroup="Ф4 Т2" count="0"/>
    <cacheHierarchy uniqueName="[Measures].[Устранено нарушений в результате проверок до возбуждения дела Ф4 Т2]" caption="Устранено нарушений в результате проверок до возбуждения дела Ф4 Т2" measure="1" displayFolder="" measureGroup="Ф4 Т2" count="0"/>
    <cacheHierarchy uniqueName="[Measures].[Возбуждено дел по инициативе УФАС ФАС Ф4 Т2]" caption="Возбуждено дел по инициативе УФАС ФАС Ф4 Т2" measure="1" displayFolder="" measureGroup="Ф4 Т2" count="0"/>
    <cacheHierarchy uniqueName="[Measures].[Всего возбужденных дел Ф4 Т2]" caption="Всего возбужденных дел Ф4 Т2" measure="1" displayFolder="" measureGroup="Ф4 Т2" count="0"/>
    <cacheHierarchy uniqueName="[Measures].[Прекращено в связи с отсутствием факта нарушения Ф4 Т2]" caption="Прекращено в связи с отсутствием факта нарушения Ф4 Т2" measure="1" displayFolder="" measureGroup="Ф4 Т2" count="0"/>
    <cacheHierarchy uniqueName="[Measures].[Принято решений о наличии нарушения Всего Ф4 Т2]" caption="Принято решений о наличии нарушения Всего Ф4 Т2" measure="1" displayFolder="" measureGroup="Ф4 Т2" count="0"/>
    <cacheHierarchy uniqueName="[Measures].[Принято решений о наличии нарушения Без выдачи предписания Ф4 Т2]" caption="Принято решений о наличии нарушения Без выдачи предписания Ф4 Т2" measure="1" displayFolder="" measureGroup="Ф4 Т2" count="0"/>
    <cacheHierarchy uniqueName="[Measures].[Принято решений о наличии нарушения С подачей иска в суд Ф4 Т2]" caption="Принято решений о наличии нарушения С подачей иска в суд Ф4 Т2" measure="1" displayFolder="" measureGroup="Ф4 Т2" count="0"/>
    <cacheHierarchy uniqueName="[Measures].[Подано исков в суд без возбуждения дела Ф4 Т2]" caption="Подано исков в суд без возбуждения дела Ф4 Т2" measure="1" displayFolder="" measureGroup="Ф4 Т2" count="0"/>
    <cacheHierarchy uniqueName="[Measures].[Выдано предписаний Ф4 Т2]" caption="Выдано предписаний Ф4 Т2" measure="1" displayFolder="" measureGroup="Ф4 Т2" count="0"/>
    <cacheHierarchy uniqueName="[Measures].[Исполнено предписаний Выданных в предыдущие периоды Ф4 Т2]" caption="Исполнено предписаний Выданных в предыдущие периоды Ф4 Т2" measure="1" displayFolder="" measureGroup="Ф4 Т2" count="0"/>
    <cacheHierarchy uniqueName="[Measures].[Исполнено предписаний Выданных в отчетном периоде Ф4 Т2]" caption="Исполнено предписаний Выданных в отчетном периоде Ф4 Т2" measure="1" displayFolder="" measureGroup="Ф4 Т2" count="0"/>
    <cacheHierarchy uniqueName="[Measures].[Предписания в стадии исполнения Ф4 Т2]" caption="Предписания в стадии исполнения Ф4 Т2" measure="1" displayFolder="" measureGroup="Ф4 Т2" count="0"/>
    <cacheHierarchy uniqueName="[Measures].[Предписания не исполнены Ф4 Т2]" caption="Предписания не исполнены Ф4 Т2" measure="1" displayFolder="" measureGroup="Ф4 Т2" count="0"/>
    <cacheHierarchy uniqueName="[Measures].[Рассмотрено ходатайств и уведомлений Всего Ф5 Т1]" caption="Рассмотрено ходатайств и уведомлений Всего Ф5 Т1" measure="1" displayFolder="" measureGroup="Ф5 Т1" count="0"/>
    <cacheHierarchy uniqueName="[Measures].[Рассмотрено ходатайств и уведомлений В том числе с иностранным инвестором Ф5 Т1]" caption="Рассмотрено ходатайств и уведомлений В том числе с иностранным инвестором Ф5 Т1" measure="1" displayFolder="" measureGroup="Ф5 Т1" count="0"/>
    <cacheHierarchy uniqueName="[Measures].[Ходатайства по которым были продлены сроки рассмотрения Ф5 Т1]" caption="Ходатайства по которым были продлены сроки рассмотрения Ф5 Т1" measure="1" displayFolder="" measureGroup="Ф5 Т1" count="0"/>
    <cacheHierarchy uniqueName="[Measures].[Отказано в согласии Всего Ф5 Т1]" caption="Отказано в согласии Всего Ф5 Т1" measure="1" displayFolder="" measureGroup="Ф5 Т1" count="0"/>
    <cacheHierarchy uniqueName="[Measures].[Отказано в согласии В том числе с иностранным инвестором Ф5 Т1]" caption="Отказано в согласии В том числе с иностранным инвестором Ф5 Т1" measure="1" displayFolder="" measureGroup="Ф5 Т1" count="0"/>
    <cacheHierarchy uniqueName="[Measures].[Удовлетворено Всего Ф5 Т1]" caption="Удовлетворено Всего Ф5 Т1" measure="1" displayFolder="" measureGroup="Ф5 Т1" count="0"/>
    <cacheHierarchy uniqueName="[Measures].[Удовлетворено С выдачей предписания Ф5 Т1]" caption="Удовлетворено С выдачей предписания Ф5 Т1" measure="1" displayFolder="" measureGroup="Ф5 Т1" count="0"/>
    <cacheHierarchy uniqueName="[Measures].[Удовлетворено После выполнения определенных условий Ф5 Т1]" caption="Удовлетворено После выполнения определенных условий Ф5 Т1" measure="1" displayFolder="" measureGroup="Ф5 Т1" count="0"/>
    <cacheHierarchy uniqueName="[Measures].[Удовлетворено С иностранным инвестором Ф5 Т1]" caption="Удовлетворено С иностранным инвестором Ф5 Т1" measure="1" displayFolder="" measureGroup="Ф5 Т1" count="0"/>
    <cacheHierarchy uniqueName="[Measures].[Количество согласованных ходатайств Ф5 Т2]" caption="Количество согласованных ходатайств Ф5 Т2" measure="1" displayFolder="" measureGroup="Ф5 Т2" count="0"/>
    <cacheHierarchy uniqueName="[Measures].[Количество фактов Всего Ф8 Т2]" caption="Количество фактов Всего Ф8 Т2" measure="1" displayFolder="" measureGroup="Ф8 Т2" count="0"/>
    <cacheHierarchy uniqueName="[Measures].[Количество фактов Возбуждено дел по факту Ф8 Т2]" caption="Количество фактов Возбуждено дел по факту Ф8 Т2" measure="1" displayFolder="" measureGroup="Ф8 Т2" count="0"/>
    <cacheHierarchy uniqueName="[Measures].[Количество фактов Не установлено нарушений Ф8 Т2]" caption="Количество фактов Не установлено нарушений Ф8 Т2" measure="1" displayFolder="" measureGroup="Ф8 Т2" count="0"/>
    <cacheHierarchy uniqueName="[Measures].[Возбуждено дел Всего Ф9 Т1 1]" caption="Возбуждено дел Всего Ф9 Т1 1" measure="1" displayFolder="" measureGroup="Ф9 Т1 1" count="0"/>
    <cacheHierarchy uniqueName="[Measures].[Возбуждено дел В том числе на основании постановлений органов прокуратуры Ф9 Т1 1]" caption="Возбуждено дел В том числе на основании постановлений органов прокуратуры Ф9 Т1 1" measure="1" displayFolder="" measureGroup="Ф9 Т1 1" count="0"/>
    <cacheHierarchy uniqueName="[Measures].[Передано на рассмотрение суда Ф9 Т1 1]" caption="Передано на рассмотрение суда Ф9 Т1 1" measure="1" displayFolder="" measureGroup="Ф9 Т1 1" count="0"/>
    <cacheHierarchy uniqueName="[Measures].[Прекращено дел Всего Ф9 Т1 1]" caption="Прекращено дел Всего Ф9 Т1 1" measure="1" displayFolder="" measureGroup="Ф9 Т1 1" count="0"/>
    <cacheHierarchy uniqueName="[Measures].[Прекращено дел В том числе в связи с малозначительностью правонарушения Ф9 Т1 1]" caption="Прекращено дел В том числе в связи с малозначительностью правонарушения Ф9 Т1 1" measure="1" displayFolder="" measureGroup="Ф9 Т1 1" count="0"/>
    <cacheHierarchy uniqueName="[Measures].[Выдано предупреждений Ф9 Т1 1]" caption="Выдано предупреждений Ф9 Т1 1" measure="1" displayFolder="" measureGroup="Ф9 Т1 1" count="0"/>
    <cacheHierarchy uniqueName="[Measures].[Выдано постановлений о наложении штрафа Количество Ф9 Т1 1]" caption="Выдано постановлений о наложении штрафа Количество Ф9 Т1 1" measure="1" displayFolder="" measureGroup="Ф9 Т1 1" count="0"/>
    <cacheHierarchy uniqueName="[Measures].[Выдано постановлений о наложении штрафа Сумма тыс руб Ф9 Т1 1]" caption="Выдано постановлений о наложении штрафа Сумма тыс руб Ф9 Т1 1" measure="1" displayFolder="" measureGroup="Ф9 Т1 1" count="0"/>
    <cacheHierarchy uniqueName="[Measures].[Исполнено постановлений о наложении штрафа Выданных в предыдущем году Ф9 Т1 1]" caption="Исполнено постановлений о наложении штрафа Выданных в предыдущем году Ф9 Т1 1" measure="1" displayFolder="" measureGroup="Ф9 Т1 1" count="0"/>
    <cacheHierarchy uniqueName="[Measures].[Исполнено постановлений о наложении штрафа Выданных в отчетном периоде Ф9 Т1 1]" caption="Исполнено постановлений о наложении штрафа Выданных в отчетном периоде Ф9 Т1 1" measure="1" displayFolder="" measureGroup="Ф9 Т1 1" count="0"/>
    <cacheHierarchy uniqueName="[Measures].[Постановления о наложении штрафа в стадии исполнения Ф9 Т1 1]" caption="Постановления о наложении штрафа в стадии исполнения Ф9 Т1 1" measure="1" displayFolder="" measureGroup="Ф9 Т1 1" count="0"/>
    <cacheHierarchy uniqueName="[Measures].[Не исполнено постановлений о наложении штрафа Ф9 Т1 1]" caption="Не исполнено постановлений о наложении штрафа Ф9 Т1 1" measure="1" displayFolder="" measureGroup="Ф9 Т1 1" count="0"/>
    <cacheHierarchy uniqueName="[Measures].[Обжаловано в суд или вышестоящему должностному лицу постановлений Выданных в предыдущем году Ф9 Т1 1]" caption="Обжаловано в суд или вышестоящему должностному лицу постановлений Выданных в предыдущем году Ф9 Т1 1" measure="1" displayFolder="" measureGroup="Ф9 Т1 1" count="0"/>
    <cacheHierarchy uniqueName="[Measures].[Обжаловано в суд или вышестоящему должностному лицу постановлений Выданных в отчетном периоде Ф9Т1 1]" caption="Обжаловано в суд или вышестоящему должностному лицу постановлений Выданных в отчетном периоде Ф9Т1 1" measure="1" displayFolder="" measureGroup="Ф9 Т1 1" count="0"/>
    <cacheHierarchy uniqueName="[Measures].[Отменено постановлений полностью Выданных в предыдущем году Ф9 Т1 1]" caption="Отменено постановлений полностью Выданных в предыдущем году Ф9 Т1 1" measure="1" displayFolder="" measureGroup="Ф9 Т1 1" count="0"/>
    <cacheHierarchy uniqueName="[Measures].[Отменено постановлений полностью Выданных в отчетном периоде Ф9 Т1 1]" caption="Отменено постановлений полностью Выданных в отчетном периоде Ф9 Т1 1" measure="1" displayFolder="" measureGroup="Ф9 Т1 1" count="0"/>
    <cacheHierarchy uniqueName="[Measures].[Вынесено пост о прекращении производства по делу в связи с малозначит Выданных в пред году Ф9Т11]" caption="Вынесено пост о прекращении производства по делу в связи с малозначит Выданных в пред году Ф9Т11" measure="1" displayFolder="" measureGroup="Ф9 Т1 1" count="0"/>
    <cacheHierarchy uniqueName="[Measures].[Вынесено пост о прекращении производства по делу в связи с малозначит Выданных в отч пер Ф9Т11]" caption="Вынесено пост о прекращении производства по делу в связи с малозначит Выданных в отч пер Ф9Т11" measure="1" displayFolder="" measureGroup="Ф9 Т1 1" count="0"/>
    <cacheHierarchy uniqueName="[Measures].[Сумма штрафа подлежащего к взысканию с учетом судебного решения  тыс руб Ф9 Т1 1]" caption="Сумма штрафа подлежащего к взысканию с учетом судебного решения  тыс руб Ф9 Т1 1" measure="1" displayFolder="" measureGroup="Ф9 Т1 1" count="0"/>
    <cacheHierarchy uniqueName="[Measures].[Сумма уплаченного штрафа тыс руб Ф9 Т1 1]" caption="Сумма уплаченного штрафа тыс руб Ф9 Т1 1" measure="1" displayFolder="" measureGroup="Ф9 Т1 1" count="0"/>
    <cacheHierarchy uniqueName="[Measures].[Число привлеченных к административной ответственности Граждан чел Ф9 Т1 1]" caption="Число привлеченных к административной ответственности Граждан чел Ф9 Т1 1" measure="1" displayFolder="" measureGroup="Ф9 Т1 1" count="0"/>
    <cacheHierarchy uniqueName="[Measures].[Число привлеченных к административной ответственности Должностных лиц чел Ф9 Т1 1]" caption="Число привлеченных к административной ответственности Должностных лиц чел Ф9 Т1 1" measure="1" displayFolder="" measureGroup="Ф9 Т1 1" count="0"/>
    <cacheHierarchy uniqueName="[Measures].[Число привлеченных к административной ответственности Юридических лиц ед Ф9 Т1 1]" caption="Число привлеченных к административной ответственности Юридических лиц ед Ф9 Т1 1" measure="1" displayFolder="" measureGroup="Ф9 Т1 1" count="0"/>
    <cacheHierarchy uniqueName="[Measures].[Сумма штрафа по перходящим постановлениям тыс руб Ф9 Т1 1]" caption="Сумма штрафа по перходящим постановлениям тыс руб Ф9 Т1 1" measure="1" displayFolder="" measureGroup="Ф9 Т1 1" count="0"/>
    <cacheHierarchy uniqueName="[Measures].[Постановления о наложении штрафа в стадии исполнения Обжаловано в суд Ф9 Т1 1]" caption="Постановления о наложении штрафа в стадии исполнения Обжаловано в суд Ф9 Т1 1" measure="1" displayFolder="" measureGroup="Ф9 Т1 1" count="0"/>
    <cacheHierarchy uniqueName="[Measures].[Постановления о наложении штрафа в стадии исполнения Срок уплаты не истек Ф9 Т1 1]" caption="Постановления о наложении штрафа в стадии исполнения Срок уплаты не истек Ф9 Т1 1" measure="1" displayFolder="" measureGroup="Ф9 Т1 1" count="0"/>
    <cacheHierarchy uniqueName="[Measures].[Сумма штрафа по постановлениям в стадии исполнения тыс руб Обжаловано в суд Ф9 Т1 1]" caption="Сумма штрафа по постановлениям в стадии исполнения тыс руб Обжаловано в суд Ф9 Т1 1" measure="1" displayFolder="" measureGroup="Ф9 Т1 1" count="0"/>
    <cacheHierarchy uniqueName="[Measures].[Сумма штрафа по постановлениям в стадии исполнения тыс руб Срок уплаты не истек Ф9 Т1 1]" caption="Сумма штрафа по постановлениям в стадии исполнения тыс руб Срок уплаты не истек Ф9 Т1 1" measure="1" displayFolder="" measureGroup="Ф9 Т1 1" count="0"/>
    <cacheHierarchy uniqueName="[Measures].[Возбуждено дел в том числе проведено расследований Ф9 Т1 1]" caption="Возбуждено дел в том числе проведено расследований Ф9 Т1 1" measure="1" displayFolder="" measureGroup="Ф9 Т1 1" count="0"/>
    <cacheHierarchy uniqueName="[Measures].[Прекращено дел в том числе до их передачи на рассмотрение Ф9 Т1 1]" caption="Прекращено дел в том числе до их передачи на рассмотрение Ф9 Т1 1" measure="1" displayFolder="" measureGroup="Ф9 Т1 1" count="0"/>
    <cacheHierarchy uniqueName="[Measures].[Категория должностных лиц вынесших постановление Руководитель Ф9 Т1 1]" caption="Категория должностных лиц вынесших постановление Руководитель Ф9 Т1 1" measure="1" displayFolder="" measureGroup="Ф9 Т1 1" count="0"/>
    <cacheHierarchy uniqueName="[Measures].[Категория должностных лиц вынесших постановление Заместитель руководителя Ф9 Т1 1]" caption="Категория должностных лиц вынесших постановление Заместитель руководителя Ф9 Т1 1" measure="1" displayFolder="" measureGroup="Ф9 Т1 1" count="0"/>
    <cacheHierarchy uniqueName="[Measures].[Сумма уплаченного штрафа тыс руб частичное исполнение Ф9 Т1 1]" caption="Сумма уплаченного штрафа тыс руб частичное исполнение Ф9 Т1 1" measure="1" displayFolder="" measureGroup="Ф9 Т1 1" count="0"/>
    <cacheHierarchy uniqueName="[Measures].[Прекращено дел на основании постановлений органов прокуратуры Ф9 Т1 1]" caption="Прекращено дел на основании постановлений органов прокуратуры Ф9 Т1 1" measure="1" displayFolder="" measureGroup="Ф9 Т1 1" count="0"/>
    <cacheHierarchy uniqueName="[Measures].[Выдано предупреждений на основании постановлений органов прокуратуры Ф9 Т1 1]" caption="Выдано предупреждений на основании постановлений органов прокуратуры Ф9 Т1 1" measure="1" displayFolder="" measureGroup="Ф9 Т1 1" count="0"/>
    <cacheHierarchy uniqueName="[Measures].[Количество выданных постановл-й о наложении штрафа на основании пост-й органов прокуратуры Ф9 Т1 1]" caption="Количество выданных постановл-й о наложении штрафа на основании пост-й органов прокуратуры Ф9 Т1 1" measure="1" displayFolder="" measureGroup="Ф9 Т1 1" count="0"/>
    <cacheHierarchy uniqueName="[Measures].[Сумма выданных постанов-й о наложении штрафа на основании пост-й органов прокуратуры тыс руб Ф9 Т1 1]" caption="Сумма выданных постанов-й о наложении штрафа на основании пост-й органов прокуратуры тыс руб Ф9 Т1 1" measure="1" displayFolder="" measureGroup="Ф9 Т1 1" count="0"/>
    <cacheHierarchy uniqueName="[Measures].[Возбуждено дел Всего Ф9Т1 1 ОВ - ДЛ]" caption="Возбуждено дел Всего Ф9Т1 1 ОВ - ДЛ" measure="1" displayFolder="" measureGroup="Ф9 Т1 1 ОВ - ДЛ" count="0"/>
    <cacheHierarchy uniqueName="[Measures].[Возбуждено дел В том числе на основании постановлений органов прокуратуры Ф9Т1 1 ОВ - ДЛ]" caption="Возбуждено дел В том числе на основании постановлений органов прокуратуры Ф9Т1 1 ОВ - ДЛ" measure="1" displayFolder="" measureGroup="Ф9 Т1 1 ОВ - ДЛ" count="0"/>
    <cacheHierarchy uniqueName="[Measures].[Передано на рассмотрение суда Ф9Т1 1 ОВ - ДЛ]" caption="Передано на рассмотрение суда Ф9Т1 1 ОВ - ДЛ" measure="1" displayFolder="" measureGroup="Ф9 Т1 1 ОВ - ДЛ" count="0"/>
    <cacheHierarchy uniqueName="[Measures].[Прекращено дел Всего Ф9Т1 1 ОВ - ДЛ]" caption="Прекращено дел Всего Ф9Т1 1 ОВ - ДЛ" measure="1" displayFolder="" measureGroup="Ф9 Т1 1 ОВ - ДЛ" count="0"/>
    <cacheHierarchy uniqueName="[Measures].[Прекращено дел В том числе в связи с малозначительностью правонарушения Ф9Т1 1 ОВ - ДЛ]" caption="Прекращено дел В том числе в связи с малозначительностью правонарушения Ф9Т1 1 ОВ - ДЛ" measure="1" displayFolder="" measureGroup="Ф9 Т1 1 ОВ - ДЛ" count="0"/>
    <cacheHierarchy uniqueName="[Measures].[Выдано предупреждений Ф9Т1 1 ОВ - ДЛ]" caption="Выдано предупреждений Ф9Т1 1 ОВ - ДЛ" measure="1" displayFolder="" measureGroup="Ф9 Т1 1 ОВ - ДЛ" count="0"/>
    <cacheHierarchy uniqueName="[Measures].[Выдано постановлений о наложении штрафа Количество Ф9Т1 1 ОВ - ДЛ]" caption="Выдано постановлений о наложении штрафа Количество Ф9Т1 1 ОВ - ДЛ" measure="1" displayFolder="" measureGroup="Ф9 Т1 1 ОВ - ДЛ" count="0"/>
    <cacheHierarchy uniqueName="[Measures].[Выдано постановлений о наложении штрафа Сумма тыс руб Ф9Т1 1 ОВ - ДЛ]" caption="Выдано постановлений о наложении штрафа Сумма тыс руб Ф9Т1 1 ОВ - ДЛ" measure="1" displayFolder="" measureGroup="Ф9 Т1 1 ОВ - ДЛ" count="0"/>
    <cacheHierarchy uniqueName="[Measures].[Исполнено постановлений о наложении штрафа Выданных в предыдущем году Ф9Т1 1 ОВ - ДЛ]" caption="Исполнено постановлений о наложении штрафа Выданных в предыдущем году Ф9Т1 1 ОВ - ДЛ" measure="1" displayFolder="" measureGroup="Ф9 Т1 1 ОВ - ДЛ" count="0"/>
    <cacheHierarchy uniqueName="[Measures].[Исполнено постановлений о наложении штрафа Выданных в отчетном периоде Ф9Т1 1 ОВ - ДЛ]" caption="Исполнено постановлений о наложении штрафа Выданных в отчетном периоде Ф9Т1 1 ОВ - ДЛ" measure="1" displayFolder="" measureGroup="Ф9 Т1 1 ОВ - ДЛ" count="0"/>
    <cacheHierarchy uniqueName="[Measures].[Постановления о наложении штрафа в стадии исполнения Ф9Т1 1 ОВ - ДЛ]" caption="Постановления о наложении штрафа в стадии исполнения Ф9Т1 1 ОВ - ДЛ" measure="1" displayFolder="" measureGroup="Ф9 Т1 1 ОВ - ДЛ" count="0"/>
    <cacheHierarchy uniqueName="[Measures].[Не исполнено постановлений о наложении штрафа Ф9Т1 1 ОВ - ДЛ]" caption="Не исполнено постановлений о наложении штрафа Ф9Т1 1 ОВ - ДЛ" measure="1" displayFolder="" measureGroup="Ф9 Т1 1 ОВ - ДЛ" count="0"/>
    <cacheHierarchy uniqueName="[Measures].[Обжаловано в суд или вышестоящему ДЛ постановлений Выданных в предыдущем году Ф9Т1 1 ОВ - ДЛ]" caption="Обжаловано в суд или вышестоящему ДЛ постановлений Выданных в предыдущем году Ф9Т1 1 ОВ - ДЛ" measure="1" displayFolder="" measureGroup="Ф9 Т1 1 ОВ - ДЛ" count="0"/>
    <cacheHierarchy uniqueName="[Measures].[Обжаловано в суд или вышестоящему ДЛ постановлений Выданных в отчетном периоде Ф9Т1 1 ОВ - ДЛ]" caption="Обжаловано в суд или вышестоящему ДЛ постановлений Выданных в отчетном периоде Ф9Т1 1 ОВ - ДЛ" measure="1" displayFolder="" measureGroup="Ф9 Т1 1 ОВ - ДЛ" count="0"/>
    <cacheHierarchy uniqueName="[Measures].[Отменено постановлений полностью Выданных в предыдущем году Ф9Т1 1 ОВ - ДЛ]" caption="Отменено постановлений полностью Выданных в предыдущем году Ф9Т1 1 ОВ - ДЛ" measure="1" displayFolder="" measureGroup="Ф9 Т1 1 ОВ - ДЛ" count="0"/>
    <cacheHierarchy uniqueName="[Measures].[Отменено постановлений полностью Выданных в отчетном периоде Ф9Т1 1 ОВ - ДЛ]" caption="Отменено постановлений полностью Выданных в отчетном периоде Ф9Т1 1 ОВ - ДЛ" measure="1" displayFolder="" measureGroup="Ф9 Т1 1 ОВ - ДЛ" count="0"/>
    <cacheHierarchy uniqueName="[Measures].[Вынесено постановлений о прекращ производства в связи с малозначит Выданных в пред году ОВ - ДЛ]" caption="Вынесено постановлений о прекращ производства в связи с малозначит Выданных в пред году ОВ - ДЛ" measure="1" displayFolder="" measureGroup="Ф9 Т1 1 ОВ - ДЛ" count="0"/>
    <cacheHierarchy uniqueName="[Measures].[Вынесено постановлений о прекращ производства в связи с малозначит Выданных в отч пер ОВ - ДЛ]" caption="Вынесено постановлений о прекращ производства в связи с малозначит Выданных в отч пер ОВ - ДЛ" measure="1" displayFolder="" measureGroup="Ф9 Т1 1 ОВ - ДЛ" count="0"/>
    <cacheHierarchy uniqueName="[Measures].[Сумма штрафа подлежащего к взысканию с учетом судебного решения  тыс руб Ф9Т1 1 ОВ - ДЛ]" caption="Сумма штрафа подлежащего к взысканию с учетом судебного решения  тыс руб Ф9Т1 1 ОВ - ДЛ" measure="1" displayFolder="" measureGroup="Ф9 Т1 1 ОВ - ДЛ" count="0"/>
    <cacheHierarchy uniqueName="[Measures].[Сумма уплаченного штрафа тыс руб Ф9Т1 1 ОВ - ДЛ]" caption="Сумма уплаченного штрафа тыс руб Ф9Т1 1 ОВ - ДЛ" measure="1" displayFolder="" measureGroup="Ф9 Т1 1 ОВ - ДЛ" count="0"/>
    <cacheHierarchy uniqueName="[Measures].[Число привлеченных к административной ответственности Граждан чел Ф9Т1 1 ОВ - ДЛ]" caption="Число привлеченных к административной ответственности Граждан чел Ф9Т1 1 ОВ - ДЛ" measure="1" displayFolder="" measureGroup="Ф9 Т1 1 ОВ - ДЛ" count="0"/>
    <cacheHierarchy uniqueName="[Measures].[Число привлеченных к административной ответственности Должностных лиц чел Ф9Т1 1 ОВ - ДЛ]" caption="Число привлеченных к административной ответственности Должностных лиц чел Ф9Т1 1 ОВ - ДЛ" measure="1" displayFolder="" measureGroup="Ф9 Т1 1 ОВ - ДЛ" count="0"/>
    <cacheHierarchy uniqueName="[Measures].[Число привлеченных к административной ответственности Юридических лиц ед Ф9Т1 1 ОВ - ДЛ]" caption="Число привлеченных к административной ответственности Юридических лиц ед Ф9Т1 1 ОВ - ДЛ" measure="1" displayFolder="" measureGroup="Ф9 Т1 1 ОВ - ДЛ" count="0"/>
    <cacheHierarchy uniqueName="[Measures].[Сумма штрафа по перходящим постановлениям тыс руб Ф9Т1 1 ОВ - ДЛ]" caption="Сумма штрафа по перходящим постановлениям тыс руб Ф9Т1 1 ОВ - ДЛ" measure="1" displayFolder="" measureGroup="Ф9 Т1 1 ОВ - ДЛ" count="0"/>
    <cacheHierarchy uniqueName="[Measures].[Постановления о наложении штрафа в стадии исполнения Обжаловано в суд Ф9 Т1 1 ОВ - ДЛ]" caption="Постановления о наложении штрафа в стадии исполнения Обжаловано в суд Ф9 Т1 1 ОВ - ДЛ" measure="1" displayFolder="" measureGroup="Ф9 Т1 1 ОВ - ДЛ" count="0"/>
    <cacheHierarchy uniqueName="[Measures].[Постановления о наложении штрафа в стадии исполнения Срок уплаты не истек Ф9 Т1 1 ОВ - ДЛ]" caption="Постановления о наложении штрафа в стадии исполнения Срок уплаты не истек Ф9 Т1 1 ОВ - ДЛ" measure="1" displayFolder="" measureGroup="Ф9 Т1 1 ОВ - ДЛ" count="0"/>
    <cacheHierarchy uniqueName="[Measures].[Сумма штрафа по постановлениям в стадии исполнения тыс руб Обжаловано в суд Ф9 Т1 1 ОВ - ДЛ]" caption="Сумма штрафа по постановлениям в стадии исполнения тыс руб Обжаловано в суд Ф9 Т1 1 ОВ - ДЛ" measure="1" displayFolder="" measureGroup="Ф9 Т1 1 ОВ - ДЛ" count="0"/>
    <cacheHierarchy uniqueName="[Measures].[Сумма штрафа по постановлениям в стадии исполнения тыс руб Срок уплаты не истек Ф9 Т1 1 ОВ - ДЛ]" caption="Сумма штрафа по постановлениям в стадии исполнения тыс руб Срок уплаты не истек Ф9 Т1 1 ОВ - ДЛ" measure="1" displayFolder="" measureGroup="Ф9 Т1 1 ОВ - ДЛ" count="0"/>
    <cacheHierarchy uniqueName="[Measures].[Возбуждено дел в том числе проведено расследований Ф9Т1 1 ОВ - ДЛ]" caption="Возбуждено дел в том числе проведено расследований Ф9Т1 1 ОВ - ДЛ" measure="1" displayFolder="" measureGroup="Ф9 Т1 1 ОВ - ДЛ" count="0"/>
    <cacheHierarchy uniqueName="[Measures].[Прекращено дел в том числе до их передачи на рассмотрение Ф9Т1 1 ОВ - ДЛ]" caption="Прекращено дел в том числе до их передачи на рассмотрение Ф9Т1 1 ОВ - ДЛ" measure="1" displayFolder="" measureGroup="Ф9 Т1 1 ОВ - ДЛ" count="0"/>
    <cacheHierarchy uniqueName="[Measures].[Категория должностных лиц вынесших постановление Руководитель Ф9Т1 1 ОВ - ДЛ]" caption="Категория должностных лиц вынесших постановление Руководитель Ф9Т1 1 ОВ - ДЛ" measure="1" displayFolder="" measureGroup="Ф9 Т1 1 ОВ - ДЛ" count="0"/>
    <cacheHierarchy uniqueName="[Measures].[Категория должностных лиц вынесших постановление Заместитель руководителя Ф9Т1 1 ОВ - ДЛ]" caption="Категория должностных лиц вынесших постановление Заместитель руководителя Ф9Т1 1 ОВ - ДЛ" measure="1" displayFolder="" measureGroup="Ф9 Т1 1 ОВ - ДЛ" count="0"/>
    <cacheHierarchy uniqueName="[Measures].[Сумма уплаченного штрафа тыс руб частичное исполнение Ф9Т1 1 ОВ - ДЛ]" caption="Сумма уплаченного штрафа тыс руб частичное исполнение Ф9Т1 1 ОВ - ДЛ" measure="1" displayFolder="" measureGroup="Ф9 Т1 1 ОВ - ДЛ" count="0"/>
    <cacheHierarchy uniqueName="[Measures].[Прекращено дел на основании постановлений органов прокуратуры Ф9 Т1 1 ОВ - ДЛ]" caption="Прекращено дел на основании постановлений органов прокуратуры Ф9 Т1 1 ОВ - ДЛ" measure="1" displayFolder="" measureGroup="Ф9 Т1 1 ОВ - ДЛ" count="0"/>
    <cacheHierarchy uniqueName="[Measures].[Выдано предупреждений на основании постановлений органов прокуратуры Ф9 Т1 1 ОВ - ДЛ]" caption="Выдано предупреждений на основании постановлений органов прокуратуры Ф9 Т1 1 ОВ - ДЛ" measure="1" displayFolder="" measureGroup="Ф9 Т1 1 ОВ - ДЛ" count="0"/>
    <cacheHierarchy uniqueName="[Measures].[Количество выданных постановл-й о наложении штрафа на основании пост-й органов прокуратуры ОВ - ДЛ]" caption="Количество выданных постановл-й о наложении штрафа на основании пост-й органов прокуратуры ОВ - ДЛ" measure="1" displayFolder="" measureGroup="Ф9 Т1 1 ОВ - ДЛ" count="0"/>
    <cacheHierarchy uniqueName="[Measures].[Сумма выданных постан-й о наложении штрафа на основании пост-й органов прокуратуры тыс руб ОВ - ДЛ]" caption="Сумма выданных постан-й о наложении штрафа на основании пост-й органов прокуратуры тыс руб ОВ - ДЛ" measure="1" displayFolder="" measureGroup="Ф9 Т1 1 ОВ - ДЛ" count="0"/>
    <cacheHierarchy uniqueName="[Measures].[Возбуждено дел Ф9Т1 2]" caption="Возбуждено дел Ф9Т1 2" measure="1" displayFolder="" measureGroup="Ф9 Т1 2" count="0"/>
    <cacheHierarchy uniqueName="[Measures].[Передано на рассмотрение суда Ф9Т1 2]" caption="Передано на рассмотрение суда Ф9Т1 2" measure="1" displayFolder="" measureGroup="Ф9 Т1 2" count="0"/>
    <cacheHierarchy uniqueName="[Measures].[Прекращено дел Всего Ф9Т1 2]" caption="Прекращено дел Всего Ф9Т1 2" measure="1" displayFolder="" measureGroup="Ф9 Т1 2" count="0"/>
    <cacheHierarchy uniqueName="[Measures].[Прекращено дел В том числе в связи с малозначительностью правонарушения Ф9Т1 2]" caption="Прекращено дел В том числе в связи с малозначительностью правонарушения Ф9Т1 2" measure="1" displayFolder="" measureGroup="Ф9 Т1 2" count="0"/>
    <cacheHierarchy uniqueName="[Measures].[Выдано постановлений о наложении штрафа Количество Ф9Т1 2]" caption="Выдано постановлений о наложении штрафа Количество Ф9Т1 2" measure="1" displayFolder="" measureGroup="Ф9 Т1 2" count="0"/>
    <cacheHierarchy uniqueName="[Measures].[Выдано постановлений о наложении штрафа Сумма тыс руб Ф9Т1 2]" caption="Выдано постановлений о наложении штрафа Сумма тыс руб Ф9Т1 2" measure="1" displayFolder="" measureGroup="Ф9 Т1 2" count="0"/>
    <cacheHierarchy uniqueName="[Measures].[Исполнено постановлений о наложении штрафа Выданных в предыдущем году Ф9Т1 2]" caption="Исполнено постановлений о наложении штрафа Выданных в предыдущем году Ф9Т1 2" measure="1" displayFolder="" measureGroup="Ф9 Т1 2" count="0"/>
    <cacheHierarchy uniqueName="[Measures].[Исполнено постановлений о наложении штрафа Выданных в отчетном периоде Ф9Т1 2]" caption="Исполнено постановлений о наложении штрафа Выданных в отчетном периоде Ф9Т1 2" measure="1" displayFolder="" measureGroup="Ф9 Т1 2" count="0"/>
    <cacheHierarchy uniqueName="[Measures].[Постановления о наложении штрафа в стадии исполнения Ф9Т1 2]" caption="Постановления о наложении штрафа в стадии исполнения Ф9Т1 2" measure="1" displayFolder="" measureGroup="Ф9 Т1 2" count="0"/>
    <cacheHierarchy uniqueName="[Measures].[Не исполнено постановлений о наложении штрафа Ф9Т1 2]" caption="Не исполнено постановлений о наложении штрафа Ф9Т1 2" measure="1" displayFolder="" measureGroup="Ф9 Т1 2" count="0"/>
    <cacheHierarchy uniqueName="[Measures].[Обжаловано в суд или вышестоящему должностному лицу постановлений Выданных в предыдущем году Ф9Т1 2]" caption="Обжаловано в суд или вышестоящему должностному лицу постановлений Выданных в предыдущем году Ф9Т1 2" measure="1" displayFolder="" measureGroup="Ф9 Т1 2" count="0"/>
    <cacheHierarchy uniqueName="[Measures].[Обжаловано в суд или вышестоящему должностному лицу постановлений Выданных в отчетном периоде Ф9Т1 2]" caption="Обжаловано в суд или вышестоящему должностному лицу постановлений Выданных в отчетном периоде Ф9Т1 2" measure="1" displayFolder="" measureGroup="Ф9 Т1 2" count="0"/>
    <cacheHierarchy uniqueName="[Measures].[Отменено постановлений полностью Выданных в предыдущем году Ф9Т1 2]" caption="Отменено постановлений полностью Выданных в предыдущем году Ф9Т1 2" measure="1" displayFolder="" measureGroup="Ф9 Т1 2" count="0"/>
    <cacheHierarchy uniqueName="[Measures].[Отменено постановлений полностью Выданных в отчетном периоде Ф9Т1 2]" caption="Отменено постановлений полностью Выданных в отчетном периоде Ф9Т1 2" measure="1" displayFolder="" measureGroup="Ф9 Т1 2" count="0"/>
    <cacheHierarchy uniqueName="[Measures].[Вынесено постановлений о прекращ производства по делу в связи с малозначит Выданных в пред годуФ9Т12]" caption="Вынесено постановлений о прекращ производства по делу в связи с малозначит Выданных в пред годуФ9Т12" measure="1" displayFolder="" measureGroup="Ф9 Т1 2" count="0"/>
    <cacheHierarchy uniqueName="[Measures].[Вынесено постановлений о прекращ производства по делу в связи с малозначит Выданных в отч пер Ф9Т1 2]" caption="Вынесено постановлений о прекращ производства по делу в связи с малозначит Выданных в отч пер Ф9Т1 2" measure="1" displayFolder="" measureGroup="Ф9 Т1 2" count="0"/>
    <cacheHierarchy uniqueName="[Measures].[Сумма штрафа подлежащего к взысканию с учетом судебного решения  тыс руб Ф9Т1 2]" caption="Сумма штрафа подлежащего к взысканию с учетом судебного решения  тыс руб Ф9Т1 2" measure="1" displayFolder="" measureGroup="Ф9 Т1 2" count="0"/>
    <cacheHierarchy uniqueName="[Measures].[Сумма уплаченного штрафа тыс руб Ф9Т1 2]" caption="Сумма уплаченного штрафа тыс руб Ф9Т1 2" measure="1" displayFolder="" measureGroup="Ф9 Т1 2" count="0"/>
    <cacheHierarchy uniqueName="[Measures].[Число привлеченных к административной ответственности Граждан чел Ф9Т1 2]" caption="Число привлеченных к административной ответственности Граждан чел Ф9Т1 2" measure="1" displayFolder="" measureGroup="Ф9 Т1 2" count="0"/>
    <cacheHierarchy uniqueName="[Measures].[Число привлеченных к административной ответственности Должностных лиц чел Ф9Т1 2]" caption="Число привлеченных к административной ответственности Должностных лиц чел Ф9Т1 2" measure="1" displayFolder="" measureGroup="Ф9 Т1 2" count="0"/>
    <cacheHierarchy uniqueName="[Measures].[Число привлеченных к административной ответственности Юридических лиц ед Ф9Т1 2]" caption="Число привлеченных к административной ответственности Юридических лиц ед Ф9Т1 2" measure="1" displayFolder="" measureGroup="Ф9 Т1 2" count="0"/>
    <cacheHierarchy uniqueName="[Measures].[Сумма штрафа по перходящим постановлениям тыс руб Ф9Т1 2]" caption="Сумма штрафа по перходящим постановлениям тыс руб Ф9Т1 2" measure="1" displayFolder="" measureGroup="Ф9 Т1 2" count="0"/>
    <cacheHierarchy uniqueName="[Measures].[Постановления о наложении штрафа в стадии исполнения Обжаловано в суд Ф9 Т1 2]" caption="Постановления о наложении штрафа в стадии исполнения Обжаловано в суд Ф9 Т1 2" measure="1" displayFolder="" measureGroup="Ф9 Т1 2" count="0"/>
    <cacheHierarchy uniqueName="[Measures].[Постановления о наложении штрафа в стадии исполнения Срок уплаты не истек Ф9 Т1 2]" caption="Постановления о наложении штрафа в стадии исполнения Срок уплаты не истек Ф9 Т1 2" measure="1" displayFolder="" measureGroup="Ф9 Т1 2" count="0"/>
    <cacheHierarchy uniqueName="[Measures].[Сумма штрафа по постановлениям в стадии исполнения тыс руб Обжаловано в суд Ф9 Т1 2]" caption="Сумма штрафа по постановлениям в стадии исполнения тыс руб Обжаловано в суд Ф9 Т1 2" measure="1" displayFolder="" measureGroup="Ф9 Т1 2" count="0"/>
    <cacheHierarchy uniqueName="[Measures].[Сумма штрафа по постановлениям в стадии исполнения тыс руб Срок уплаты не истек Ф9 Т1 2]" caption="Сумма штрафа по постановлениям в стадии исполнения тыс руб Срок уплаты не истек Ф9 Т1 2" measure="1" displayFolder="" measureGroup="Ф9 Т1 2" count="0"/>
    <cacheHierarchy uniqueName="[Measures].[Возбуждено дел в том числе проведено расследований Ф9 Т1 2]" caption="Возбуждено дел в том числе проведено расследований Ф9 Т1 2" measure="1" displayFolder="" measureGroup="Ф9 Т1 2" count="0"/>
    <cacheHierarchy uniqueName="[Measures].[Прекращено дел в том числе до их передачи на рассмотрение Ф9 Т1 2]" caption="Прекращено дел в том числе до их передачи на рассмотрение Ф9 Т1 2" measure="1" displayFolder="" measureGroup="Ф9 Т1 2" count="0"/>
    <cacheHierarchy uniqueName="[Measures].[Категория должностных лиц вынесших постановление Руководитель Ф9 Т1 2]" caption="Категория должностных лиц вынесших постановление Руководитель Ф9 Т1 2" measure="1" displayFolder="" measureGroup="Ф9 Т1 2" count="0"/>
    <cacheHierarchy uniqueName="[Measures].[Категория должностных лиц вынесших постановление Заместитель руководителя Ф9 Т1 2]" caption="Категория должностных лиц вынесших постановление Заместитель руководителя Ф9 Т1 2" measure="1" displayFolder="" measureGroup="Ф9 Т1 2" count="0"/>
    <cacheHierarchy uniqueName="[Measures].[Сумма уплаченного штрафа тыс руб частичное исполнение Ф9 Т1 2]" caption="Сумма уплаченного штрафа тыс руб частичное исполнение Ф9 Т1 2" measure="1" displayFolder="" measureGroup="Ф9 Т1 2" count="0"/>
    <cacheHierarchy uniqueName="[Measures].[Выдано предупреждений Ф9 Т1 2]" caption="Выдано предупреждений Ф9 Т1 2" measure="1" displayFolder="" measureGroup="Ф9 Т1 2" count="0"/>
    <cacheHierarchy uniqueName="[Measures].[Возбуждено дел В том числе на основании постановлений органов прокуратуры Ф9 Т1 2]" caption="Возбуждено дел В том числе на основании постановлений органов прокуратуры Ф9 Т1 2" measure="1" displayFolder="" measureGroup="Ф9 Т1 2" count="0"/>
    <cacheHierarchy uniqueName="[Measures].[Возбуждено дел Ф9 Т1 3]" caption="Возбуждено дел Ф9 Т1 3" measure="1" displayFolder="" measureGroup="Ф9 Т1 3" count="0"/>
    <cacheHierarchy uniqueName="[Measures].[Передано на рассмотрение суда Ф9 Т1 3]" caption="Передано на рассмотрение суда Ф9 Т1 3" measure="1" displayFolder="" measureGroup="Ф9 Т1 3" count="0"/>
    <cacheHierarchy uniqueName="[Measures].[Прекращено дел Всего Ф9 Т1 3]" caption="Прекращено дел Всего Ф9 Т1 3" measure="1" displayFolder="" measureGroup="Ф9 Т1 3" count="0"/>
    <cacheHierarchy uniqueName="[Measures].[Прекращено дел В том числе в связи с малозначительностью правонарушения Ф9 Т1 3]" caption="Прекращено дел В том числе в связи с малозначительностью правонарушения Ф9 Т1 3" measure="1" displayFolder="" measureGroup="Ф9 Т1 3" count="0"/>
    <cacheHierarchy uniqueName="[Measures].[Выдано постановлений о наложении штрафа Количество Ф9 Т1 3]" caption="Выдано постановлений о наложении штрафа Количество Ф9 Т1 3" measure="1" displayFolder="" measureGroup="Ф9 Т1 3" count="0"/>
    <cacheHierarchy uniqueName="[Measures].[Выдано постановлений о наложении штрафа Сумма тыс руб Ф9 Т1 3]" caption="Выдано постановлений о наложении штрафа Сумма тыс руб Ф9 Т1 3" measure="1" displayFolder="" measureGroup="Ф9 Т1 3" count="0"/>
    <cacheHierarchy uniqueName="[Measures].[Исполнено постановлений о наложении штрафа Выданных в предыдущем году Ф9 Т1 3]" caption="Исполнено постановлений о наложении штрафа Выданных в предыдущем году Ф9 Т1 3" measure="1" displayFolder="" measureGroup="Ф9 Т1 3" count="0"/>
    <cacheHierarchy uniqueName="[Measures].[Исполнено постановлений о наложении штрафа Выданных в отчетном периоде Ф9 Т1 3]" caption="Исполнено постановлений о наложении штрафа Выданных в отчетном периоде Ф9 Т1 3" measure="1" displayFolder="" measureGroup="Ф9 Т1 3" count="0"/>
    <cacheHierarchy uniqueName="[Measures].[Постановления о наложении штрафа в стадии исполнения Ф9 Т1 3]" caption="Постановления о наложении штрафа в стадии исполнения Ф9 Т1 3" measure="1" displayFolder="" measureGroup="Ф9 Т1 3" count="0"/>
    <cacheHierarchy uniqueName="[Measures].[Не исполнено постановлений о наложении штрафа Ф9 Т1 3]" caption="Не исполнено постановлений о наложении штрафа Ф9 Т1 3" measure="1" displayFolder="" measureGroup="Ф9 Т1 3" count="0"/>
    <cacheHierarchy uniqueName="[Measures].[Обжаловано в суд или вышестоящему должностному лицу постановлений Выданных в предыдущем году Ф9 Т1 3]" caption="Обжаловано в суд или вышестоящему должностному лицу постановлений Выданных в предыдущем году Ф9 Т1 3" measure="1" displayFolder="" measureGroup="Ф9 Т1 3" count="0"/>
    <cacheHierarchy uniqueName="[Measures].[Обжаловано в суд или вышестоящему должностному лицу постановлений Выданных в отчетном пер Ф9 Т1 3]" caption="Обжаловано в суд или вышестоящему должностному лицу постановлений Выданных в отчетном пер Ф9 Т1 3" measure="1" displayFolder="" measureGroup="Ф9 Т1 3" count="0"/>
    <cacheHierarchy uniqueName="[Measures].[Отменено постановлений полностью Выданных в предыдущем году Ф9 Т1 3]" caption="Отменено постановлений полностью Выданных в предыдущем году Ф9 Т1 3" measure="1" displayFolder="" measureGroup="Ф9 Т1 3" count="0"/>
    <cacheHierarchy uniqueName="[Measures].[Отменено постановлений полностью Выданных в отчетном периоде Ф9 Т1 3]" caption="Отменено постановлений полностью Выданных в отчетном периоде Ф9 Т1 3" measure="1" displayFolder="" measureGroup="Ф9 Т1 3" count="0"/>
    <cacheHierarchy uniqueName="[Measures].[Вынесено постановлений о прекращ производства по делу в связи с малозначит Выданных в пред годуФ9Т13]" caption="Вынесено постановлений о прекращ производства по делу в связи с малозначит Выданных в пред годуФ9Т13" measure="1" displayFolder="" measureGroup="Ф9 Т1 3" count="0"/>
    <cacheHierarchy uniqueName="[Measures].[Вынесено постановлений о прекращ производства по делу в связи с малозначит Выданных в отч перФ9 Т1 3]" caption="Вынесено постановлений о прекращ производства по делу в связи с малозначит Выданных в отч перФ9 Т1 3" measure="1" displayFolder="" measureGroup="Ф9 Т1 3" count="0"/>
    <cacheHierarchy uniqueName="[Measures].[Сумма штрафа подлежащего к взысканию с учетом судебного решения  тыс руб Ф9 Т1 3]" caption="Сумма штрафа подлежащего к взысканию с учетом судебного решения  тыс руб Ф9 Т1 3" measure="1" displayFolder="" measureGroup="Ф9 Т1 3" count="0"/>
    <cacheHierarchy uniqueName="[Measures].[Сумма уплаченного штрафа тыс руб Ф9 Т1 3]" caption="Сумма уплаченного штрафа тыс руб Ф9 Т1 3" measure="1" displayFolder="" measureGroup="Ф9 Т1 3" count="0"/>
    <cacheHierarchy uniqueName="[Measures].[Число привлеченных к административной ответственности Граждан чел Ф9 Т1 3]" caption="Число привлеченных к административной ответственности Граждан чел Ф9 Т1 3" measure="1" displayFolder="" measureGroup="Ф9 Т1 3" count="0"/>
    <cacheHierarchy uniqueName="[Measures].[Число привлеченных к административной ответственности Должностных лиц чел Ф9 Т1 3]" caption="Число привлеченных к административной ответственности Должностных лиц чел Ф9 Т1 3" measure="1" displayFolder="" measureGroup="Ф9 Т1 3" count="0"/>
    <cacheHierarchy uniqueName="[Measures].[Число привлеченных к административной ответственности Юридических лиц ед Ф9 Т1 3]" caption="Число привлеченных к административной ответственности Юридических лиц ед Ф9 Т1 3" measure="1" displayFolder="" measureGroup="Ф9 Т1 3" count="0"/>
    <cacheHierarchy uniqueName="[Measures].[Сумма штрафа по перходящим постановлениям тыс руб Ф9 Т1 3]" caption="Сумма штрафа по перходящим постановлениям тыс руб Ф9 Т1 3" measure="1" displayFolder="" measureGroup="Ф9 Т1 3" count="0"/>
    <cacheHierarchy uniqueName="[Measures].[Сумма штрафа возвращенного по решению суда тыс руб Ф9 Т1 4]" caption="Сумма штрафа возвращенного по решению суда тыс руб Ф9 Т1 4" measure="1" displayFolder="" measureGroup="Ф9 Т1 4" count="0"/>
    <cacheHierarchy uniqueName="[Measures].[Количество дел  направленных в арбитражный суд в отчетном периоде Ф9 Т1]" caption="Количество дел  направленных в арбитражный суд в отчетном периоде Ф9 Т1" measure="1" displayFolder="" measureGroup="Ф9 Т1" count="0"/>
    <cacheHierarchy uniqueName="[Measures].[Количество постановлений о дисквалификации вынесенных арбитражным судом по делам Напр в пред перФ9Т1]" caption="Количество постановлений о дисквалификации вынесенных арбитражным судом по делам Напр в пред перФ9Т1" measure="1" displayFolder="" measureGroup="Ф9 Т1" count="0"/>
    <cacheHierarchy uniqueName="[Measures].[Количество постановлений о дисквалификации вынесенных арбитражным судом по делам Напр в отч пер Ф9Т1]" caption="Количество постановлений о дисквалификации вынесенных арбитражным судом по делам Напр в отч пер Ф9Т1" measure="1" displayFolder="" measureGroup="Ф9 Т1" count="0"/>
    <cacheHierarchy uniqueName="[Measures].[Вынесено арбитражным судом постановлений о наложении штрафа по делам Напр в пред периоде Ф9 Т1]" caption="Вынесено арбитражным судом постановлений о наложении штрафа по делам Напр в пред периоде Ф9 Т1" measure="1" displayFolder="" measureGroup="Ф9 Т1" count="0"/>
    <cacheHierarchy uniqueName="[Measures].[Вынесено арбитражным судом постановлений о наложении штрафа по делам Напр в отч периоде Ф9 Т1]" caption="Вынесено арбитражным судом постановлений о наложении штрафа по делам Напр в отч периоде Ф9 Т1" measure="1" displayFolder="" measureGroup="Ф9 Т1" count="0"/>
    <cacheHierarchy uniqueName="[Measures].[Вынесено арбитражным судом решений о прекращении по делам Напр в пред периоде Ф9 Т1]" caption="Вынесено арбитражным судом решений о прекращении по делам Напр в пред периоде Ф9 Т1" measure="1" displayFolder="" measureGroup="Ф9 Т1" count="0"/>
    <cacheHierarchy uniqueName="[Measures].[Вынесено арбитражным судом решений о прекращении по делам Напр в отч периоде Ф9 Т1]" caption="Вынесено арбитражным судом решений о прекращении по делам Напр в отч периоде Ф9 Т1" measure="1" displayFolder="" measureGroup="Ф9 Т1" count="0"/>
    <cacheHierarchy uniqueName="[Measures].[Количество дел направленных в арбитражный суд в отч периоде наход в стадии судебного рассмотр Ф9 Т1]" caption="Количество дел направленных в арбитражный суд в отч периоде наход в стадии судебного рассмотр Ф9 Т1" measure="1" displayFolder="" measureGroup="Ф9 Т1" count="0"/>
    <cacheHierarchy uniqueName="[Measures].[Количество адм дел по ст 14 32 КоАП с освобождением от адм ответственности Ф9 Т2]" caption="Количество адм дел по ст 14 32 КоАП с освобождением от адм ответственности Ф9 Т2" measure="1" displayFolder="" measureGroup="Ф9 Т2" count="0"/>
    <cacheHierarchy uniqueName="[Measures].[Количество лиц подавших заявление об освобождении от адм ответственности Ф9 Т2]" caption="Количество лиц подавших заявление об освобождении от адм ответственности Ф9 Т2" measure="1" displayFolder="" measureGroup="Ф9 Т2" count="0"/>
    <cacheHierarchy uniqueName="[Measures].[Количество лиц получивших освобождение от адм ответственности Ф9 Т2]" caption="Количество лиц получивших освобождение от адм ответственности Ф9 Т2" measure="1" displayFolder="" measureGroup="Ф9 Т2" count="0"/>
    <cacheHierarchy uniqueName="[Measures].[Количество лиц в отношении которых учитывались смягчающие обстоятельства Ф9 Т2]" caption="Количество лиц в отношении которых учитывались смягчающие обстоятельства Ф9 Т2" measure="1" displayFolder="" measureGroup="Ф9 Т2" count="0"/>
    <cacheHierarchy uniqueName="[Measures].[Рассмотрено заявлений Всего Ф14]" caption="Рассмотрено заявлений Всего Ф14" measure="1" displayFolder="" measureGroup="Ф14" count="0"/>
    <cacheHierarchy uniqueName="[Measures].[Рассмотрено заявлений Устранено до возбуждения дела Ф14]" caption="Рассмотрено заявлений Устранено до возбуждения дела Ф14" measure="1" displayFolder="" measureGroup="Ф14" count="0"/>
    <cacheHierarchy uniqueName="[Measures].[Рассмотрено заявлений После рассмотрения отказано в возбуждении Ф14]" caption="Рассмотрено заявлений После рассмотрения отказано в возбуждении Ф14" measure="1" displayFolder="" measureGroup="Ф14" count="0"/>
    <cacheHierarchy uniqueName="[Measures].[Рассмотрено заявлений Возбуждено дел Ф14]" caption="Рассмотрено заявлений Возбуждено дел Ф14" measure="1" displayFolder="" measureGroup="Ф14" count="0"/>
    <cacheHierarchy uniqueName="[Measures].[Устранено нарушений в результате проверок до возбуждения дела Ф14]" caption="Устранено нарушений в результате проверок до возбуждения дела Ф14" measure="1" displayFolder="" measureGroup="Ф14" count="0"/>
    <cacheHierarchy uniqueName="[Measures].[Возбуждено дел по инициативе УФАС ФАС Ф14]" caption="Возбуждено дел по инициативе УФАС ФАС Ф14" measure="1" displayFolder="" measureGroup="Ф14" count="0"/>
    <cacheHierarchy uniqueName="[Measures].[Всего возбужденных дел Ф14]" caption="Всего возбужденных дел Ф14" measure="1" displayFolder="" measureGroup="Ф14" count="0"/>
    <cacheHierarchy uniqueName="[Measures].[Прекращено в связи с отсутствием факта нарушения Ф14]" caption="Прекращено в связи с отсутствием факта нарушения Ф14" measure="1" displayFolder="" measureGroup="Ф14" count="0"/>
    <cacheHierarchy uniqueName="[Measures].[Принято решений о наличии нарушения Всего Ф14]" caption="Принято решений о наличии нарушения Всего Ф14" measure="1" displayFolder="" measureGroup="Ф14" count="0"/>
    <cacheHierarchy uniqueName="[Measures].[Принято решений о наличии нарушения Без выдачи предписания Ф14]" caption="Принято решений о наличии нарушения Без выдачи предписания Ф14" measure="1" displayFolder="" measureGroup="Ф14" count="0"/>
    <cacheHierarchy uniqueName="[Measures].[Принято решений о наличии нарушения С подачей иска в суд Ф14]" caption="Принято решений о наличии нарушения С подачей иска в суд Ф14" measure="1" displayFolder="" measureGroup="Ф14" count="0"/>
    <cacheHierarchy uniqueName="[Measures].[Подано исков в суд без возбуждения дела Ф14]" caption="Подано исков в суд без возбуждения дела Ф14" measure="1" displayFolder="" measureGroup="Ф14" count="0"/>
    <cacheHierarchy uniqueName="[Measures].[Выдано предписаний Ф14]" caption="Выдано предписаний Ф14" measure="1" displayFolder="" measureGroup="Ф14" count="0"/>
    <cacheHierarchy uniqueName="[Measures].[Исполнено  предписаний Выданных в предыдущие периоды Ф14]" caption="Исполнено  предписаний Выданных в предыдущие периоды Ф14" measure="1" displayFolder="" measureGroup="Ф14" count="0"/>
    <cacheHierarchy uniqueName="[Measures].[Исполнено  предписаний Выданных в отчетном периоде Ф14]" caption="Исполнено  предписаний Выданных в отчетном периоде Ф14" measure="1" displayFolder="" measureGroup="Ф14" count="0"/>
    <cacheHierarchy uniqueName="[Measures].[Предписания в стадии исполнения Ф14]" caption="Предписания в стадии исполнения Ф14" measure="1" displayFolder="" measureGroup="Ф14" count="0"/>
    <cacheHierarchy uniqueName="[Measures].[Предписания не исполнены Ф14]" caption="Предписания не исполнены Ф14" measure="1" displayFolder="" measureGroup="Ф14" count="0"/>
    <cacheHierarchy uniqueName="[Measures].[Рассмотрено заявлений Отказано в возбуждении в связи с отсутствием нарушений Ф14]" caption="Рассмотрено заявлений Отказано в возбуждении в связи с отсутствием нарушений Ф14" measure="1" displayFolder="" measureGroup="Ф14" count="0"/>
    <cacheHierarchy uniqueName="[Measures].[Рассмотрено заявлений Отказано в возбуждении по причине действия иммунитетов Ф14]" caption="Рассмотрено заявлений Отказано в возбуждении по причине действия иммунитетов Ф14" measure="1" displayFolder="" measureGroup="Ф14" count="0"/>
    <cacheHierarchy uniqueName="[Measures].[Дело в стадии рассмотрения окончательное решение не принято Ф14]" caption="Дело в стадии рассмотрения окончательное решение не принято Ф14" measure="1" displayFolder="" measureGroup="Ф14" count="0"/>
    <cacheHierarchy uniqueName="[Measures].[Рассмотрение дела об административном правонарушении не завершено Ф14]" caption="Рассмотрение дела об административном правонарушении не завершено Ф14" measure="1" displayFolder="" measureGroup="Ф14" count="0"/>
    <cacheHierarchy uniqueName="[Measures].[Прекращено дел об административных правонарушениях Всего Ф14]" caption="Прекращено дел об административных правонарушениях Всего Ф14" measure="1" displayFolder="" measureGroup="Ф14" count="0"/>
    <cacheHierarchy uniqueName="[Measures].[Прекращено дел об административных правонарушениях По малозначительности Ф14]" caption="Прекращено дел об административных правонарушениях По малозначительности Ф14" measure="1" displayFolder="" measureGroup="Ф14" count="0"/>
    <cacheHierarchy uniqueName="[Measures].[Выдано предупреждений в отчетном периоде Ф14]" caption="Выдано предупреждений в отчетном периоде Ф14" measure="1" displayFolder="" measureGroup="Ф14" count="0"/>
    <cacheHierarchy uniqueName="[Measures].[Выдано постановлений в отчетном периоде Количество Ф14]" caption="Выдано постановлений в отчетном периоде Количество Ф14" measure="1" displayFolder="" measureGroup="Ф14" count="0"/>
    <cacheHierarchy uniqueName="[Measures].[Выдано постановлений в отчетном периоде Сумма тыс руб Ф14]" caption="Выдано постановлений в отчетном периоде Сумма тыс руб Ф14" measure="1" displayFolder="" measureGroup="Ф14" count="0"/>
    <cacheHierarchy uniqueName="[Measures].[Подано исков в суд без возбуждения дела 7]" caption="Подано исков в суд без возбуждения дела 7" measure="1" displayFolder="" measureGroup="Ф14" count="0"/>
    <cacheHierarchy uniqueName="[Measures].[Исковые требования удовлетворены в полном объеме Заявлены в пред периоды Ф14]" caption="Исковые требования удовлетворены в полном объеме Заявлены в пред периоды Ф14" measure="1" displayFolder="" measureGroup="Ф14" count="0"/>
    <cacheHierarchy uniqueName="[Measures].[Исковые требования удовлетворены в полном объеме Заявлены в отч периоды Ф14]" caption="Исковые требования удовлетворены в полном объеме Заявлены в отч периоды Ф14" measure="1" displayFolder="" measureGroup="Ф14" count="0"/>
    <cacheHierarchy uniqueName="[Measures].[Исковые требования удовлетворены частично Заявлены в пред периоды Ф14]" caption="Исковые требования удовлетворены частично Заявлены в пред периоды Ф14" measure="1" displayFolder="" measureGroup="Ф14" count="0"/>
    <cacheHierarchy uniqueName="[Measures].[Исковые требования удовлетворены частично Заявлены в отч периоды Ф14]" caption="Исковые требования удовлетворены частично Заявлены в отч периоды Ф14" measure="1" displayFolder="" measureGroup="Ф14" count="0"/>
    <cacheHierarchy uniqueName="[Measures].[В удовлетворении исковых требований отказано Заявлены в пред периоды Ф14]" caption="В удовлетворении исковых требований отказано Заявлены в пред периоды Ф14" measure="1" displayFolder="" measureGroup="Ф14" count="0"/>
    <cacheHierarchy uniqueName="[Measures].[В удовлетворении исковых требований отказано Заявлены в отч периоды Ф14]" caption="В удовлетворении исковых требований отказано Заявлены в отч периоды Ф14" measure="1" displayFolder="" measureGroup="Ф14" count="0"/>
    <cacheHierarchy uniqueName="[Measures].[Длительность проверки раб дней]" caption="Длительность проверки раб дней" measure="1" displayFolder="" measureGroup="Реестр проверок Прочие показатели" count="0"/>
    <cacheHierarchy uniqueName="[Measures].[Длительность проверки календ дней]" caption="Длительность проверки календ дней" measure="1" displayFolder="" measureGroup="Реестр проверок Прочие показатели" count="0"/>
    <cacheHierarchy uniqueName="[Measures].[Командировочные расходы руб]" caption="Командировочные расходы руб" measure="1" displayFolder="" measureGroup="Реестр проверок Прочие показатели" count="0"/>
    <cacheHierarchy uniqueName="[Measures].[Зарплата сотрудников руб]" caption="Зарплата сотрудников руб" measure="1" displayFolder="" measureGroup="Реестр проверок Прочие показатели" count="0"/>
    <cacheHierarchy uniqueName="[Measures].[Иные расходы руб]" caption="Иные расходы руб" measure="1" displayFolder="" measureGroup="Реестр проверок Прочие показатели" count="0"/>
    <cacheHierarchy uniqueName="[Measures].[Количество экспертов]" caption="Количество экспертов" measure="1" displayFolder="" measureGroup="Реестр проверок Прочие показатели" count="0"/>
    <cacheHierarchy uniqueName="[Measures].[Количетво экспертных организаций]" caption="Количетво экспертных организаций" measure="1" displayFolder="" measureGroup="Реестр проверок Прочие показатели" count="0"/>
    <cacheHierarchy uniqueName="[Measures].[Расходы на экспертов руб]" caption="Расходы на экспертов руб" measure="1" displayFolder="" measureGroup="Реестр проверок Прочие показатели" count="0"/>
    <cacheHierarchy uniqueName="[Measures].[Стоимость проверки руб]" caption="Стоимость проверки руб" measure="1" displayFolder="" measureGroup="Реестр проверок Прочие показатели" count="0"/>
    <cacheHierarchy uniqueName="[Measures].[Количество поступивших жалоб на нарушение установленных сроков_процедур адм регламентов Ф15]" caption="Количество поступивших жалоб на нарушение установленных сроков_процедур адм регламентов Ф15" measure="1" displayFolder="" measureGroup="Ф15" count="0"/>
    <cacheHierarchy uniqueName="[Measures].[Количество жалоб на нарушение сроков Ф15]" caption="Количество жалоб на нарушение сроков Ф15" measure="1" displayFolder="" measureGroup="Ф15" count="0"/>
    <cacheHierarchy uniqueName="[Measures].[Количество жалоб на нарушение процедур Ф15]" caption="Количество жалоб на нарушение процедур Ф15" measure="1" displayFolder="" measureGroup="Ф15" count="0"/>
    <cacheHierarchy uniqueName="[Measures].[Отказано в удовлетворении жалобы Ф15]" caption="Отказано в удовлетворении жалобы Ф15" measure="1" displayFolder="" measureGroup="Ф15" count="0"/>
    <cacheHierarchy uniqueName="[Measures].[Признано нарушение сроков Ф15]" caption="Признано нарушение сроков Ф15" measure="1" displayFolder="" measureGroup="Ф15" count="0"/>
    <cacheHierarchy uniqueName="[Measures].[Признано нарушение процедур Ф15]" caption="Признано нарушение процедур Ф15" measure="1" displayFolder="" measureGroup="Ф15" count="0"/>
    <cacheHierarchy uniqueName="[Measures].[Число случаев привлечения к дисциплинарной ответственности сотрудников Ф15]" caption="Число случаев привлечения к дисциплинарной ответственности сотрудников Ф15" measure="1" displayFolder="" measureGroup="Ф15" count="0"/>
    <cacheHierarchy uniqueName="[Measures].[Подано исков обжалующих решения антимонопольных органов Ф15]" caption="Подано исков обжалующих решения антимонопольных органов Ф15" measure="1" displayFolder="" measureGroup="Ф15" count="0"/>
    <cacheHierarchy uniqueName="[Measures].[Вынесено судебных решений частично или полностью отменяющих решение Ф15]" caption="Вынесено судебных решений частично или полностью отменяющих решение Ф15" measure="1" displayFolder="" measureGroup="Ф15" count="0"/>
    <cacheHierarchy uniqueName="[Measures].[Вынесено судебных решений в пользу антимонопольного органа Ф15]" caption="Вынесено судебных решений в пользу антимонопольного органа Ф15" measure="1" displayFolder="" measureGroup="Ф15" count="0"/>
    <cacheHierarchy uniqueName="[Measures].[Решения антимонопольного органа в стадии судебного обжалования Ф15]" caption="Решения антимонопольного органа в стадии судебного обжалования Ф15" measure="1" displayFolder="" measureGroup="Ф15" count="0"/>
    <cacheHierarchy uniqueName="[Measures].[Поступило жалоб Ф7ж]" caption="Поступило жалоб Ф7ж" measure="1" displayFolder="" measureGroup="Ф7 Жалобы" count="0"/>
    <cacheHierarchy uniqueName="[Measures].[Возвращено Ф7ж]" caption="Возвращено Ф7ж" measure="1" displayFolder="" measureGroup="Ф7 Жалобы" count="0"/>
    <cacheHierarchy uniqueName="[Measures].[Отозвано заявителями Ф7ж]" caption="Отозвано заявителями Ф7ж" measure="1" displayFolder="" measureGroup="Ф7 Жалобы" count="0"/>
    <cacheHierarchy uniqueName="[Measures].[Направлено материалов в правоохранительные органы Ф7ж]" caption="Направлено материалов в правоохранительные органы Ф7ж" measure="1" displayFolder="" measureGroup="Ф7 Жалобы" count="0"/>
    <cacheHierarchy uniqueName="[Measures].[Признано необоснованными Ф7ж]" caption="Признано необоснованными Ф7ж" measure="1" displayFolder="" measureGroup="Ф7 Жалобы" count="0"/>
    <cacheHierarchy uniqueName="[Measures].[Признано обоснованными Ф7ж]" caption="Признано обоснованными Ф7ж" measure="1" displayFolder="" measureGroup="Ф7 Жалобы" count="0"/>
    <cacheHierarchy uniqueName="[Measures].[Количество закупок с нарушениями выявл в ходе рассмотрения жалоб Ф7ж]" caption="Количество закупок с нарушениями выявл в ходе рассмотрения жалоб Ф7ж" measure="1" displayFolder="" measureGroup="Ф7 Жалобы" count="0"/>
    <cacheHierarchy uniqueName="[Measures].[Выдано предписаний Ф7ж]" caption="Выдано предписаний Ф7ж" measure="1" displayFolder="" measureGroup="Ф7 Жалобы" count="0"/>
    <cacheHierarchy uniqueName="[Measures].[Выявлено нарушений Всего Ф7ж]" caption="Выявлено нарушений Всего Ф7ж" measure="1" displayFolder="" measureGroup="Ф7 Жалобы" count="0"/>
    <cacheHierarchy uniqueName="[Measures].[Выявлено нарушений Нарушения в части размещения информации в ЕИС Ф7ж]" caption="Выявлено нарушений Нарушения в части размещения информации в ЕИС Ф7ж" measure="1" displayFolder="" measureGroup="Ф7 Жалобы" count="0"/>
    <cacheHierarchy uniqueName="[Measures].[Выявлено нарушений Нарушения порядка выбора способа определения поставщика Ф7ж]" caption="Выявлено нарушений Нарушения порядка выбора способа определения поставщика Ф7ж" measure="1" displayFolder="" measureGroup="Ф7 Жалобы" count="0"/>
    <cacheHierarchy uniqueName="[Measures].[Выявлено нарушений Нарушения порядка отбора участников закупок Ф7ж]" caption="Выявлено нарушений Нарушения порядка отбора участников закупок Ф7ж" measure="1" displayFolder="" measureGroup="Ф7 Жалобы" count="0"/>
    <cacheHierarchy uniqueName="[Measures].[Выявлено нарушений Нарушения в части установления требований в документации Ф7ж]" caption="Выявлено нарушений Нарушения в части установления требований в документации Ф7ж" measure="1" displayFolder="" measureGroup="Ф7 Жалобы" count="0"/>
    <cacheHierarchy uniqueName="[Measures].[Выявлено нарушений Нарушения порядка заключения контракта Ф7ж]" caption="Выявлено нарушений Нарушения порядка заключения контракта Ф7ж" measure="1" displayFolder="" measureGroup="Ф7 Жалобы" count="0"/>
    <cacheHierarchy uniqueName="[Measures].[Выявлено нарушений Иные нарушения Ф7ж]" caption="Выявлено нарушений Иные нарушения Ф7ж" measure="1" displayFolder="" measureGroup="Ф7 Жалобы" count="0"/>
    <cacheHierarchy uniqueName="[Measures].[Выявлено нарушений Нарушения ответственность за которые не предусмотрена КоАП Ф7ж]" caption="Выявлено нарушений Нарушения ответственность за которые не предусмотрена КоАП Ф7ж" measure="1" displayFolder="" measureGroup="Ф7 Жалобы" count="0"/>
    <cacheHierarchy uniqueName="[Measures].[Осуществлено проверок Ф7 Проверки]" caption="Осуществлено проверок Ф7 Проверки" measure="1" displayFolder="" measureGroup="Ф7 Проверки" count="0"/>
    <cacheHierarchy uniqueName="[Measures].[Выдано предписаний Ф7 Проверки]" caption="Выдано предписаний Ф7 Проверки" measure="1" displayFolder="" measureGroup="Ф7 Проверки" count="0"/>
    <cacheHierarchy uniqueName="[Measures].[Выдано решений по текущим закупкам Ф7 Проверки]" caption="Выдано решений по текущим закупкам Ф7 Проверки" measure="1" displayFolder="" measureGroup="Ф7 Проверки" count="0"/>
    <cacheHierarchy uniqueName="[Measures].[Проверено закупок Ф7 Проверки]" caption="Проверено закупок Ф7 Проверки" measure="1" displayFolder="" measureGroup="Ф7 Проверки" count="0"/>
    <cacheHierarchy uniqueName="[Measures].[Количество закупок с нарушениями выявленными в ходе проверок Ф7 Проверки]" caption="Количество закупок с нарушениями выявленными в ходе проверок Ф7 Проверки" measure="1" displayFolder="" measureGroup="Ф7 Проверки" count="0"/>
    <cacheHierarchy uniqueName="[Measures].[Выявлено нарушений Всего Ф7 Проверки]" caption="Выявлено нарушений Всего Ф7 Проверки" measure="1" displayFolder="" measureGroup="Ф7 Проверки" count="0"/>
    <cacheHierarchy uniqueName="[Measures].[Выявлено нарушений Нарушения в части размещения информации в ЕИС Ф7 Проверки]" caption="Выявлено нарушений Нарушения в части размещения информации в ЕИС Ф7 Проверки" measure="1" displayFolder="" measureGroup="Ф7 Проверки" count="0"/>
    <cacheHierarchy uniqueName="[Measures].[Выявлено нарушений Нарушения порядка выбора способа определения поставщика Ф7 Проверки]" caption="Выявлено нарушений Нарушения порядка выбора способа определения поставщика Ф7 Проверки" measure="1" displayFolder="" measureGroup="Ф7 Проверки" count="0"/>
    <cacheHierarchy uniqueName="[Measures].[Выявлено нарушений Нарушения порядка отбора участников закупок Ф7 Проверки]" caption="Выявлено нарушений Нарушения порядка отбора участников закупок Ф7 Проверки" measure="1" displayFolder="" measureGroup="Ф7 Проверки" count="0"/>
    <cacheHierarchy uniqueName="[Measures].[Выявлено нарушений Нарушения в части установления требований в документации Ф7 Проверки]" caption="Выявлено нарушений Нарушения в части установления требований в документации Ф7 Проверки" measure="1" displayFolder="" measureGroup="Ф7 Проверки" count="0"/>
    <cacheHierarchy uniqueName="[Measures].[Выявлено нарушений Нарушения порядка заключения контракта Ф7 Проверки]" caption="Выявлено нарушений Нарушения порядка заключения контракта Ф7 Проверки" measure="1" displayFolder="" measureGroup="Ф7 Проверки" count="0"/>
    <cacheHierarchy uniqueName="[Measures].[Выявлено нарушений Иные нарушения Ф7 Проверки]" caption="Выявлено нарушений Иные нарушения Ф7 Проверки" measure="1" displayFolder="" measureGroup="Ф7 Проверки" count="0"/>
    <cacheHierarchy uniqueName="[Measures].[Выявлено нарушений Нарушения ответственность за которые не предусмотрена КоАП Ф7 Проверки]" caption="Выявлено нарушений Нарушения ответственность за которые не предусмотрена КоАП Ф7 Проверки" measure="1" displayFolder="" measureGroup="Ф7 Проверки" count="0"/>
    <cacheHierarchy uniqueName="[Measures].[Выдано предписаний Ф7 Предписания]" caption="Выдано предписаний Ф7 Предписания" measure="1" displayFolder="" measureGroup="Ф7 Предписания" count="0"/>
    <cacheHierarchy uniqueName="[Measures].[Исполнено предписаний Ф7 Предписания]" caption="Исполнено предписаний Ф7 Предписания" measure="1" displayFolder="" measureGroup="Ф7 Предписания" count="0"/>
    <cacheHierarchy uniqueName="[Measures].[Предписаний в процессе исполнения Ф7 Предписания]" caption="Предписаний в процессе исполнения Ф7 Предписания" measure="1" displayFolder="" measureGroup="Ф7 Предписания" count="0"/>
    <cacheHierarchy uniqueName="[Measures].[Исполнено предписаний выданных в предыдущих периодах Ф7 Предписания]" caption="Исполнено предписаний выданных в предыдущих периодах Ф7 Предписания" measure="1" displayFolder="" measureGroup="Ф7 Предписания" count="0"/>
    <cacheHierarchy uniqueName="[Measures].[Обжаловано в суд Ф7 Предписания]" caption="Обжаловано в суд Ф7 Предписания" measure="1" displayFolder="" measureGroup="Ф7 Предписания" count="0"/>
    <cacheHierarchy uniqueName="[Measures].[Поданы иски о понуждении к исполнению Ф7 Предписания]" caption="Поданы иски о понуждении к исполнению Ф7 Предписания" measure="1" displayFolder="" measureGroup="Ф7 Предписания" count="0"/>
    <cacheHierarchy uniqueName="[Measures].[Обжаловано в суд в том числе исполненные предписания Ф7 Предписания]" caption="Обжаловано в суд в том числе исполненные предписания Ф7 Предписания" measure="1" displayFolder="" measureGroup="Ф7 Предписания" count="0"/>
    <cacheHierarchy uniqueName="[Measures].[Не исполнено предписаний Ф7 Предписания]" caption="Не исполнено предписаний Ф7 Предписания" measure="1" displayFolder="" measureGroup="Ф7 Предписания" count="0"/>
    <cacheHierarchy uniqueName="[Measures].[Рассмотрено обращений о согласовании единственного поставщика Всего Ф7 Иное]" caption="Рассмотрено обращений о согласовании единственного поставщика Всего Ф7 Иное" measure="1" displayFolder="" measureGroup="Ф7 Иное" count="0"/>
    <cacheHierarchy uniqueName="[Measures].[Рассмотрено обращений о согласовании единственного поставщика Согласовано Ф7 Иное]" caption="Рассмотрено обращений о согласовании единственного поставщика Согласовано Ф7 Иное" measure="1" displayFolder="" measureGroup="Ф7 Иное" count="0"/>
    <cacheHierarchy uniqueName="[Measures].[Рассмотрено обращений о согласовании единственного поставщика Отказано в согласовании Ф7 Иное]" caption="Рассмотрено обращений о согласовании единственного поставщика Отказано в согласовании Ф7 Иное" measure="1" displayFolder="" measureGroup="Ф7 Иное" count="0"/>
    <cacheHierarchy uniqueName="[Measures].[Рассмотрено обращений о согласовании единственного поставщика Обращений возвращено Ф7 Иное]" caption="Рассмотрено обращений о согласовании единственного поставщика Обращений возвращено Ф7 Иное" measure="1" displayFolder="" measureGroup="Ф7 Иное" count="0"/>
    <cacheHierarchy uniqueName="[Measures].[Рассмотрено уведомлений о закупке у единственного поставщика Всего Ф7 Иное]" caption="Рассмотрено уведомлений о закупке у единственного поставщика Всего Ф7 Иное" measure="1" displayFolder="" measureGroup="Ф7 Иное" count="0"/>
    <cacheHierarchy uniqueName="[Measures].[Рассмотрено уведомлений о закупке у единственного поставщика Кол во закупок с нарушением Ф7 Иное]" caption="Рассмотрено уведомлений о закупке у единственного поставщика Кол во закупок с нарушением Ф7 Иное" measure="1" displayFolder="" measureGroup="Ф7 Иное" count="0"/>
    <cacheHierarchy uniqueName="[Measures].[Поступило обращений о согласовании проведения закрытых закупок Всего Ф7 Иное]" caption="Поступило обращений о согласовании проведения закрытых закупок Всего Ф7 Иное" measure="1" displayFolder="" measureGroup="Ф7 Иное" count="0"/>
    <cacheHierarchy uniqueName="[Measures].[Поступило обращений о согласовании проведения закрытых закупок Согласовано Ф7 Иное]" caption="Поступило обращений о согласовании проведения закрытых закупок Согласовано Ф7 Иное" measure="1" displayFolder="" measureGroup="Ф7 Иное" count="0"/>
    <cacheHierarchy uniqueName="[Measures].[Поступило обращений о согласовании проведения закрытых закупок Отказано в согласовании Ф7 Иное]" caption="Поступило обращений о согласовании проведения закрытых закупок Отказано в согласовании Ф7 Иное" measure="1" displayFolder="" measureGroup="Ф7 Иное" count="0"/>
    <cacheHierarchy uniqueName="[Measures].[Поступило обращений о согласовании проведения закрытых закупок Обращений возвращено Ф7 Иное]" caption="Поступило обращений о согласовании проведения закрытых закупок Обращений возвращено Ф7 Иное" measure="1" displayFolder="" measureGroup="Ф7 Иное" count="0"/>
    <cacheHierarchy uniqueName="[Measures].[Обращений рассмотрено Ф7 РНП]" caption="Обращений рассмотрено Ф7 РНП" measure="1" displayFolder="" measureGroup="Ф7 РНП" count="0"/>
    <cacheHierarchy uniqueName="[Measures].[Включено в реестр всего Ф7 РНП]" caption="Включено в реестр всего Ф7 РНП" measure="1" displayFolder="" measureGroup="Ф7 РНП" count="0"/>
    <cacheHierarchy uniqueName="[Measures].[Отказано в включении в реестр Ф7 РНП]" caption="Отказано в включении в реестр Ф7 РНП" measure="1" displayFolder="" measureGroup="Ф7 РНП" count="0"/>
    <cacheHierarchy uniqueName="[Measures].[Нарушение порядка расторжения контракта отказ в включении в реестр Ф7 РНП]" caption="Нарушение порядка расторжения контракта отказ в включении в реестр Ф7 РНП" measure="1" displayFolder="" measureGroup="Ф7 РНП" count="0"/>
    <cacheHierarchy uniqueName="[Measures].[Всего лиц в РНП на отчетную дату Ф7 РНП]" caption="Всего лиц в РНП на отчетную дату Ф7 РНП" measure="1" displayFolder="" measureGroup="Ф7 РНП" count="0"/>
    <cacheHierarchy uniqueName="[Measures].[Обращений возвращено Ф7 РНП]" caption="Обращений возвращено Ф7 РНП" measure="1" displayFolder="" measureGroup="Ф7 РНП" count="0"/>
    <cacheHierarchy uniqueName="[Measures].[Возбуждено дел составлено протоколов Ф7 КоАП]" caption="Возбуждено дел составлено протоколов Ф7 КоАП" measure="1" displayFolder="" measureGroup="Ф7 КоАП" count="0"/>
    <cacheHierarchy uniqueName="[Measures].[Отказано в возбуждении дела Ф7 КоАП]" caption="Отказано в возбуждении дела Ф7 КоАП" measure="1" displayFolder="" measureGroup="Ф7 КоАП" count="0"/>
    <cacheHierarchy uniqueName="[Measures].[Передано на рассмотрение суда Ф7 КоАП]" caption="Передано на рассмотрение суда Ф7 КоАП" measure="1" displayFolder="" measureGroup="Ф7 КоАП" count="0"/>
    <cacheHierarchy uniqueName="[Measures].[Прекращено дел Всего Ф7 КоАП]" caption="Прекращено дел Всего Ф7 КоАП" measure="1" displayFolder="" measureGroup="Ф7 КоАП" count="0"/>
    <cacheHierarchy uniqueName="[Measures].[Прекращено дел В связи с малозначительностью Ф7 КоАП]" caption="Прекращено дел В связи с малозначительностью Ф7 КоАП" measure="1" displayFolder="" measureGroup="Ф7 КоАП" count="0"/>
    <cacheHierarchy uniqueName="[Measures].[Выдано постановлений о наложении штрафа Количество Ф7 КоАП]" caption="Выдано постановлений о наложении штрафа Количество Ф7 КоАП" measure="1" displayFolder="" measureGroup="Ф7 КоАП" count="0"/>
    <cacheHierarchy uniqueName="[Measures].[Выдано постановлений о наложении штрафа Сумма тыс руб Ф7 КоАП]" caption="Выдано постановлений о наложении штрафа Сумма тыс руб Ф7 КоАП" measure="1" displayFolder="" measureGroup="Ф7 КоАП" count="0"/>
    <cacheHierarchy uniqueName="[Measures].[Исполнено постановлений о наложении штрафа Выданных в пред периоде Ф7 КоАП]" caption="Исполнено постановлений о наложении штрафа Выданных в пред периоде Ф7 КоАП" measure="1" displayFolder="" measureGroup="Ф7 КоАП" count="0"/>
    <cacheHierarchy uniqueName="[Measures].[Исполнено постановлений о наложении штрафа Выданных в отчетном периоде Ф7 КоАП]" caption="Исполнено постановлений о наложении штрафа Выданных в отчетном периоде Ф7 КоАП" measure="1" displayFolder="" measureGroup="Ф7 КоАП" count="0"/>
    <cacheHierarchy uniqueName="[Measures].[Постановления о наложении штрафа в стадии исполнения Ф7 КоАП]" caption="Постановления о наложении штрафа в стадии исполнения Ф7 КоАП" measure="1" displayFolder="" measureGroup="Ф7 КоАП" count="0"/>
    <cacheHierarchy uniqueName="[Measures].[Не исполнено постановлений о наложении штрафа Ф7 КоАП]" caption="Не исполнено постановлений о наложении штрафа Ф7 КоАП" measure="1" displayFolder="" measureGroup="Ф7 КоАП" count="0"/>
    <cacheHierarchy uniqueName="[Measures].[Обжаловано в суд или вышестоящему лицу постановлений Выданных в пред периоде Ф7 КоАП]" caption="Обжаловано в суд или вышестоящему лицу постановлений Выданных в пред периоде Ф7 КоАП" measure="1" displayFolder="" measureGroup="Ф7 КоАП" count="0"/>
    <cacheHierarchy uniqueName="[Measures].[Обжаловано в суд или вышестоящему лицу постановлений Выданных в отчетном периоде Ф7 КоАП]" caption="Обжаловано в суд или вышестоящему лицу постановлений Выданных в отчетном периоде Ф7 КоАП" measure="1" displayFolder="" measureGroup="Ф7 КоАП" count="0"/>
    <cacheHierarchy uniqueName="[Measures].[Отменено постановлений полностью Выданных в пред периоде Ф7 КоАП]" caption="Отменено постановлений полностью Выданных в пред периоде Ф7 КоАП" measure="1" displayFolder="" measureGroup="Ф7 КоАП" count="0"/>
    <cacheHierarchy uniqueName="[Measures].[Отменено постановлений полностью Выданных в отчетном периоде Ф7 КоАП]" caption="Отменено постановлений полностью Выданных в отчетном периоде Ф7 КоАП" measure="1" displayFolder="" measureGroup="Ф7 КоАП" count="0"/>
    <cacheHierarchy uniqueName="[Measures].[Отменено постановлений в связи с малозначительностью Выданных в пред периоде Ф7 КоАП]" caption="Отменено постановлений в связи с малозначительностью Выданных в пред периоде Ф7 КоАП" measure="1" displayFolder="" measureGroup="Ф7 КоАП" count="0"/>
    <cacheHierarchy uniqueName="[Measures].[Отменено постановлений в связи с малозначительностью Выданных в отчетном периоде Ф7 КоАП]" caption="Отменено постановлений в связи с малозначительностью Выданных в отчетном периоде Ф7 КоАП" measure="1" displayFolder="" measureGroup="Ф7 КоАП" count="0"/>
    <cacheHierarchy uniqueName="[Measures].[Сумма штрафа подлежащего взысканию с учетом судебного решения тыс руб Ф7 КоАП]" caption="Сумма штрафа подлежащего взысканию с учетом судебного решения тыс руб Ф7 КоАП" measure="1" displayFolder="" measureGroup="Ф7 КоАП" count="0"/>
    <cacheHierarchy uniqueName="[Measures].[Сумма уплаченного штрафа тыс руб Ф7 КоАП]" caption="Сумма уплаченного штрафа тыс руб Ф7 КоАП" measure="1" displayFolder="" measureGroup="Ф7 КоАП" count="0"/>
    <cacheHierarchy uniqueName="[Measures].[Число привлеченных к адм ответственности Граждан Ф7 КоАП]" caption="Число привлеченных к адм ответственности Граждан Ф7 КоАП" measure="1" displayFolder="" measureGroup="Ф7 КоАП" count="0"/>
    <cacheHierarchy uniqueName="[Measures].[Число привлеченных к адм ответственности Должностных лиц Ф7 КоАП]" caption="Число привлеченных к адм ответственности Должностных лиц Ф7 КоАП" measure="1" displayFolder="" measureGroup="Ф7 КоАП" count="0"/>
    <cacheHierarchy uniqueName="[Measures].[Число привлеченных к адм ответственности Юридических лиц Ф7 КоАП]" caption="Число привлеченных к адм ответственности Юридических лиц Ф7 КоАП" measure="1" displayFolder="" measureGroup="Ф7 КоАП" count="0"/>
    <cacheHierarchy uniqueName="[Measures].[Выдано предупреждений Ф7 КоАП]" caption="Выдано предупреждений Ф7 КоАП" measure="1" displayFolder="" measureGroup="Ф7 КоАП" count="0"/>
    <cacheHierarchy uniqueName="[Measures].[Принято решений соответствующего вида Ф7 Суды]" caption="Принято решений соответствующего вида Ф7 Суды" measure="1" displayFolder="" measureGroup="Ф7 Суды" count="0"/>
    <cacheHierarchy uniqueName="[Measures].[Кол во судебных дел в производстве всего Ф7 Суды]" caption="Кол во судебных дел в производстве всего Ф7 Суды" measure="1" displayFolder="" measureGroup="Ф7 Суды" count="0"/>
    <cacheHierarchy uniqueName="[Measures].[Кол во обжалованных в судебном порядке решений Ф7 Суды]" caption="Кол во обжалованных в судебном порядке решений Ф7 Суды" measure="1" displayFolder="" measureGroup="Ф7 Суды" count="0"/>
    <cacheHierarchy uniqueName="[Measures].[Требование заявителя удовлетворено Ф7 Суды]" caption="Требование заявителя удовлетворено Ф7 Суды" measure="1" displayFolder="" measureGroup="Ф7 Суды" count="0"/>
    <cacheHierarchy uniqueName="[Measures].[Заявителю отказано в удовлетворении требований Ф7 Суды]" caption="Заявителю отказано в удовлетворении требований Ф7 Суды" measure="1" displayFolder="" measureGroup="Ф7 Суды" count="0"/>
    <cacheHierarchy uniqueName="[Measures].[Требования заявителя удовлетворены частично Ф7 Суды]" caption="Требования заявителя удовлетворены частично Ф7 Суды" measure="1" displayFolder="" measureGroup="Ф7 Суды" count="0"/>
    <cacheHierarchy uniqueName="[Measures].[Кол во поданных исковых заявлений Ф7 Суды инициативные]" caption="Кол во поданных исковых заявлений Ф7 Суды инициативные" measure="1" displayFolder="" measureGroup="Ф7 Суды инициативные" count="0"/>
    <cacheHierarchy uniqueName="[Measures].[Кол во судебных дел в производстве Ф7 Суды инициативные]" caption="Кол во судебных дел в производстве Ф7 Суды инициативные" measure="1" displayFolder="" measureGroup="Ф7 Суды инициативные" count="0"/>
    <cacheHierarchy uniqueName="[Measures].[Требования ФАС России удовлетворены Ф7 Суды инициативные]" caption="Требования ФАС России удовлетворены Ф7 Суды инициативные" measure="1" displayFolder="" measureGroup="Ф7 Суды инициативные" count="0"/>
    <cacheHierarchy uniqueName="[Measures].[ФАС России отказано в удовлетворении требований Ф7 Суды инициативные]" caption="ФАС России отказано в удовлетворении требований Ф7 Суды инициативные" measure="1" displayFolder="" measureGroup="Ф7 Суды инициативные" count="0"/>
    <cacheHierarchy uniqueName="[Measures].[Требования ФАС России удовлетворены частично Ф7 Суды инициативные]" caption="Требования ФАС России удовлетворены частично Ф7 Суды инициативные" measure="1" displayFolder="" measureGroup="Ф7 Суды инициативные" count="0"/>
    <cacheHierarchy uniqueName="[Measures].[Кол во дел Отказ от иска Ф7 Суды инициативные]" caption="Кол во дел Отказ от иска Ф7 Суды инициативные" measure="1" displayFolder="" measureGroup="Ф7 Суды инициативные" count="0"/>
    <cacheHierarchy uniqueName="[Measures].[Кол во дел Мировое соглашение Ф7 Суды инициативные]" caption="Кол во дел Мировое соглашение Ф7 Суды инициативные" measure="1" displayFolder="" measureGroup="Ф7 Суды инициативные" count="0"/>
    <cacheHierarchy uniqueName="[Measures].[Кол во дел Третье лицо Ф7 Суды инициативные]" caption="Кол во дел Третье лицо Ф7 Суды инициативные" measure="1" displayFolder="" measureGroup="Ф7 Суды инициативные" count="0"/>
    <cacheHierarchy uniqueName="[Measures].[Поступило жалоб Ф7А Жалобы]" caption="Поступило жалоб Ф7А Жалобы" measure="1" displayFolder="" measureGroup="Ф7А Жалобы" count="0"/>
    <cacheHierarchy uniqueName="[Measures].[Возвращено Ф7А Жалобы]" caption="Возвращено Ф7А Жалобы" measure="1" displayFolder="" measureGroup="Ф7А Жалобы" count="0"/>
    <cacheHierarchy uniqueName="[Measures].[Отозвано заявителями Ф7А Жалобы]" caption="Отозвано заявителями Ф7А Жалобы" measure="1" displayFolder="" measureGroup="Ф7А Жалобы" count="0"/>
    <cacheHierarchy uniqueName="[Measures].[Направлено материалов в правоохранительные органы Ф7А Жалобы]" caption="Направлено материалов в правоохранительные органы Ф7А Жалобы" measure="1" displayFolder="" measureGroup="Ф7А Жалобы" count="0"/>
    <cacheHierarchy uniqueName="[Measures].[Признано необоснованными Ф7А Жалобы]" caption="Признано необоснованными Ф7А Жалобы" measure="1" displayFolder="" measureGroup="Ф7А Жалобы" count="0"/>
    <cacheHierarchy uniqueName="[Measures].[Признано обоснованными Ф7А Жалобы]" caption="Признано обоснованными Ф7А Жалобы" measure="1" displayFolder="" measureGroup="Ф7А Жалобы" count="0"/>
    <cacheHierarchy uniqueName="[Measures].[Количество закупок с нарушениями выявл в ходе рассмотрения жалоб Ф7А Жалобы]" caption="Количество закупок с нарушениями выявл в ходе рассмотрения жалоб Ф7А Жалобы" measure="1" displayFolder="" measureGroup="Ф7А Жалобы" count="0"/>
    <cacheHierarchy uniqueName="[Measures].[Выдано предписаний Ф7А Жалобы]" caption="Выдано предписаний Ф7А Жалобы" measure="1" displayFolder="" measureGroup="Ф7А Жалобы" count="0"/>
    <cacheHierarchy uniqueName="[Measures].[Выявлено нарушений Всего Ф7А Жалобы]" caption="Выявлено нарушений Всего Ф7А Жалобы" measure="1" displayFolder="" measureGroup="Ф7А Жалобы" count="0"/>
    <cacheHierarchy uniqueName="[Measures].[Выявлено нарушений Нарушения в части размещения информации в ЕИС Ф7А Жалобы]" caption="Выявлено нарушений Нарушения в части размещения информации в ЕИС Ф7А Жалобы" measure="1" displayFolder="" measureGroup="Ф7А Жалобы" count="0"/>
    <cacheHierarchy uniqueName="[Measures].[Выявлено нарушений Нарушения порядка выбора способа определения поставщика Ф7А Жалобы]" caption="Выявлено нарушений Нарушения порядка выбора способа определения поставщика Ф7А Жалобы" measure="1" displayFolder="" measureGroup="Ф7А Жалобы" count="0"/>
    <cacheHierarchy uniqueName="[Measures].[Выявлено нарушений Нарушения порядка отбора участников закупок Ф7А Жалобы]" caption="Выявлено нарушений Нарушения порядка отбора участников закупок Ф7А Жалобы" measure="1" displayFolder="" measureGroup="Ф7А Жалобы" count="0"/>
    <cacheHierarchy uniqueName="[Measures].[Выявлено нарушений Нарушения в части установления требований в документации Ф7А Жалобы]" caption="Выявлено нарушений Нарушения в части установления требований в документации Ф7А Жалобы" measure="1" displayFolder="" measureGroup="Ф7А Жалобы" count="0"/>
    <cacheHierarchy uniqueName="[Measures].[Выявлено нарушений Нарушения порядка заключения контракта Ф7А Жалобы]" caption="Выявлено нарушений Нарушения порядка заключения контракта Ф7А Жалобы" measure="1" displayFolder="" measureGroup="Ф7А Жалобы" count="0"/>
    <cacheHierarchy uniqueName="[Measures].[Выявлено нарушений Иные нарушения Ф7А Жалобы]" caption="Выявлено нарушений Иные нарушения Ф7А Жалобы" measure="1" displayFolder="" measureGroup="Ф7А Жалобы" count="0"/>
    <cacheHierarchy uniqueName="[Measures].[Осуществлено проверок Ф7А Проверки]" caption="Осуществлено проверок Ф7А Проверки" measure="1" displayFolder="" measureGroup="Ф7А Проверки" count="0"/>
    <cacheHierarchy uniqueName="[Measures].[Выдано предписаний Ф7А Проверки]" caption="Выдано предписаний Ф7А Проверки" measure="1" displayFolder="" measureGroup="Ф7А Проверки" count="0"/>
    <cacheHierarchy uniqueName="[Measures].[Выдано решений по текущим закупкам Ф7А Проверки]" caption="Выдано решений по текущим закупкам Ф7А Проверки" measure="1" displayFolder="" measureGroup="Ф7А Проверки" count="0"/>
    <cacheHierarchy uniqueName="[Measures].[Проверено закупок Ф7А Проверки]" caption="Проверено закупок Ф7А Проверки" measure="1" displayFolder="" measureGroup="Ф7А Проверки" count="0"/>
    <cacheHierarchy uniqueName="[Measures].[Количество закупок с нарушениями выявленными в ходе проверок Ф7А Проверки]" caption="Количество закупок с нарушениями выявленными в ходе проверок Ф7А Проверки" measure="1" displayFolder="" measureGroup="Ф7А Проверки" count="0"/>
    <cacheHierarchy uniqueName="[Measures].[Выявлено нарушений Всего Ф7А Проверки]" caption="Выявлено нарушений Всего Ф7А Проверки" measure="1" displayFolder="" measureGroup="Ф7А Проверки" count="0"/>
    <cacheHierarchy uniqueName="[Measures].[Выявлено нарушений Нарушения в части размещения информации в ЕИС Ф7А Проверки]" caption="Выявлено нарушений Нарушения в части размещения информации в ЕИС Ф7А Проверки" measure="1" displayFolder="" measureGroup="Ф7А Проверки" count="0"/>
    <cacheHierarchy uniqueName="[Measures].[Выявлено нарушений Нарушения порядка выбора способа определения поставщика Ф7А Проверки]" caption="Выявлено нарушений Нарушения порядка выбора способа определения поставщика Ф7А Проверки" measure="1" displayFolder="" measureGroup="Ф7А Проверки" count="0"/>
    <cacheHierarchy uniqueName="[Measures].[Выявлено нарушений Нарушения порядка отбора участников закупок Ф7А Проверки]" caption="Выявлено нарушений Нарушения порядка отбора участников закупок Ф7А Проверки" measure="1" displayFolder="" measureGroup="Ф7А Проверки" count="0"/>
    <cacheHierarchy uniqueName="[Measures].[Выявлено нарушений Нарушения в части установления требований в документации Ф7А Проверки]" caption="Выявлено нарушений Нарушения в части установления требований в документации Ф7А Проверки" measure="1" displayFolder="" measureGroup="Ф7А Проверки" count="0"/>
    <cacheHierarchy uniqueName="[Measures].[Выявлено нарушений Нарушения порядка заключения контракта Ф7А Проверки]" caption="Выявлено нарушений Нарушения порядка заключения контракта Ф7А Проверки" measure="1" displayFolder="" measureGroup="Ф7А Проверки" count="0"/>
    <cacheHierarchy uniqueName="[Measures].[Выявлено нарушений Иные нарушения Ф7А Проверки]" caption="Выявлено нарушений Иные нарушения Ф7А Проверки" measure="1" displayFolder="" measureGroup="Ф7А Проверки" count="0"/>
    <cacheHierarchy uniqueName="[Measures].[Выдано предписаний Ф7А Предписания]" caption="Выдано предписаний Ф7А Предписания" measure="1" displayFolder="" measureGroup="Ф7А Предписания" count="0"/>
    <cacheHierarchy uniqueName="[Measures].[Исполнено предписаний Ф7А Предписания]" caption="Исполнено предписаний Ф7А Предписания" measure="1" displayFolder="" measureGroup="Ф7А Предписания" count="0"/>
    <cacheHierarchy uniqueName="[Measures].[Предписаний в процессе исполнения Ф7А Предписания]" caption="Предписаний в процессе исполнения Ф7А Предписания" measure="1" displayFolder="" measureGroup="Ф7А Предписания" count="0"/>
    <cacheHierarchy uniqueName="[Measures].[Исполнено предписаний выданных в предыдущих периодах Ф7А Предписания]" caption="Исполнено предписаний выданных в предыдущих периодах Ф7А Предписания" measure="1" displayFolder="" measureGroup="Ф7А Предписания" count="0"/>
    <cacheHierarchy uniqueName="[Measures].[Обжаловано в суд Ф7А Предписания]" caption="Обжаловано в суд Ф7А Предписания" measure="1" displayFolder="" measureGroup="Ф7А Предписания" count="0"/>
    <cacheHierarchy uniqueName="[Measures].[Поданы иски о понуждении к исполнению Ф7А Предписания]" caption="Поданы иски о понуждении к исполнению Ф7А Предписания" measure="1" displayFolder="" measureGroup="Ф7А Предписания" count="0"/>
    <cacheHierarchy uniqueName="[Measures].[Рассмотрено обращений о согласовании единственного поставщика Всего Ф7А Иное]" caption="Рассмотрено обращений о согласовании единственного поставщика Всего Ф7А Иное" measure="1" displayFolder="" measureGroup="Ф7А Иное" count="0"/>
    <cacheHierarchy uniqueName="[Measures].[Рассмотрено обращений о согласовании единственного поставщика Согласовано Ф7А Иное]" caption="Рассмотрено обращений о согласовании единственного поставщика Согласовано Ф7А Иное" measure="1" displayFolder="" measureGroup="Ф7А Иное" count="0"/>
    <cacheHierarchy uniqueName="[Measures].[Рассмотрено обращений о согласовании единственного поставщика Отказано в согласовании Ф7А Иное]" caption="Рассмотрено обращений о согласовании единственного поставщика Отказано в согласовании Ф7А Иное" measure="1" displayFolder="" measureGroup="Ф7А Иное" count="0"/>
    <cacheHierarchy uniqueName="[Measures].[Рассмотрено уведомлений о закупке у единственного поставщика Всего Ф7А Иное]" caption="Рассмотрено уведомлений о закупке у единственного поставщика Всего Ф7А Иное" measure="1" displayFolder="" measureGroup="Ф7А Иное" count="0"/>
    <cacheHierarchy uniqueName="[Measures].[Рассмотрено уведомлений о закупке у единственного поставщика Кол во закупок с нарушением Ф7А Иное]" caption="Рассмотрено уведомлений о закупке у единственного поставщика Кол во закупок с нарушением Ф7А Иное" measure="1" displayFolder="" measureGroup="Ф7А Иное" count="0"/>
    <cacheHierarchy uniqueName="[Measures].[Поступило обращений о согласовании проведения закрытых закупок Всего Ф7А Иное]" caption="Поступило обращений о согласовании проведения закрытых закупок Всего Ф7А Иное" measure="1" displayFolder="" measureGroup="Ф7А Иное" count="0"/>
    <cacheHierarchy uniqueName="[Measures].[Поступило обращений о согласовании проведения закрытых закупок Согласовано Ф7А Иное]" caption="Поступило обращений о согласовании проведения закрытых закупок Согласовано Ф7А Иное" measure="1" displayFolder="" measureGroup="Ф7А Иное" count="0"/>
    <cacheHierarchy uniqueName="[Measures].[Поступило обращений о согласовании проведения закрытых закупок Отказано в согласовании Ф7А Иное]" caption="Поступило обращений о согласовании проведения закрытых закупок Отказано в согласовании Ф7А Иное" measure="1" displayFolder="" measureGroup="Ф7А Иное" count="0"/>
    <cacheHierarchy uniqueName="[Measures].[Поступило обращений о согласовании проведения закрытых закупок Обращений возвращено Ф7А Иное]" caption="Поступило обращений о согласовании проведения закрытых закупок Обращений возвращено Ф7А Иное" measure="1" displayFolder="" measureGroup="Ф7А Иное" count="0"/>
    <cacheHierarchy uniqueName="[Measures].[Обращений рассмотрено Ф7А РНП]" caption="Обращений рассмотрено Ф7А РНП" measure="1" displayFolder="" measureGroup="Ф7А РНП" count="0"/>
    <cacheHierarchy uniqueName="[Measures].[Включено в реестр всего Ф7А РНП]" caption="Включено в реестр всего Ф7А РНП" measure="1" displayFolder="" measureGroup="Ф7А РНП" count="0"/>
    <cacheHierarchy uniqueName="[Measures].[Отказано в включении в реестр Ф7А РНП]" caption="Отказано в включении в реестр Ф7А РНП" measure="1" displayFolder="" measureGroup="Ф7А РНП" count="0"/>
    <cacheHierarchy uniqueName="[Measures].[Нарушение порядка расторжения контракта отказ в включении в реестр Ф7А РНП]" caption="Нарушение порядка расторжения контракта отказ в включении в реестр Ф7А РНП" measure="1" displayFolder="" measureGroup="Ф7А РНП" count="0"/>
    <cacheHierarchy uniqueName="[Measures].[Всего лиц в РНП на отчетную дату Ф7А РНП]" caption="Всего лиц в РНП на отчетную дату Ф7А РНП" measure="1" displayFolder="" measureGroup="Ф7А РНП" count="0"/>
    <cacheHierarchy uniqueName="[Measures].[Обращений возвращено Ф7А РНП]" caption="Обращений возвращено Ф7А РНП" measure="1" displayFolder="" measureGroup="Ф7А РНП" count="0"/>
    <cacheHierarchy uniqueName="[Measures].[Принято решений соответствующего вида Ф7А Суды]" caption="Принято решений соответствующего вида Ф7А Суды" measure="1" displayFolder="" measureGroup="Ф7А Суды" count="0"/>
    <cacheHierarchy uniqueName="[Measures].[Кол во судебных дел в производстве всего Ф7А Суды]" caption="Кол во судебных дел в производстве всего Ф7А Суды" measure="1" displayFolder="" measureGroup="Ф7А Суды" count="0"/>
    <cacheHierarchy uniqueName="[Measures].[Кол во обжалованных в судебном порядке решений Ф7А Суды]" caption="Кол во обжалованных в судебном порядке решений Ф7А Суды" measure="1" displayFolder="" measureGroup="Ф7А Суды" count="0"/>
    <cacheHierarchy uniqueName="[Measures].[Требование заявителя удовлетворено Ф7А Суды]" caption="Требование заявителя удовлетворено Ф7А Суды" measure="1" displayFolder="" measureGroup="Ф7А Суды" count="0"/>
    <cacheHierarchy uniqueName="[Measures].[Заявителю отказано в удовлетворении требований Ф7А Суды]" caption="Заявителю отказано в удовлетворении требований Ф7А Суды" measure="1" displayFolder="" measureGroup="Ф7А Суды" count="0"/>
    <cacheHierarchy uniqueName="[Measures].[Требования заявителя удовлетворены частично Ф7А Суды]" caption="Требования заявителя удовлетворены частично Ф7А Суды" measure="1" displayFolder="" measureGroup="Ф7А Суды" count="0"/>
    <cacheHierarchy uniqueName="[Measures].[Кол во поданных исковых заявлений Ф7А Суды инициативные]" caption="Кол во поданных исковых заявлений Ф7А Суды инициативные" measure="1" displayFolder="" measureGroup="Ф7А Суды инициативные" count="0"/>
    <cacheHierarchy uniqueName="[Measures].[Кол во судебных дел в производстве Ф7А Суды инициативные]" caption="Кол во судебных дел в производстве Ф7А Суды инициативные" measure="1" displayFolder="" measureGroup="Ф7А Суды инициативные" count="0"/>
    <cacheHierarchy uniqueName="[Measures].[Требования ФАС России удовлетворены Ф7А Суды инициативные]" caption="Требования ФАС России удовлетворены Ф7А Суды инициативные" measure="1" displayFolder="" measureGroup="Ф7А Суды инициативные" count="0"/>
    <cacheHierarchy uniqueName="[Measures].[ФАС России отказано в удовлетворении требований Ф7А Суды инициативные]" caption="ФАС России отказано в удовлетворении требований Ф7А Суды инициативные" measure="1" displayFolder="" measureGroup="Ф7А Суды инициативные" count="0"/>
    <cacheHierarchy uniqueName="[Measures].[Требования ФАС России удовлетворены частично Ф7А Суды инициативные]" caption="Требования ФАС России удовлетворены частично Ф7А Суды инициативные" measure="1" displayFolder="" measureGroup="Ф7А Суды инициативные" count="0"/>
    <cacheHierarchy uniqueName="[Measures].[Кол во дел Отказ от иска Ф7А Суды инициативные]" caption="Кол во дел Отказ от иска Ф7А Суды инициативные" measure="1" displayFolder="" measureGroup="Ф7А Суды инициативные" count="0"/>
    <cacheHierarchy uniqueName="[Measures].[Кол во дел Мировое соглашение Ф7А Суды инициативные]" caption="Кол во дел Мировое соглашение Ф7А Суды инициативные" measure="1" displayFolder="" measureGroup="Ф7А Суды инициативные" count="0"/>
    <cacheHierarchy uniqueName="[Measures].[Кол во дел Третье лицо Ф7А Суды инициативные]" caption="Кол во дел Третье лицо Ф7А Суды инициативные" measure="1" displayFolder="" measureGroup="Ф7А Суды инициативные" count="0"/>
    <cacheHierarchy uniqueName="[Measures].[Рассмотрено заявлений Ф8 Т1]" caption="Рассмотрено заявлений Ф8 Т1" measure="1" displayFolder="" measureGroup="Ф8 Т1" count="0"/>
    <cacheHierarchy uniqueName="[Measures].[Результаты рассмотрения Отказано в возбуждении дела Ф8 Т1]" caption="Результаты рассмотрения Отказано в возбуждении дела Ф8 Т1" measure="1" displayFolder="" measureGroup="Ф8 Т1" count="0"/>
    <cacheHierarchy uniqueName="[Measures].[Результаты рассмотрения Возбуждено дел Ф8 Т1]" caption="Результаты рассмотрения Возбуждено дел Ф8 Т1" measure="1" displayFolder="" measureGroup="Ф8 Т1" count="0"/>
    <cacheHierarchy uniqueName="[Measures].[Возбуждено по инициативе ФАС Ф8 Т1]" caption="Возбуждено по инициативе ФАС Ф8 Т1" measure="1" displayFolder="" measureGroup="Ф8 Т1" count="0"/>
    <cacheHierarchy uniqueName="[Measures].[Всего возбужденных дел Ф8 Т1]" caption="Всего возбужденных дел Ф8 Т1" measure="1" displayFolder="" measureGroup="Ф8 Т1" count="0"/>
    <cacheHierarchy uniqueName="[Measures].[Принято решение о прекращении производства по делу Ф8 Т1]" caption="Принято решение о прекращении производства по делу Ф8 Т1" measure="1" displayFolder="" measureGroup="Ф8 Т1" count="0"/>
    <cacheHierarchy uniqueName="[Measures].[Принято решение о признании нарушения Ф8 Т1]" caption="Принято решение о признании нарушения Ф8 Т1" measure="1" displayFolder="" measureGroup="Ф8 Т1" count="0"/>
    <cacheHierarchy uniqueName="[Measures].[Принято решение о признании нарушения Без выдачи предписания Ф8 Т1]" caption="Принято решение о признании нарушения Без выдачи предписания Ф8 Т1" measure="1" displayFolder="" measureGroup="Ф8 Т1" count="0"/>
    <cacheHierarchy uniqueName="[Measures].[Выдано предписаний Ф8 Т1]" caption="Выдано предписаний Ф8 Т1" measure="1" displayFolder="" measureGroup="Ф8 Т1" count="0"/>
    <cacheHierarchy uniqueName="[Measures].[Подано заявлений в суд Ф8 Т1]" caption="Подано заявлений в суд Ф8 Т1" measure="1" displayFolder="" measureGroup="Ф8 Т1" count="0"/>
    <cacheHierarchy uniqueName="[Measures].[Исполнено предписаний Выданных в предыдущие периоды Ф8 Т1]" caption="Исполнено предписаний Выданных в предыдущие периоды Ф8 Т1" measure="1" displayFolder="" measureGroup="Ф8 Т1" count="0"/>
    <cacheHierarchy uniqueName="[Measures].[Исполнено предписаний Выданных в отчетном периоде Ф8 Т1]" caption="Исполнено предписаний Выданных в отчетном периоде Ф8 Т1" measure="1" displayFolder="" measureGroup="Ф8 Т1" count="0"/>
    <cacheHierarchy uniqueName="[Measures].[Обжаловано решений в суде Ф8 Т1]" caption="Обжаловано решений в суде Ф8 Т1" measure="1" displayFolder="" measureGroup="Ф8 Т1" count="0"/>
    <cacheHierarchy uniqueName="[Measures].[Отменено решений Ф8 Т1]" caption="Отменено решений Ф8 Т1" measure="1" displayFolder="" measureGroup="Ф8 Т1" count="0"/>
    <cacheHierarchy uniqueName="[Measures].[Удовлетворено заявлений судом Ф8 Т1]" caption="Удовлетворено заявлений судом Ф8 Т1" measure="1" displayFolder="" measureGroup="Ф8 Т1" count="0"/>
    <cacheHierarchy uniqueName="[Measures].[Направлено заявлений Ф9А]" caption="Направлено заявлений Ф9А" measure="1" displayFolder="" measureGroup="Ф9А" count="0"/>
    <cacheHierarchy uniqueName="[Measures].[Возбуждено уголовных дел по заявлениям Всего Ф9А]" caption="Возбуждено уголовных дел по заявлениям Всего Ф9А" measure="1" displayFolder="" measureGroup="Ф9А" count="0"/>
    <cacheHierarchy uniqueName="[Measures].[Возбуждено уголовных дел по заявлениям Напр в отчетном периоде Ф9А]" caption="Возбуждено уголовных дел по заявлениям Напр в отчетном периоде Ф9А" measure="1" displayFolder="" measureGroup="Ф9А" count="0"/>
    <cacheHierarchy uniqueName="[Measures].[Возбуждено уголовных дел по заявлениям После обжалования отказов в возбуждении Ф9А]" caption="Возбуждено уголовных дел по заявлениям После обжалования отказов в возбуждении Ф9А" measure="1" displayFolder="" measureGroup="Ф9А" count="0"/>
    <cacheHierarchy uniqueName="[Measures].[Отказано в возбуждении уголовных дел Всего Ф9А]" caption="Отказано в возбуждении уголовных дел Всего Ф9А" measure="1" displayFolder="" measureGroup="Ф9А" count="0"/>
    <cacheHierarchy uniqueName="[Measures].[Отказано в возбуждении уголовных дел По заявлениям напр в отчетном периоде Ф9А]" caption="Отказано в возбуждении уголовных дел По заявлениям напр в отчетном периоде Ф9А" measure="1" displayFolder="" measureGroup="Ф9А" count="0"/>
    <cacheHierarchy uniqueName="[Measures].[Кол во заявлений по которым не принято процессуальных решений Всего Ф9А]" caption="Кол во заявлений по которым не принято процессуальных решений Всего Ф9А" measure="1" displayFolder="" measureGroup="Ф9А" count="0"/>
    <cacheHierarchy uniqueName="[Measures].[Кол во заявлений по которым не принято процессуальных решений По заявлениям напр в отчетном пер Ф9А]" caption="Кол во заявлений по которым не принято процессуальных решений По заявлениям напр в отчетном пер Ф9А" measure="1" displayFolder="" measureGroup="Ф9А" count="0"/>
    <cacheHierarchy uniqueName="[Measures].[Обжаловано отказов в возбуждении дел Всего Ф9А]" caption="Обжаловано отказов в возбуждении дел Всего Ф9А" measure="1" displayFolder="" measureGroup="Ф9А" count="0"/>
    <cacheHierarchy uniqueName="[Measures].[Обжаловано отказов в возбуждении дел По заявлениям напр в отчетном периоде Ф9А]" caption="Обжаловано отказов в возбуждении дел По заявлениям напр в отчетном периоде Ф9А" measure="1" displayFolder="" measureGroup="Ф9А" count="0"/>
    <cacheHierarchy uniqueName="[Measures].[Всего проведено проверок Ф10]" caption="Всего проведено проверок Ф10" measure="1" displayFolder="" measureGroup="Ф10" count="0"/>
    <cacheHierarchy uniqueName="[Measures].[Плановые Ф10]" caption="Плановые Ф10" measure="1" displayFolder="" measureGroup="Ф10" count="0"/>
    <cacheHierarchy uniqueName="[Measures].[Внеплановые Ф10]" caption="Внеплановые Ф10" measure="1" displayFolder="" measureGroup="Ф10" count="0"/>
    <cacheHierarchy uniqueName="[Measures].[По проверке ФОИВ Ф10]" caption="По проверке ФОИВ Ф10" measure="1" displayFolder="" measureGroup="Ф10" count="0"/>
    <cacheHierarchy uniqueName="[Measures].[По проверке ОИВ субъекта РФ Ф10]" caption="По проверке ОИВ субъекта РФ Ф10" measure="1" displayFolder="" measureGroup="Ф10" count="0"/>
    <cacheHierarchy uniqueName="[Measures].[По проверке органов местного самоуправления Ф10]" caption="По проверке органов местного самоуправления Ф10" measure="1" displayFolder="" measureGroup="Ф10" count="0"/>
    <cacheHierarchy uniqueName="[Measures].[По проверке НКО Ф10]" caption="По проверке НКО Ф10" measure="1" displayFolder="" measureGroup="Ф10" count="0"/>
    <cacheHierarchy uniqueName="[Measures].[Возбуждено дел по результатам проверок Проведенных в пред периоде Ф10]" caption="Возбуждено дел по результатам проверок Проведенных в пред периоде Ф10" measure="1" displayFolder="" measureGroup="Ф10" count="0"/>
    <cacheHierarchy uniqueName="[Measures].[Возбуждено дел по результатам проверок Проведенных в отчетном периоде Ф10]" caption="Возбуждено дел по результатам проверок Проведенных в отчетном периоде Ф10" measure="1" displayFolder="" measureGroup="Ф10" count="0"/>
    <cacheHierarchy uniqueName="[Measures].[Выдано предписаний по итогам рассмотрения дел Предыдущий период Ф10]" caption="Выдано предписаний по итогам рассмотрения дел Предыдущий период Ф10" measure="1" displayFolder="" measureGroup="Ф10" count="0"/>
    <cacheHierarchy uniqueName="[Measures].[Выдано предписаний по итогам рассмотрения дел Отчетный период Ф10]" caption="Выдано предписаний по итогам рассмотрения дел Отчетный период Ф10" measure="1" displayFolder="" measureGroup="Ф10" count="0"/>
    <cacheHierarchy uniqueName="[Measures].[Исполнено предписаний Предыдущий период Ф10]" caption="Исполнено предписаний Предыдущий период Ф10" measure="1" displayFolder="" measureGroup="Ф10" count="0"/>
    <cacheHierarchy uniqueName="[Measures].[Исполнено предписаний Отчетный период Ф10]" caption="Исполнено предписаний Отчетный период Ф10" measure="1" displayFolder="" measureGroup="Ф10" count="0"/>
    <cacheHierarchy uniqueName="[Measures].[Возбуждено административных дел по итогам проверок Предыдущий период Ф10]" caption="Возбуждено административных дел по итогам проверок Предыдущий период Ф10" measure="1" displayFolder="" measureGroup="Ф10" count="0"/>
    <cacheHierarchy uniqueName="[Measures].[Возбуждено административных дел по итогам проверок Отчетный период Ф10]" caption="Возбуждено административных дел по итогам проверок Отчетный период Ф10" measure="1" displayFolder="" measureGroup="Ф10" count="0"/>
    <cacheHierarchy uniqueName="[Measures].[Привлечено к адм ответственности должностных лиц Предыдущий период Ф10]" caption="Привлечено к адм ответственности должностных лиц Предыдущий период Ф10" measure="1" displayFolder="" measureGroup="Ф10" count="0"/>
    <cacheHierarchy uniqueName="[Measures].[Привлечено к адм ответственности должностных лиц Отчетный период Ф10]" caption="Привлечено к адм ответственности должностных лиц Отчетный период Ф10" measure="1" displayFolder="" measureGroup="Ф10" count="0"/>
    <cacheHierarchy uniqueName="[Measures].[Привлечено к адм ответственности юридических лиц Предыдущий период Ф10]" caption="Привлечено к адм ответственности юридических лиц Предыдущий период Ф10" measure="1" displayFolder="" measureGroup="Ф10" count="0"/>
    <cacheHierarchy uniqueName="[Measures].[Привлечено к адм ответственности юридических лиц Отчетный период Ф10]" caption="Привлечено к адм ответственности юридических лиц Отчетный период Ф10" measure="1" displayFolder="" measureGroup="Ф10" count="0"/>
    <cacheHierarchy uniqueName="[Measures].[Выдано предупреждений по результатам проверок Ф10]" caption="Выдано предупреждений по результатам проверок Ф10" measure="1" displayFolder="" measureGroup="Ф10" count="0"/>
    <cacheHierarchy uniqueName="[Measures].[Количество мероприятий Ф13]" caption="Количество мероприятий Ф13" measure="1" displayFolder="" measureGroup="Ф13" count="0"/>
    <cacheHierarchy uniqueName="[Measures].[Принято решений о признании нарушения по результатам рассмотрения дел в отчётном периоде Ф14А]" caption="Принято решений о признании нарушения по результатам рассмотрения дел в отчётном периоде Ф14А" measure="1" displayFolder="" measureGroup="Ф14А" count="0"/>
    <cacheHierarchy uniqueName="[Measures].[Обжаловано решений в суд Принятых в предыдущие периоды Ф14А]" caption="Обжаловано решений в суд Принятых в предыдущие периоды Ф14А" measure="1" displayFolder="" measureGroup="Ф14А" count="0"/>
    <cacheHierarchy uniqueName="[Measures].[Обжаловано решений в суд Принятых в отчетном периоде Ф14А]" caption="Обжаловано решений в суд Принятых в отчетном периоде Ф14А" measure="1" displayFolder="" measureGroup="Ф14А" count="0"/>
    <cacheHierarchy uniqueName="[Measures].[Признаны судом законными в полном объеме решения Принятые в предыдущие периоды Ф14А]" caption="Признаны судом законными в полном объеме решения Принятые в предыдущие периоды Ф14А" measure="1" displayFolder="" measureGroup="Ф14А" count="0"/>
    <cacheHierarchy uniqueName="[Measures].[Признаны судом законными в полном объеме решения Принятые в отчетном периоде Ф14А]" caption="Признаны судом законными в полном объеме решения Принятые в отчетном периоде Ф14А" measure="1" displayFolder="" measureGroup="Ф14А" count="0"/>
    <cacheHierarchy uniqueName="[Measures].[Признаны судом частично недействительными решения Принятые в предыдущие периоды Ф14А]" caption="Признаны судом частично недействительными решения Принятые в предыдущие периоды Ф14А" measure="1" displayFolder="" measureGroup="Ф14А" count="0"/>
    <cacheHierarchy uniqueName="[Measures].[Признаны судом частично недействительными решения Принятые в отчетном периоде Ф14А]" caption="Признаны судом частично недействительными решения Принятые в отчетном периоде Ф14А" measure="1" displayFolder="" measureGroup="Ф14А" count="0"/>
    <cacheHierarchy uniqueName="[Measures].[Признаны судом полностью недействительными решения Принятые в предыдущие периоды Ф14А]" caption="Признаны судом полностью недействительными решения Принятые в предыдущие периоды Ф14А" measure="1" displayFolder="" measureGroup="Ф14А" count="0"/>
    <cacheHierarchy uniqueName="[Measures].[Признаны судом полностью недействительными решения Принятые в отчетном периоде Ф14А]" caption="Признаны судом полностью недействительными решения Принятые в отчетном периоде Ф14А" measure="1" displayFolder="" measureGroup="Ф14А" count="0"/>
    <cacheHierarchy uniqueName="[Measures].[Решения в стадии судебного обжалования Принятые в предыдущие периоды Ф14А]" caption="Решения в стадии судебного обжалования Принятые в предыдущие периоды Ф14А" measure="1" displayFolder="" measureGroup="Ф14А" count="0"/>
    <cacheHierarchy uniqueName="[Measures].[Решения в стадии судебного обжалования Принятые в отчетном периоде Ф14А]" caption="Решения в стадии судебного обжалования Принятые в отчетном периоде Ф14А" measure="1" displayFolder="" measureGroup="Ф14А" count="0"/>
    <cacheHierarchy uniqueName="[Measures].[Всего заседаний Ф16]" caption="Всего заседаний Ф16" measure="1" displayFolder="" measureGroup="Ф16" count="0"/>
    <cacheHierarchy uniqueName="[Measures].[Заседаний с участием представителя ТО а также другого ТО Ф16]" caption="Заседаний с участием представителя ТО а также другого ТО Ф16" measure="1" displayFolder="" measureGroup="Ф16" count="0"/>
    <cacheHierarchy uniqueName="[Measures].[Заседаний по представлению интересов других ТО Ф16]" caption="Заседаний по представлению интересов других ТО Ф16" measure="1" displayFolder="" measureGroup="Ф16" count="0"/>
    <cacheHierarchy uniqueName="[Measures].[Всего заседаний по представлению интересов ЦА Ф 16]" caption="Всего заседаний по представлению интересов ЦА Ф 16" measure="1" displayFolder="" measureGroup="Ф16" count="0"/>
    <cacheHierarchy uniqueName="[Measures].[Количество поступивших заявлений Ф19]" caption="Количество поступивших заявлений Ф19" measure="1" displayFolder="" measureGroup="Ф19" count="0"/>
    <cacheHierarchy uniqueName="[Measures].[Открыто дел По заявлениям Ф19]" caption="Открыто дел По заявлениям Ф19" measure="1" displayFolder="" measureGroup="Ф19" count="0"/>
    <cacheHierarchy uniqueName="[Measures].[Открыто дел По инициативе регулятора Ф19]" caption="Открыто дел По инициативе регулятора Ф19" measure="1" displayFolder="" measureGroup="Ф19" count="0"/>
    <cacheHierarchy uniqueName="[Measures].[Открыто дел Во исполнение решения суда Ф19]" caption="Открыто дел Во исполнение решения суда Ф19" measure="1" displayFolder="" measureGroup="Ф19" count="0"/>
    <cacheHierarchy uniqueName="[Measures].[Открыто дел Всего Ф19]" caption="Открыто дел Всего Ф19" measure="1" displayFolder="" measureGroup="Ф19" count="0"/>
    <cacheHierarchy uniqueName="[Measures].[Прекращено дел в связи с отзывом заявления или невозможностью осуществления рег деятельности Ф19]" caption="Прекращено дел в связи с отзывом заявления или невозможностью осуществления рег деятельности Ф19" measure="1" displayFolder="" measureGroup="Ф19" count="0"/>
    <cacheHierarchy uniqueName="[Measures].[Принято решений Всего Ф19]" caption="Принято решений Всего Ф19" measure="1" displayFolder="" measureGroup="Ф19" count="0"/>
    <cacheHierarchy uniqueName="[Measures].[Принято решений Во исполнение решения суда Ф19]" caption="Принято решений Во исполнение решения суда Ф19" measure="1" displayFolder="" measureGroup="Ф19" count="0"/>
    <cacheHierarchy uniqueName="[Measures].[Принято решений Об отказе Ф19]" caption="Принято решений Об отказе Ф19" measure="1" displayFolder="" measureGroup="Ф19" count="0"/>
    <cacheHierarchy uniqueName="[Measures].[Исполнено решений Выданных в предыдущие периоды Ф19]" caption="Исполнено решений Выданных в предыдущие периоды Ф19" measure="1" displayFolder="" measureGroup="Ф19" count="0"/>
    <cacheHierarchy uniqueName="[Measures].[Исполнено решений Выданных в отчетном периоде Ф19]" caption="Исполнено решений Выданных в отчетном периоде Ф19" measure="1" displayFolder="" measureGroup="Ф19" count="0"/>
    <cacheHierarchy uniqueName="[Measures].[Решения в стадии исполнения Ф19]" caption="Решения в стадии исполнения Ф19" measure="1" displayFolder="" measureGroup="Ф19" count="0"/>
    <cacheHierarchy uniqueName="[Measures].[Решения не исполнены Ф19]" caption="Решения не исполнены Ф19" measure="1" displayFolder="" measureGroup="Ф19" count="0"/>
    <cacheHierarchy uniqueName="[Measures].[Принято решений без открытия тарифного дела Ф19]" caption="Принято решений без открытия тарифного дела Ф19" measure="1" displayFolder="" measureGroup="Ф19" count="0"/>
    <cacheHierarchy uniqueName="[Measures].[Выдано предписаний без открытия дела в пред периодах Cроки исполн переходят на отчетный период Ф19]" caption="Выдано предписаний без открытия дела в пред периодах Cроки исполн переходят на отчетный период Ф19" measure="1" displayFolder="" measureGroup="Ф19" count="0"/>
    <cacheHierarchy uniqueName="[Measures].[Выдано предписаний без открытия дела в отчетном периоде всего Ф19]" caption="Выдано предписаний без открытия дела в отчетном периоде всего Ф19" measure="1" displayFolder="" measureGroup="Ф19" count="0"/>
    <cacheHierarchy uniqueName="[Measures].[Выдано предписаний без открытия дела в отч периоде Сроки исполн переходят на следующий период Ф19]" caption="Выдано предписаний без открытия дела в отч периоде Сроки исполн переходят на следующий период Ф19" measure="1" displayFolder="" measureGroup="Ф19" count="0"/>
    <cacheHierarchy uniqueName="[Measures].[Исполнено предписаний в отчетном периоде выданных без открытия дела Ф19]" caption="Исполнено предписаний в отчетном периоде выданных без открытия дела Ф19" measure="1" displayFolder="" measureGroup="Ф19" count="0"/>
    <cacheHierarchy uniqueName="[Measures].[Всего решений предписаний исполнение которых приходится на отчетный период Ф19]" caption="Всего решений предписаний исполнение которых приходится на отчетный период Ф19" measure="1" displayFolder="" measureGroup="Ф19" count="0"/>
    <cacheHierarchy uniqueName="[Measures].[Выдано решений предписаний в пред периодах Сроки исполнения переходят на отчетный период Ф19]" caption="Выдано решений предписаний в пред периодах Сроки исполнения переходят на отчетный период Ф19" measure="1" displayFolder="" measureGroup="Ф19" count="0"/>
    <cacheHierarchy uniqueName="[Measures].[Всего решений предписаний исполнение которых переходит на период следующий за отчетным Ф19]" caption="Всего решений предписаний исполнение которых переходит на период следующий за отчетным Ф19" measure="1" displayFolder="" measureGroup="Ф19" count="0"/>
    <cacheHierarchy uniqueName="[Measures].[Принято решений всего Ф19А]" caption="Принято решений всего Ф19А" measure="1" displayFolder="" measureGroup="Ф19А" count="0"/>
    <cacheHierarchy uniqueName="[Measures].[Обжаловано решений в суд Принятых в предыдущие периоды Ф19А]" caption="Обжаловано решений в суд Принятых в предыдущие периоды Ф19А" measure="1" displayFolder="" measureGroup="Ф19А" count="0"/>
    <cacheHierarchy uniqueName="[Measures].[Обжаловано решений в суд Принятых в отчетном периоде Ф19А]" caption="Обжаловано решений в суд Принятых в отчетном периоде Ф19А" measure="1" displayFolder="" measureGroup="Ф19А" count="0"/>
    <cacheHierarchy uniqueName="[Measures].[Признаны судом законными в полном объеме решения Принятые в предыдущие периоды Ф19А]" caption="Признаны судом законными в полном объеме решения Принятые в предыдущие периоды Ф19А" measure="1" displayFolder="" measureGroup="Ф19А" count="0"/>
    <cacheHierarchy uniqueName="[Measures].[Признаны судом законными в полном объеме решения Принятые в отчетном периоде Ф19А]" caption="Признаны судом законными в полном объеме решения Принятые в отчетном периоде Ф19А" measure="1" displayFolder="" measureGroup="Ф19А" count="0"/>
    <cacheHierarchy uniqueName="[Measures].[Признаны судом частично недействительными решения Принятые в предыдущие периоды Ф19А]" caption="Признаны судом частично недействительными решения Принятые в предыдущие периоды Ф19А" measure="1" displayFolder="" measureGroup="Ф19А" count="0"/>
    <cacheHierarchy uniqueName="[Measures].[Признаны судом частично недействительными решения Принятые в отчетном периоде Ф19А]" caption="Признаны судом частично недействительными решения Принятые в отчетном периоде Ф19А" measure="1" displayFolder="" measureGroup="Ф19А" count="0"/>
    <cacheHierarchy uniqueName="[Measures].[Признаны судом полностью недействительными решения Принятые в предыдущие периоды Ф19А]" caption="Признаны судом полностью недействительными решения Принятые в предыдущие периоды Ф19А" measure="1" displayFolder="" measureGroup="Ф19А" count="0"/>
    <cacheHierarchy uniqueName="[Measures].[Признаны судом полностью недействительными решения Принятые в отчетном периоде Ф19А]" caption="Признаны судом полностью недействительными решения Принятые в отчетном периоде Ф19А" measure="1" displayFolder="" measureGroup="Ф19А" count="0"/>
    <cacheHierarchy uniqueName="[Measures].[Решения в стадии судебного обжалования Принятые в предыдущие периоды Ф19А]" caption="Решения в стадии судебного обжалования Принятые в предыдущие периоды Ф19А" measure="1" displayFolder="" measureGroup="Ф19А" count="0"/>
    <cacheHierarchy uniqueName="[Measures].[Решения в стадии судебного обжалования Принятые в отчетном периоде Ф19А]" caption="Решения в стадии судебного обжалования Принятые в отчетном периоде Ф19А" measure="1" displayFolder="" measureGroup="Ф19А" count="0"/>
    <cacheHierarchy uniqueName="[Measures].[Поступило ходатайств перешло с прошлого отчетного периода Ф11 Т1]" caption="Поступило ходатайств перешло с прошлого отчетного периода Ф11 Т1" measure="1" displayFolder="" measureGroup="Ф11 Т1" count="0"/>
    <cacheHierarchy uniqueName="[Measures].[Поступило ходатайств поступило в текушем году Ф11 Т1]" caption="Поступило ходатайств поступило в текушем году Ф11 Т1" measure="1" displayFolder="" measureGroup="Ф11 Т1" count="0"/>
    <cacheHierarchy uniqueName="[Measures].[Возвращено без рассмотрения на основании непредставления документов на запрос п2 ч1 ст9 Ф11 Т1]" caption="Возвращено без рассмотрения на основании непредставления документов на запрос п2 ч1 ст9 Ф11 Т1" measure="1" displayFolder="" measureGroup="Ф11 Т1" count="0"/>
    <cacheHierarchy uniqueName="[Measures].[Принято решений о возврате ходатайства отсутствие права на совершение сделки ч4 ст9 Ф11 Т1]" caption="Принято решений о возврате ходатайства отсутствие права на совершение сделки ч4 ст9 Ф11 Т1" measure="1" displayFolder="" measureGroup="Ф11 Т1" count="0"/>
    <cacheHierarchy uniqueName="[Measures].[Принято решений о возврате ходатайства неустановление контроля ч2 ст9 Ф11 Т1]" caption="Принято решений о возврате ходатайства неустановление контроля ч2 ст9 Ф11 Т1" measure="1" displayFolder="" measureGroup="Ф11 Т1" count="0"/>
    <cacheHierarchy uniqueName="[Measures].[Принято решений о возврате ходатайства сделка в грлиц ч4 ст4 Ф11 Т1]" caption="Принято решений о возврате ходатайства сделка в грлиц ч4 ст4 Ф11 Т1" measure="1" displayFolder="" measureGroup="Ф11 Т1" count="0"/>
    <cacheHierarchy uniqueName="[Measures].[Принято решений о возврате ходатайства контроль РФ ч7 ст2 Ф11 Т1]" caption="Принято решений о возврате ходатайства контроль РФ ч7 ст2 Ф11 Т1" measure="1" displayFolder="" measureGroup="Ф11 Т1" count="0"/>
    <cacheHierarchy uniqueName="[Measures].[Отозвано ходатайств заявителем Ф11 Т1]" caption="Отозвано ходатайств заявителем Ф11 Т1" measure="1" displayFolder="" measureGroup="Ф11 Т1" count="0"/>
    <cacheHierarchy uniqueName="[Measures].[Проведено проверок хозяйствующих обществ Ф11 Т1]" caption="Проведено проверок хозяйствующих обществ Ф11 Т1" measure="1" displayFolder="" measureGroup="Ф11 Т1" count="0"/>
    <cacheHierarchy uniqueName="[Measures].[Внесено на рассмотрение в Правительственную комиссию Ф11 Т1]" caption="Внесено на рассмотрение в Правительственную комиссию Ф11 Т1" measure="1" displayFolder="" measureGroup="Ф11 Т1" count="0"/>
    <cacheHierarchy uniqueName="[Measures].[согласовании сделки согласовании установления контроля Всего Ф11 Т1]" caption="согласовании сделки согласовании установления контроля Всего Ф11 Т1" measure="1" displayFolder="" measureGroup="Ф11 Т1" count="0"/>
    <cacheHierarchy uniqueName="[Measures].[согласовании установления контроля в том числе с обязательствами Ф11 Т1]" caption="согласовании установления контроля в том числе с обязательствами Ф11 Т1" measure="1" displayFolder="" measureGroup="Ф11 Т1" count="0"/>
    <cacheHierarchy uniqueName="[Measures].[решение об отказе в согласовании Ф11 Т1]" caption="решение об отказе в согласовании Ф11 Т1" measure="1" displayFolder="" measureGroup="Ф11 Т1" count="0"/>
    <cacheHierarchy uniqueName="[Measures].[решение о продлении срока рассмотрения ходатайства Ф11 Т1]" caption="решение о продлении срока рассмотрения ходатайства Ф11 Т1" measure="1" displayFolder="" measureGroup="Ф11 Т1" count="0"/>
    <cacheHierarchy uniqueName="[Measures].[Заключено соглашений об обеспечении выполнения обязательств Ф11 Т1]" caption="Заключено соглашений об обеспечении выполнения обязательств Ф11 Т1" measure="1" displayFolder="" measureGroup="Ф11 Т1" count="0"/>
    <cacheHierarchy uniqueName="[Measures].[Ходатайства в стадии рассмотрения на конец отчетного периода Ф11 Т1]" caption="Ходатайства в стадии рассмотрения на конец отчетного периода Ф11 Т1" measure="1" displayFolder="" measureGroup="Ф11 Т1" count="0"/>
    <cacheHierarchy uniqueName="[Measures].[Поступило ходатайств всего Ф11 Т1]" caption="Поступило ходатайств всего Ф11 Т1" measure="1" displayFolder="" measureGroup="Ф11 Т1" count="0"/>
    <cacheHierarchy uniqueName="[Measures].[Принято решений о возврате ходатайства сделка на основании международного договора ч3 6 ст2 Ф11 Т1]" caption="Принято решений о возврате ходатайства сделка на основании международного договора ч3 6 ст2 Ф11 Т1" measure="1" displayFolder="" measureGroup="Ф11 Т1" count="0"/>
    <cacheHierarchy uniqueName="[Measures].[Принято решений о возврате ходатайства инвестор под контролем гражданина РФ ч9 ст2 Ф11 Т1]" caption="Принято решений о возврате ходатайства инвестор под контролем гражданина РФ ч9 ст2 Ф11 Т1" measure="1" displayFolder="" measureGroup="Ф11 Т1" count="0"/>
    <cacheHierarchy uniqueName="[Measures].[Принято решений о возврате ходатайства общество не является стратегом п23 Правил Ф11 Т1]" caption="Принято решений о возврате ходатайства общество не является стратегом п23 Правил Ф11 Т1" measure="1" displayFolder="" measureGroup="Ф11 Т1" count="0"/>
    <cacheHierarchy uniqueName="[Measures].[Ходатайства иностранных инвесторов Принято решений о возврате ходатайства сделка в грлиц Ф11 Т1]" caption="Ходатайства иностранных инвесторов Принято решений о возврате ходатайства сделка в грлиц Ф11 Т1" measure="1" displayFolder="" measureGroup="Ф11 Т1" count="0"/>
    <cacheHierarchy uniqueName="[Measures].[Поступило уведомлений Всего Ф11 Т2 Т3]" caption="Поступило уведомлений Всего Ф11 Т2 Т3" measure="1" displayFolder="" measureGroup="Ф11 Т2 Т3" count="0"/>
    <cacheHierarchy uniqueName="[Measures].[Поступило уведомлений В том числе в предыдущем отчетном году Ф11 Т2 Т3]" caption="Поступило уведомлений В том числе в предыдущем отчетном году Ф11 Т2 Т3" measure="1" displayFolder="" measureGroup="Ф11 Т2 Т3" count="0"/>
    <cacheHierarchy uniqueName="[Measures].[Рассмотрено уведомлений в отчетном периоде Ф11 Т2 Т3]" caption="Рассмотрено уведомлений в отчетном периоде Ф11 Т2 Т3" measure="1" displayFolder="" measureGroup="Ф11 Т2 Т3" count="0"/>
    <cacheHierarchy uniqueName="[Measures].[Уведомления в стадии рассмотрения на конец отчетного периода Ф11 Т2 Т3]" caption="Уведомления в стадии рассмотрения на конец отчетного периода Ф11 Т2 Т3" measure="1" displayFolder="" measureGroup="Ф11 Т2 Т3" count="0"/>
    <cacheHierarchy uniqueName="[Measures].[Поступило запросов Всего Ф11 Т2 Т3]" caption="Поступило запросов Всего Ф11 Т2 Т3" measure="1" displayFolder="" measureGroup="Ф11 Т2 Т3" count="0"/>
    <cacheHierarchy uniqueName="[Measures].[Поступило запросов В том числе в предыдущем отчетном году Ф11 Т2 Т3]" caption="Поступило запросов В том числе в предыдущем отчетном году Ф11 Т2 Т3" measure="1" displayFolder="" measureGroup="Ф11 Т2 Т3" count="0"/>
    <cacheHierarchy uniqueName="[Measures].[Направлено ответов заявителю В установленный законом срок Ф11 Т2 Т3]" caption="Направлено ответов заявителю В установленный законом срок Ф11 Т2 Т3" measure="1" displayFolder="" measureGroup="Ф11 Т2 Т3" count="0"/>
    <cacheHierarchy uniqueName="[Measures].[Направлено ответов заявителю С нарушением срока Ф11 Т2 Т3]" caption="Направлено ответов заявителю С нарушением срока Ф11 Т2 Т3" measure="1" displayFolder="" measureGroup="Ф11 Т2 Т3" count="0"/>
    <cacheHierarchy uniqueName="[Measures].[Запросы в стадии рассмотрения на конец отчетного периода Ф11 Т2 Т3]" caption="Запросы в стадии рассмотрения на конец отчетного периода Ф11 Т2 Т3" measure="1" displayFolder="" measureGroup="Ф11 Т2 Т3" count="0"/>
    <cacheHierarchy uniqueName="[Measures].[Поступило запросов Роснедра Всего Ф11 Т4]" caption="Поступило запросов Роснедра Всего Ф11 Т4" measure="1" displayFolder="" measureGroup="Ф11 Т4" count="0"/>
    <cacheHierarchy uniqueName="[Measures].[Поступило запросов Роснедра В том числе в текущем году Ф11 Т4]" caption="Поступило запросов Роснедра В том числе в текущем году Ф11 Т4" measure="1" displayFolder="" measureGroup="Ф11 Т4" count="0"/>
    <cacheHierarchy uniqueName="[Measures].[Поступило запросов Роснедра В том числе в предыдущем отчетном году Ф11 Т4]" caption="Поступило запросов Роснедра В том числе в предыдущем отчетном году Ф11 Т4" measure="1" displayFolder="" measureGroup="Ф11 Т4" count="0"/>
    <cacheHierarchy uniqueName="[Measures].[Направлено в Роснедра заключений В установленный законом срок Ф11 Т4]" caption="Направлено в Роснедра заключений В установленный законом срок Ф11 Т4" measure="1" displayFolder="" measureGroup="Ф11 Т4" count="0"/>
    <cacheHierarchy uniqueName="[Measures].[Направлено в Роснедра заключений С нарушением срока Ф11 Т4]" caption="Направлено в Роснедра заключений С нарушением срока Ф11 Т4" measure="1" displayFolder="" measureGroup="Ф11 Т4" count="0"/>
    <cacheHierarchy uniqueName="[Measures].[Запросы в стадии рассмотрения на конец отчетного периода Ф11 Т4]" caption="Запросы в стадии рассмотрения на конец отчетного периода Ф11 Т4" measure="1" displayFolder="" measureGroup="Ф11 Т4" count="0"/>
    <cacheHierarchy uniqueName="[Measures].[Проведено проверок Ф11 Т5]" caption="Проведено проверок Ф11 Т5" measure="1" displayFolder="" measureGroup="Ф11 Т5" count="0"/>
    <cacheHierarchy uniqueName="[Measures].[Количество выявленных нарушений Всего Ф11 Т5]" caption="Количество выявленных нарушений Всего Ф11 Т5" measure="1" displayFolder="" measureGroup="Ф11 Т5" count="0"/>
    <cacheHierarchy uniqueName="[Measures].[Количество выявленных нарушений Устранено в добровольном порядке Ф11 Т5]" caption="Количество выявленных нарушений Устранено в добровольном порядке Ф11 Т5" measure="1" displayFolder="" measureGroup="Ф11 Т5" count="0"/>
    <cacheHierarchy uniqueName="[Measures].[Возбуждено дел Ф11 Т5]" caption="Возбуждено дел Ф11 Т5" measure="1" displayFolder="" measureGroup="Ф11 Т5" count="0"/>
    <cacheHierarchy uniqueName="[Measures].[Прекращено дел Ф11 Т5]" caption="Прекращено дел Ф11 Т5" measure="1" displayFolder="" measureGroup="Ф11 Т5" count="0"/>
    <cacheHierarchy uniqueName="[Measures].[Направлено протоколов в суд и принятые судом решения Подано Ф11 Т5]" caption="Направлено протоколов в суд и принятые судом решения Подано Ф11 Т5" measure="1" displayFolder="" measureGroup="Ф11 Т5" count="0"/>
    <cacheHierarchy uniqueName="[Measures].[Направлено протоколов в суд и принятые судом решения Удовлетворено Ф11 Т5]" caption="Направлено протоколов в суд и принятые судом решения Удовлетворено Ф11 Т5" measure="1" displayFolder="" measureGroup="Ф11 Т5" count="0"/>
    <cacheHierarchy uniqueName="[Measures].[Направлено протоколов в суд и принятые судом решения Отказано Ф11 Т5]" caption="Направлено протоколов в суд и принятые судом решения Отказано Ф11 Т5" measure="1" displayFolder="" measureGroup="Ф11 Т5" count="0"/>
    <cacheHierarchy uniqueName="[Measures].[Судебные иски Подано Ф11 Т5]" caption="Судебные иски Подано Ф11 Т5" measure="1" displayFolder="" measureGroup="Ф11 Т5" count="0"/>
    <cacheHierarchy uniqueName="[Measures].[Судебные иски Удовлетворено Ф11 Т5]" caption="Судебные иски Удовлетворено Ф11 Т5" measure="1" displayFolder="" measureGroup="Ф11 Т5" count="0"/>
    <cacheHierarchy uniqueName="[Measures].[Судебные иски Отказано Ф11 Т5]" caption="Судебные иски Отказано Ф11 Т5" measure="1" displayFolder="" measureGroup="Ф11 Т5" count="0"/>
    <cacheHierarchy uniqueName="[Measures].[Поступило обращений Всего Ф11 Т6]" caption="Поступило обращений Всего Ф11 Т6" measure="1" displayFolder="" measureGroup="Ф11 Т6" count="0"/>
    <cacheHierarchy uniqueName="[Measures].[Поступило обращений В том числе в предудущем отчетном году Ф11 Т6]" caption="Поступило обращений В том числе в предудущем отчетном году Ф11 Т6" measure="1" displayFolder="" measureGroup="Ф11 Т6" count="0"/>
    <cacheHierarchy uniqueName="[Measures].[Рассмотрено обращений Направлено промежуточных ответов Ф11 Т6]" caption="Рассмотрено обращений Направлено промежуточных ответов Ф11 Т6" measure="1" displayFolder="" measureGroup="Ф11 Т6" count="0"/>
    <cacheHierarchy uniqueName="[Measures].[Рассмотрено обращений Направлено окончательных ответов Ф11 Т6]" caption="Рассмотрено обращений Направлено окончательных ответов Ф11 Т6" measure="1" displayFolder="" measureGroup="Ф11 Т6" count="0"/>
    <cacheHierarchy uniqueName="[Measures].[Обращения в стадии рассмотрения на конец отчетного периода Ф11 Т6]" caption="Обращения в стадии рассмотрения на конец отчетного периода Ф11 Т6" measure="1" displayFolder="" measureGroup="Ф11 Т6" count="0"/>
    <cacheHierarchy uniqueName="[Measures].[01 Общее количество проверок проведенных в отношении ЮЛ и ИП 1 Контроль Т1]" caption="01 Общее количество проверок проведенных в отношении ЮЛ и ИП 1 Контроль Т1" measure="1" displayFolder="" measureGroup="1 Контроль Т1" count="0"/>
    <cacheHierarchy uniqueName="[Measures].[02 Общее количество внеплановых проверок Всего 1 Контроль Т1]" caption="02 Общее количество внеплановых проверок Всего 1 Контроль Т1" measure="1" displayFolder="" measureGroup="1 Контроль Т1" count="0"/>
    <cacheHierarchy uniqueName="[Measures].[03 По контролю за исполнением предписаний 1 Контроль Т1]" caption="03 По контролю за исполнением предписаний 1 Контроль Т1" measure="1" displayFolder="" measureGroup="1 Контроль Т1" count="0"/>
    <cacheHierarchy uniqueName="[Measures].[04 По заявлениям ФЛ и ЮЛ 1 Контроль Т1]" caption="04 По заявлениям ФЛ и ЮЛ 1 Контроль Т1" measure="1" displayFolder="" measureGroup="1 Контроль Т1" count="0"/>
    <cacheHierarchy uniqueName="[Measures].[09 На основании приказов руководителя органа в соотв с поручениями Президента или Правительства 1КТ1]" caption="09 На основании приказов руководителя органа в соотв с поручениями Президента или Правительства 1КТ1" measure="1" displayFolder="" measureGroup="1 Контроль Т1" count="0"/>
    <cacheHierarchy uniqueName="[Measures].[10 На основании приказов руководителя органа в соответствии с требованием органов прокуратуры 1КТ1]" caption="10 На основании приказов руководителя органа в соответствии с требованием органов прокуратуры 1КТ1" measure="1" displayFolder="" measureGroup="1 Контроль Т1" count="0"/>
    <cacheHierarchy uniqueName="[Measures].[11 По иным основаниям установленным законодательством Российской Федерации 1 Контроль Т1]" caption="11 По иным основаниям установленным законодательством Российской Федерации 1 Контроль Т1" measure="1" displayFolder="" measureGroup="1 Контроль Т1" count="0"/>
    <cacheHierarchy uniqueName="[Measures].[12 Количество проверок проведенных совместно 1 Контроль Т1]" caption="12 Количество проверок проведенных совместно 1 Контроль Т1" measure="1" displayFolder="" measureGroup="1 Контроль Т1" count="0"/>
    <cacheHierarchy uniqueName="[Measures].[13 Количество проверок проведенных совместно Из них внеплановых 1 Контроль Т1]" caption="13 Количество проверок проведенных совместно Из них внеплановых 1 Контроль Т1" measure="1" displayFolder="" measureGroup="1 Контроль Т1" count="0"/>
    <cacheHierarchy uniqueName="[Measures].[14 Общее количество документарных проверок 1 Контроль Т1]" caption="14 Общее количество документарных проверок 1 Контроль Т1" measure="1" displayFolder="" measureGroup="1 Контроль Т1" count="0"/>
    <cacheHierarchy uniqueName="[Measures].[15 Общее количество выездных проверок 1 Контроль Т1]" caption="15 Общее количество выездных проверок 1 Контроль Т1" measure="1" displayFolder="" measureGroup="1 Контроль Т1" count="0"/>
    <cacheHierarchy uniqueName="[Measures].[16 Общее количество ЮЛ и ИП в отношении которых выявлены правонарушения 1 Контроль Т1]" caption="16 Общее количество ЮЛ и ИП в отношении которых выявлены правонарушения 1 Контроль Т1" measure="1" displayFolder="" measureGroup="1 Контроль Т1" count="0"/>
    <cacheHierarchy uniqueName="[Measures].[19 Общее количество проверок по итогам проведения которых выявлены правонарушения 1 Контроль Т2]" caption="19 Общее количество проверок по итогам проведения которых выявлены правонарушения 1 Контроль Т2" measure="1" displayFolder="" measureGroup="1 Контроль Т2" count="0" oneField="1">
      <fieldsUsage count="1">
        <fieldUsage x="0"/>
      </fieldsUsage>
    </cacheHierarchy>
    <cacheHierarchy uniqueName="[Measures].[20 Выявлено правонарушений Всего 1 Контроль Т2]" caption="20 Выявлено правонарушений Всего 1 Контроль Т2" measure="1" displayFolder="" measureGroup="1 Контроль Т2" count="0"/>
    <cacheHierarchy uniqueName="[Measures].[21 Нарушение обязательных требований законодательства 1 Контроль Т2]" caption="21 Нарушение обязательных требований законодательства 1 Контроль Т2" measure="1" displayFolder="" measureGroup="1 Контроль Т2" count="0"/>
    <cacheHierarchy uniqueName="[Measures].[23 Невыполнение предписаний 1 Контроль Т2]" caption="23 Невыполнение предписаний 1 Контроль Т2" measure="1" displayFolder="" measureGroup="1 Контроль Т2" count="0"/>
    <cacheHierarchy uniqueName="[Measures].[24 Общее количество проверок по фактам выявленных нарушений возбуждены административные дела 1КТ2]" caption="24 Общее количество проверок по фактам выявленных нарушений возбуждены административные дела 1КТ2" measure="1" displayFolder="" measureGroup="1 Контроль Т2" count="0" oneField="1">
      <fieldsUsage count="1">
        <fieldUsage x="1"/>
      </fieldsUsage>
    </cacheHierarchy>
    <cacheHierarchy uniqueName="[Measures].[25 Общее количество проверок по фактам выявленных нарушений наложены административные наказания 1КТ2]" caption="25 Общее количество проверок по фактам выявленных нарушений наложены административные наказания 1КТ2" measure="1" displayFolder="" measureGroup="1 Контроль Т2" count="0"/>
    <cacheHierarchy uniqueName="[Measures].[26 Общее количество административных наказаний наложенных по итогам проверок Всего 1 Контроль Т2]" caption="26 Общее количество административных наказаний наложенных по итогам проверок Всего 1 Контроль Т2" measure="1" displayFolder="" measureGroup="1 Контроль Т2" count="0"/>
    <cacheHierarchy uniqueName="[Measures].[31 Дисквалификация 1 Контроль Т2]" caption="31 Дисквалификация 1 Контроль Т2" measure="1" displayFolder="" measureGroup="1 Контроль Т2" count="0"/>
    <cacheHierarchy uniqueName="[Measures].[33 Предупреждение 1 Контроль Т2]" caption="33 Предупреждение 1 Контроль Т2" measure="1" displayFolder="" measureGroup="1 Контроль Т2" count="0"/>
    <cacheHierarchy uniqueName="[Measures].[34 Административный штраф Всего 1 Контроль Т2]" caption="34 Административный штраф Всего 1 Контроль Т2" measure="1" displayFolder="" measureGroup="1 Контроль Т2" count="0"/>
    <cacheHierarchy uniqueName="[Measures].[35 Административный штраф На должностное лицо 1 Контроль Т2]" caption="35 Административный штраф На должностное лицо 1 Контроль Т2" measure="1" displayFolder="" measureGroup="1 Контроль Т2" count="0"/>
    <cacheHierarchy uniqueName="[Measures].[36 Административный штраф На ИП 1 Контроль Т2]" caption="36 Административный штраф На ИП 1 Контроль Т2" measure="1" displayFolder="" measureGroup="1 Контроль Т2" count="0"/>
    <cacheHierarchy uniqueName="[Measures].[37 Административный штраф На ЮЛ 1 Контроль Т2]" caption="37 Административный штраф На ЮЛ 1 Контроль Т2" measure="1" displayFolder="" measureGroup="1 Контроль Т2" count="0"/>
    <cacheHierarchy uniqueName="[Measures].[38 Общая сумма наложенных административных штрафов Всего 1 Контроль Т2]" caption="38 Общая сумма наложенных административных штрафов Всего 1 Контроль Т2" measure="1" displayFolder="" measureGroup="1 Контроль Т2" count="0"/>
    <cacheHierarchy uniqueName="[Measures].[39 Общая сумма наложенных административных штрафов На должностное лицо 1 Контроль Т2]" caption="39 Общая сумма наложенных административных штрафов На должностное лицо 1 Контроль Т2" measure="1" displayFolder="" measureGroup="1 Контроль Т2" count="0"/>
    <cacheHierarchy uniqueName="[Measures].[40 Общая сумма наложенных административных штрафов На ИП 1 Контроль Т2]" caption="40 Общая сумма наложенных административных штрафов На ИП 1 Контроль Т2" measure="1" displayFolder="" measureGroup="1 Контроль Т2" count="0"/>
    <cacheHierarchy uniqueName="[Measures].[41 Общая сумма наложенных административных штрафов На ЮЛ 1 Контроль Т2]" caption="41 Общая сумма наложенных административных штрафов На ЮЛ 1 Контроль Т2" measure="1" displayFolder="" measureGroup="1 Контроль Т2" count="0"/>
    <cacheHierarchy uniqueName="[Measures].[42 Общая сумма уплаченных административных штрафов 1 Контроль Т2]" caption="42 Общая сумма уплаченных административных штрафов 1 Контроль Т2" measure="1" displayFolder="" measureGroup="1 Контроль Т2" count="0"/>
    <cacheHierarchy uniqueName="[Measures].[43 Общее количество проверок материалы переданы в правоохранительные органы 1 Контроль Т2]" caption="43 Общее количество проверок материалы переданы в правоохранительные органы 1 Контроль Т2" measure="1" displayFolder="" measureGroup="1 Контроль Т2" count="0"/>
    <cacheHierarchy uniqueName="[Measures].[44 Применены меры уголовного наказания 1 Контроль Т2]" caption="44 Применены меры уголовного наказания 1 Контроль Т2" measure="1" displayFolder="" measureGroup="1 Контроль Т2" count="0"/>
    <cacheHierarchy uniqueName="[Measures].[45 Количество проверок признаны недействительными Всего 1 Контроль Т2]" caption="45 Количество проверок признаны недействительными Всего 1 Контроль Т2" measure="1" displayFolder="" measureGroup="1 Контроль Т2" count="0"/>
    <cacheHierarchy uniqueName="[Measures].[46 Количество проверок признаны недействительными По решению суда 1 Контроль Т2]" caption="46 Количество проверок признаны недействительными По решению суда 1 Контроль Т2" measure="1" displayFolder="" measureGroup="1 Контроль Т2" count="0"/>
    <cacheHierarchy uniqueName="[Measures].[47 Количество проверок признаны недействительными По предписанию прокуратуры 1 Контроль Т2]" caption="47 Количество проверок признаны недействительными По предписанию прокуратуры 1 Контроль Т2" measure="1" displayFolder="" measureGroup="1 Контроль Т2" count="0"/>
    <cacheHierarchy uniqueName="[Measures].[48 Количество проверок признаны недействительными По решению руководителя органа 1 Контроль Т2]" caption="48 Количество проверок признаны недействительными По решению руководителя органа 1 Контроль Т2" measure="1" displayFolder="" measureGroup="1 Контроль Т2" count="0"/>
    <cacheHierarchy uniqueName="[Measures].[49 Количество проверок проведенных с нарушениями 1 Контроль Т2]" caption="49 Количество проверок проведенных с нарушениями 1 Контроль Т2" measure="1" displayFolder="" measureGroup="1 Контроль Т2" count="0"/>
    <cacheHierarchy uniqueName="[Measures].[51 Общее количество ЮЛ и ИП в отношении которых проводились проверки 1 Контроль Т3]" caption="51 Общее количество ЮЛ и ИП в отношении которых проводились проверки 1 Контроль Т3" measure="1" displayFolder="" measureGroup="1 Контроль Т3" count="0"/>
    <cacheHierarchy uniqueName="[Measures].[52 Количество проверок предусмотренных ежегодным планом на отчетный период 1 Контроль Т3]" caption="52 Количество проверок предусмотренных ежегодным планом на отчетный период 1 Контроль Т3" measure="1" displayFolder="" measureGroup="1 Контроль Т3" count="0"/>
    <cacheHierarchy uniqueName="[Measures].[53 Количество ликвидированных к моменту проведения плановой проверки ЮЛ и ИП 1 Контроль Т3]" caption="53 Количество ликвидированных к моменту проведения плановой проверки ЮЛ и ИП 1 Контроль Т3" measure="1" displayFolder="" measureGroup="1 Контроль Т3" count="0"/>
    <cacheHierarchy uniqueName="[Measures].[54 Направлено в органы прокуратуры заявлений о соглас проведения внеплановых выездных проверок 1КТ3]" caption="54 Направлено в органы прокуратуры заявлений о соглас проведения внеплановых выездных проверок 1КТ3" measure="1" displayFolder="" measureGroup="1 Контроль Т3" count="0"/>
    <cacheHierarchy uniqueName="[Measures].[55 Из них отказано органами прокуратуры в согласовании 1 Контроль Т3]" caption="55 Из них отказано органами прокуратуры в согласовании 1 Контроль Т3" measure="1" displayFolder="" measureGroup="1 Контроль Т3" count="0"/>
    <cacheHierarchy uniqueName="[Measures].[56 Количество проверок проводимых с привлечением экспертных организаций 1 Контроль Т3]" caption="56 Количество проверок проводимых с привлечением экспертных организаций 1 Контроль Т3" measure="1" displayFolder="" measureGroup="1 Контроль Т3" count="0"/>
    <cacheHierarchy uniqueName="[Measures].[57 Количество проверок проводимых с привлечением экспертов 1 Контроль Т3]" caption="57 Количество проверок проводимых с привлечением экспертов 1 Контроль Т3" measure="1" displayFolder="" measureGroup="1 Контроль Т3" count="0"/>
    <cacheHierarchy uniqueName="[Measures].[58 Объем финансирования на экспертов и экспертных организаций тыс руб 1 Контроль Т3]" caption="58 Объем финансирования на экспертов и экспертных организаций тыс руб 1 Контроль Т3" measure="1" displayFolder="" measureGroup="1 Контроль Т3" count="0"/>
    <cacheHierarchy uniqueName="[Measures].[59 Количество штатных единиц по должностям предусматривающим выполнение функций по контролю 1КТ3]" caption="59 Количество штатных единиц по должностям предусматривающим выполнение функций по контролю 1КТ3" measure="1" displayFolder="" measureGroup="1 Контроль Т3" count="0"/>
    <cacheHierarchy uniqueName="[Measures].[60 Из них занятых 1 Контроль Т3]" caption="60 Из них занятых 1 Контроль Т3" measure="1" displayFolder="" measureGroup="1 Контроль Т3" count="0"/>
    <cacheHierarchy uniqueName="[Measures].[61 Объем финансирования на выполнение функций по контролю тыс руб 1 Контроль Т3]" caption="61 Объем финансирования на выполнение функций по контролю тыс руб 1 Контроль Т3" measure="1" displayFolder="" measureGroup="1 Контроль Т3" count="0"/>
    <cacheHierarchy uniqueName="[Measures].[Объем выручки млн руб Ф20 старый]" caption="Объем выручки млн руб Ф20 старый" measure="1" displayFolder="" measureGroup="Ф20 старый" count="0"/>
    <cacheHierarchy uniqueName="[Measures].[Количество человек имеющих ВЭО и ВЮО Ф21]" caption="Количество человек имеющих ВЭО и ВЮО Ф21" measure="1" displayFolder="" measureGroup="Ф21" count="0"/>
    <cacheHierarchy uniqueName="[Measures].[Количество человек имеющих ВЭО без ВЮО Ф21]" caption="Количество человек имеющих ВЭО без ВЮО Ф21" measure="1" displayFolder="" measureGroup="Ф21" count="0"/>
    <cacheHierarchy uniqueName="[Measures].[Количество человек имеющих ВЮО без ВЭО Ф21]" caption="Количество человек имеющих ВЮО без ВЭО Ф21" measure="1" displayFolder="" measureGroup="Ф21" count="0"/>
    <cacheHierarchy uniqueName="[Measures].[Количество человек имеющих иное ВО Ф21]" caption="Количество человек имеющих иное ВО Ф21" measure="1" displayFolder="" measureGroup="Ф21" count="0"/>
    <cacheHierarchy uniqueName="[Measures].[Количество человек не имеющих ВО Ф21]" caption="Количество человек не имеющих ВО Ф21" measure="1" displayFolder="" measureGroup="Ф21" count="0"/>
    <cacheHierarchy uniqueName="[Measures].[Итого ФЧ ТО ФАС России Ф21]" caption="Итого ФЧ ТО ФАС России Ф21" measure="1" displayFolder="" measureGroup="Ф21" count="0"/>
    <cacheHierarchy uniqueName="[Measures].[Количество экспертных организаций Ф22]" caption="Количество экспертных организаций Ф22" measure="1" displayFolder="" measureGroup="Ф22" count="0"/>
    <cacheHierarchy uniqueName="[Measures].[Количество экспертов 2 Ф22]" caption="Количество экспертов 2 Ф22" measure="1" displayFolder="" measureGroup="Ф22" count="0"/>
    <cacheHierarchy uniqueName="[Measures].[Количество экспертных заключений Ф22]" caption="Количество экспертных заключений Ф22" measure="1" displayFolder="" measureGroup="Ф22" count="0"/>
    <cacheHierarchy uniqueName="[Measures].[Количество исполненных функций Ф23]" caption="Количество исполненных функций Ф23" measure="1" displayFolder="" measureGroup="Ф23" count="0"/>
    <cacheHierarchy uniqueName="[Measures].[Количество гражданских служащих Ф23]" caption="Количество гражданских служащих Ф23" measure="1" displayFolder="" measureGroup="Ф23" count="0"/>
    <cacheHierarchy uniqueName="[Measures].[Количество подтвержденных жалоб на нарушение административных регламентов Ф15А]" caption="Количество подтвержденных жалоб на нарушение административных регламентов Ф15А" measure="1" displayFolder="" measureGroup="Ф15А" count="0"/>
    <cacheHierarchy uniqueName="[Measures].[Направлено предостережений Ф1 Т6 1]" caption="Направлено предостережений Ф1 Т6 1" measure="1" displayFolder="" measureGroup="Ф1 Т6 1" count="0"/>
    <cacheHierarchy uniqueName="[Measures].[Количество заседаний КОТРУЦТ проведенных в отчетном периоде всего]" caption="Количество заседаний КОТРУЦТ проведенных в отчетном периоде всего" measure="1" displayFolder="" measureGroup="Ф19Б" count="0"/>
    <cacheHierarchy uniqueName="[Measures].[Количество заседаний КОТРУЦТ проведенных в отчетном периоде с решениями]" caption="Количество заседаний КОТРУЦТ проведенных в отчетном периоде с решениями" measure="1" displayFolder="" measureGroup="Ф19Б" count="0"/>
    <cacheHierarchy uniqueName="[Measures].[Количество заседаний КОТРУЦТ проведенных в отчетном периоде с представителями ТО ФАС]" caption="Количество заседаний КОТРУЦТ проведенных в отчетном периоде с представителями ТО ФАС" measure="1" displayFolder="" measureGroup="Ф19Б" count="0"/>
    <cacheHierarchy uniqueName="[Measures].[Количество заседаний КОТРУЦТ проведенных в отчетном периоде с представителями ТО ФАС с решениями]" caption="Количество заседаний КОТРУЦТ проведенных в отчетном периоде с представителями ТО ФАС с решениями" measure="1" displayFolder="" measureGroup="Ф19Б" count="0"/>
    <cacheHierarchy uniqueName="[Measures].[Количество заседаний КОТРУЦТ проведенных в отчетном периоде с письменным мнением ТО ФАС]" caption="Количество заседаний КОТРУЦТ проведенных в отчетном периоде с письменным мнением ТО ФАС" measure="1" displayFolder="" measureGroup="Ф19Б" count="0"/>
    <cacheHierarchy uniqueName="[Measures].[Количество заседаний КОТРУЦТ проведенных в отчетном периоде с письменным мнением ТО ФАС с решениями]" caption="Количество заседаний КОТРУЦТ проведенных в отчетном периоде с письменным мнением ТО ФАС с решениями" measure="1" displayFolder="" measureGroup="Ф19Б" count="0"/>
    <cacheHierarchy uniqueName="[Measures].[Количество заседаний КОТРУЦТ проведенных в отчетном периоде без письменного мнения ТО ФАС]" caption="Количество заседаний КОТРУЦТ проведенных в отчетном периоде без письменного мнения ТО ФАС" measure="1" displayFolder="" measureGroup="Ф19Б" count="0"/>
    <cacheHierarchy uniqueName="[Measures].[Количество заседаний КОТРУЦТ проведенных в отчетном периоде без письменного мнения ТО ФАС с решениям]" caption="Количество заседаний КОТРУЦТ проведенных в отчетном периоде без письменного мнения ТО ФАС с решениям" measure="1" displayFolder="" measureGroup="Ф19Б" count="0"/>
    <cacheHierarchy uniqueName="[Measures].[Принято решений КОТРУЦТ всего]" caption="Принято решений КОТРУЦТ всего" measure="1" displayFolder="" measureGroup="Ф19Б" count="0"/>
    <cacheHierarchy uniqueName="[Measures].[Принято решений КОТРУЦТ представитель ТО ФАС согласен]" caption="Принято решений КОТРУЦТ представитель ТО ФАС согласен" measure="1" displayFolder="" measureGroup="Ф19Б" count="0"/>
    <cacheHierarchy uniqueName="[Measures].[Принято решений КОТРУЦТ представитель ТО ФАС не согласен тариф с учетом замечаний представителя]" caption="Принято решений КОТРУЦТ представитель ТО ФАС не согласен тариф с учетом замечаний представителя" measure="1" displayFolder="" measureGroup="Ф19Б" count="0"/>
    <cacheHierarchy uniqueName="[Measures].[Принято решений КОТРУЦТ представитель ТО ФАС не согласен тариф без учета замечаний представителя]" caption="Принято решений КОТРУЦТ представитель ТО ФАС не согласен тариф без учета замечаний представителя" measure="1" displayFolder="" measureGroup="Ф19Б" count="0"/>
    <cacheHierarchy uniqueName="[Measures].[Принято решений КОТРУЦТ представитель ТО ФАС не представил мнение]" caption="Принято решений КОТРУЦТ представитель ТО ФАС не представил мнение" measure="1" displayFolder="" measureGroup="Ф19Б" count="0"/>
    <cacheHierarchy uniqueName="[Measures].[Принято решений КОТРУЦТ представитель ТО ФАС не присутствовал]" caption="Принято решений КОТРУЦТ представитель ТО ФАС не присутствовал" measure="1" displayFolder="" measureGroup="Ф19Б" count="0"/>
    <cacheHierarchy uniqueName="[Measures].[Количество вопросов КОРУТЦ в отчетном периоде - всего]" caption="Количество вопросов КОРУТЦ в отчетном периоде - всего" measure="1" displayFolder="" measureGroup="Ф19Б" count="0"/>
    <cacheHierarchy uniqueName="[Measures].[Количество вопросов КОРУТЦ в отчетном периоде - приняты решения]" caption="Количество вопросов КОРУТЦ в отчетном периоде - приняты решения" measure="1" displayFolder="" measureGroup="Ф19Б" count="0"/>
    <cacheHierarchy uniqueName="[Measures].[Количество вопросов КОРУТЦ в отчетном периоде - участие представителя ТО - всего]" caption="Количество вопросов КОРУТЦ в отчетном периоде - участие представителя ТО - всего" measure="1" displayFolder="" measureGroup="Ф19Б" count="0"/>
    <cacheHierarchy uniqueName="[Measures].[Количество вопросов КОРУТЦ в отчетном периоде - участие представителя ТО - приняты решения]" caption="Количество вопросов КОРУТЦ в отчетном периоде - участие представителя ТО - приняты решения" measure="1" displayFolder="" measureGroup="Ф19Б" count="0"/>
    <cacheHierarchy uniqueName="[Measures].[Количество вопросов КОРУТЦ - без участия представителя ТО но с письменным мнением - всего]" caption="Количество вопросов КОРУТЦ - без участия представителя ТО но с письменным мнением - всего" measure="1" displayFolder="" measureGroup="Ф19Б" count="0"/>
    <cacheHierarchy uniqueName="[Measures].[Количество вопросов КОРУТЦ - без участия представителя ТО но с письменным мнением - приняты решения]" caption="Количество вопросов КОРУТЦ - без участия представителя ТО но с письменным мнением - приняты решения" measure="1" displayFolder="" measureGroup="Ф19Б" count="0"/>
    <cacheHierarchy uniqueName="[Measures].[Количество вопросов КОРУТЦ - без участия представителя ТО и без письменного мнения - всего]" caption="Количество вопросов КОРУТЦ - без участия представителя ТО и без письменного мнения - всего" measure="1" displayFolder="" measureGroup="Ф19Б" count="0"/>
    <cacheHierarchy uniqueName="[Measures].[Количество вопросов КОРУТЦ - без участия представителя ТО и без письменного мнения - приняты решения]" caption="Количество вопросов КОРУТЦ - без участия представителя ТО и без письменного мнения - приняты решения" measure="1" displayFolder="" measureGroup="Ф19Б" count="0"/>
    <cacheHierarchy uniqueName="[Measures].[Объем выручки млн руб Ф20]" caption="Объем выручки млн руб Ф20" measure="1" displayFolder="" measureGroup="Ф20" count="0"/>
    <cacheHierarchy uniqueName="[Measures].[Рассмотрено заявлений Всего Ф1 Т8]" caption="Рассмотрено заявлений Всего Ф1 Т8" measure="1" displayFolder="" measureGroup="Ф1 Т8" count="0"/>
    <cacheHierarchy uniqueName="[Measures].[Рассмотрено заявлений Устранено до возбуждения дела Ф1 Т8]" caption="Рассмотрено заявлений Устранено до возбуждения дела Ф1 Т8" measure="1" displayFolder="" measureGroup="Ф1 Т8" count="0"/>
    <cacheHierarchy uniqueName="[Measures].[Рассмотрено заявлений После рассмотрения отказано в возбуждении Ф1 Т8]" caption="Рассмотрено заявлений После рассмотрения отказано в возбуждении Ф1 Т8" measure="1" displayFolder="" measureGroup="Ф1 Т8" count="0"/>
    <cacheHierarchy uniqueName="[Measures].[Рассмотрено заявлений Возбуждено дел Ф1 Т8]" caption="Рассмотрено заявлений Возбуждено дел Ф1 Т8" measure="1" displayFolder="" measureGroup="Ф1 Т8" count="0"/>
    <cacheHierarchy uniqueName="[Measures].[Устранено нарушений в результате проверок до возбуждения дела Ф1 Т8]" caption="Устранено нарушений в результате проверок до возбуждения дела Ф1 Т8" measure="1" displayFolder="" measureGroup="Ф1 Т8" count="0"/>
    <cacheHierarchy uniqueName="[Measures].[Возбуждено дел по инициативе УФАС ФАС Ф1 Т8]" caption="Возбуждено дел по инициативе УФАС ФАС Ф1 Т8" measure="1" displayFolder="" measureGroup="Ф1 Т8" count="0"/>
    <cacheHierarchy uniqueName="[Measures].[Всего возбужденных дел Ф1 Т8]" caption="Всего возбужденных дел Ф1 Т8" measure="1" displayFolder="" measureGroup="Ф1 Т8" count="0"/>
    <cacheHierarchy uniqueName="[Measures].[Прекращено в связи с отсутствием факта нарушения Ф1 Т8]" caption="Прекращено в связи с отсутствием факта нарушения Ф1 Т8" measure="1" displayFolder="" measureGroup="Ф1 Т8" count="0"/>
    <cacheHierarchy uniqueName="[Measures].[Принято решений о наличии нарушения Всего Ф1 Т8]" caption="Принято решений о наличии нарушения Всего Ф1 Т8" measure="1" displayFolder="" measureGroup="Ф1 Т8" count="0"/>
    <cacheHierarchy uniqueName="[Measures].[Принято решений о наличии нарушения Без выдачи предписания Ф1 Т8]" caption="Принято решений о наличии нарушения Без выдачи предписания Ф1 Т8" measure="1" displayFolder="" measureGroup="Ф1 Т8" count="0"/>
    <cacheHierarchy uniqueName="[Measures].[Принято решений о наличии нарушения С подачей иска в суд Ф1 Т8]" caption="Принято решений о наличии нарушения С подачей иска в суд Ф1 Т8" measure="1" displayFolder="" measureGroup="Ф1 Т8" count="0"/>
    <cacheHierarchy uniqueName="[Measures].[Подано исков в суд без возбуждения дела Ф1 Т8]" caption="Подано исков в суд без возбуждения дела Ф1 Т8" measure="1" displayFolder="" measureGroup="Ф1 Т8" count="0"/>
    <cacheHierarchy uniqueName="[Measures].[Выдано предписаний Ф1 Т8]" caption="Выдано предписаний Ф1 Т8" measure="1" displayFolder="" measureGroup="Ф1 Т8" count="0"/>
    <cacheHierarchy uniqueName="[Measures].[Исполнено предписаний Выданных в предыдущие периоды Ф1 Т8]" caption="Исполнено предписаний Выданных в предыдущие периоды Ф1 Т8" measure="1" displayFolder="" measureGroup="Ф1 Т8" count="0"/>
    <cacheHierarchy uniqueName="[Measures].[Исполнено предписаний Выданных в отчётном периоде Ф1 Т8]" caption="Исполнено предписаний Выданных в отчётном периоде Ф1 Т8" measure="1" displayFolder="" measureGroup="Ф1 Т8" count="0"/>
    <cacheHierarchy uniqueName="[Measures].[Предписания в стадии исполнения Ф1 Т8]" caption="Предписания в стадии исполнения Ф1 Т8" measure="1" displayFolder="" measureGroup="Ф1 Т8" count="0"/>
    <cacheHierarchy uniqueName="[Measures].[Предписания не исполнены Ф1 Т8]" caption="Предписания не исполнены Ф1 Т8" measure="1" displayFolder="" measureGroup="Ф1 Т8" count="0"/>
    <cacheHierarchy uniqueName="[Measures].[Количество запросов направленных в порядке ст25 135-ФЗ Ф24]" caption="Количество запросов направленных в порядке ст25 135-ФЗ Ф24" measure="1" displayFolder="" measureGroup="Ф24" count="0"/>
    <cacheHierarchy uniqueName="[Measures].[Количество запросов направленных в порядке ст15-3  ч6ст15-17 ч5ст15-18 275-ФЗ Ф24]" caption="Количество запросов направленных в порядке ст15-3  ч6ст15-17 ч5ст15-18 275-ФЗ Ф24" measure="1" displayFolder="" measureGroup="Ф24" count="0"/>
    <cacheHierarchy uniqueName="[Measures].[Штатная численность служащих по состоянию на 31 декабря отчетного года Ф25]" caption="Штатная численность служащих по состоянию на 31 декабря отчетного года Ф25" measure="1" displayFolder="" measureGroup="Ф25" count="0"/>
    <cacheHierarchy uniqueName="[Measures].[Количество служащих без занимающихся вопросами контроля закупок и рекламы Ф25]" caption="Количество служащих без занимающихся вопросами контроля закупок и рекламы Ф25" measure="1" displayFolder="" measureGroup="Ф25" count="0"/>
    <cacheHierarchy uniqueName="[Measures].[Количество служащих без выполняющих обеспечивающие функции Ф25]" caption="Количество служащих без выполняющих обеспечивающие функции Ф25" measure="1" displayFolder="" measureGroup="Ф25" count="0"/>
    <cacheHierarchy uniqueName="[Measures].[Количество служащих всего Ф25]" caption="Количество служащих всего Ф25" measure="1" displayFolder="" measureGroup="Ф25" count="0"/>
    <cacheHierarchy uniqueName="[Measures].[Количество служащих-женщин Ф25]" caption="Количество служащих-женщин Ф25" measure="1" displayFolder="" measureGroup="Ф25" count="0"/>
    <cacheHierarchy uniqueName="[Measures].[Количество служащих-мужчин Ф25]" caption="Количество служащих-мужчин Ф25" measure="1" displayFolder="" measureGroup="Ф25" count="0"/>
    <cacheHierarchy uniqueName="[Measures].[Средний возраст служащих Ф25]" caption="Средний возраст служащих Ф25" measure="1" displayFolder="" measureGroup="Ф25" count="0"/>
    <cacheHierarchy uniqueName="[Measures].[Количество служащих с высшим образованием - всего Ф25]" caption="Количество служащих с высшим образованием - всего Ф25" measure="1" displayFolder="" measureGroup="Ф25" count="0"/>
    <cacheHierarchy uniqueName="[Measures].[Наличие 1-го высшего образования - всего Ф25]" caption="Наличие 1-го высшего образования - всего Ф25" measure="1" displayFolder="" measureGroup="Ф25" count="0"/>
    <cacheHierarchy uniqueName="[Measures].[Наличие 1-го высшего образования - юридическое Ф25]" caption="Наличие 1-го высшего образования - юридическое Ф25" measure="1" displayFolder="" measureGroup="Ф25" count="0"/>
    <cacheHierarchy uniqueName="[Measures].[Наличие 1-го высшего образования - экономическое Ф25]" caption="Наличие 1-го высшего образования - экономическое Ф25" measure="1" displayFolder="" measureGroup="Ф25" count="0"/>
    <cacheHierarchy uniqueName="[Measures].[Наличие 1-го высшего образования - прочее Ф25]" caption="Наличие 1-го высшего образования - прочее Ф25" measure="1" displayFolder="" measureGroup="Ф25" count="0"/>
    <cacheHierarchy uniqueName="[Measures].[Наличие 2-х и более высших образований - юридическое и экономическое Ф25]" caption="Наличие 2-х и более высших образований - юридическое и экономическое Ф25" measure="1" displayFolder="" measureGroup="Ф25" count="0"/>
    <cacheHierarchy uniqueName="[Measures].[Наличие 2-х и более высших образований - юридическое и прочее Ф25]" caption="Наличие 2-х и более высших образований - юридическое и прочее Ф25" measure="1" displayFolder="" measureGroup="Ф25" count="0"/>
    <cacheHierarchy uniqueName="[Measures].[Наличие 2-х и более высших образований - экономическое и прочее Ф25]" caption="Наличие 2-х и более высших образований - экономическое и прочее Ф25" measure="1" displayFolder="" measureGroup="Ф25" count="0"/>
    <cacheHierarchy uniqueName="[Measures].[Наличие 2-х и более высших образований - прочее Ф25]" caption="Наличие 2-х и более высших образований - прочее Ф25" measure="1" displayFolder="" measureGroup="Ф25" count="0"/>
    <cacheHierarchy uniqueName="[Measures].[Наличие 2-х и более высших образований - всего Ф25]" caption="Наличие 2-х и более высших образований - всего Ф25" measure="1" displayFolder="" measureGroup="Ф25" count="0"/>
    <cacheHierarchy uniqueName="[Measures].[Средний стаж работы служащих в территориальном органе ФАС России Ф25]" caption="Средний стаж работы служащих в территориальном органе ФАС России Ф25" measure="1" displayFolder="" measureGroup="Ф25" count="0"/>
    <cacheHierarchy uniqueName="[Measures].[Количество служащих уволившихся в отчетном году Ф25]" caption="Количество служащих уволившихся в отчетном году Ф25" measure="1" displayFolder="" measureGroup="Ф25" count="0"/>
    <cacheHierarchy uniqueName="[Measures].[Количество служащих из числа уволившихся ушедших на пенсию Ф25]" caption="Количество служащих из числа уволившихся ушедших на пенсию Ф25" measure="1" displayFolder="" measureGroup="Ф25" count="0"/>
    <cacheHierarchy uniqueName="[Measures].[Количество служащих из числа уволившихся оставшихся работать на госслужбе Ф25]" caption="Количество служащих из числа уволившихся оставшихся работать на госслужбе Ф25" measure="1" displayFolder="" measureGroup="Ф25" count="0"/>
    <cacheHierarchy uniqueName="[Measures].[Количество человек принятых на работу в отчетном году Ф25]" caption="Количество человек принятых на работу в отчетном году Ф25" measure="1" displayFolder="" measureGroup="Ф25" count="0"/>
    <cacheHierarchy uniqueName="[Measures].[Количество человек принятых на работу в отчетном году пришедших с госслужбы Ф25]" caption="Количество человек принятых на работу в отчетном году пришедших с госслужбы Ф25" measure="1" displayFolder="" measureGroup="Ф25" count="0"/>
    <cacheHierarchy uniqueName="[Measures].[Количество служащих имеющих общий стаж работы в ком-х организациях 5 и более лет Ф25]" caption="Количество служащих имеющих общий стаж работы в ком-х организациях 5 и более лет Ф25" measure="1" displayFolder="" measureGroup="Ф25" count="0"/>
    <cacheHierarchy uniqueName="[Measures].[Количество служащих с экономическим образованием имеющих ученую степень Ф25]" caption="Количество служащих с экономическим образованием имеющих ученую степень Ф25" measure="1" displayFolder="" measureGroup="Ф25" count="0"/>
    <cacheHierarchy uniqueName="[Measures].[Средний срок расследования по делам о картелях Ф25]" caption="Средний срок расследования по делам о картелях Ф25" measure="1" displayFolder="" measureGroup="Ф25" count="0"/>
    <cacheHierarchy uniqueName="[Measures].[Средний срок расследования по делам о картелях - время на рассмотрение заявления Ф25]" caption="Средний срок расследования по делам о картелях - время на рассмотрение заявления Ф25" measure="1" displayFolder="" measureGroup="Ф25" count="0"/>
    <cacheHierarchy uniqueName="[Measures].[Средний срок расследования по делам о картелях - время на рассмотрение дела Ф25]" caption="Средний срок расследования по делам о картелях - время на рассмотрение дела Ф25" measure="1" displayFolder="" measureGroup="Ф25" count="0"/>
    <cacheHierarchy uniqueName="[Measures].[Средний срок расследования по делам о картелях - время на судебное рассмотрение Ф25]" caption="Средний срок расследования по делам о картелях - время на судебное рассмотрение Ф25" measure="1" displayFolder="" measureGroup="Ф25" count="0"/>
    <cacheHierarchy uniqueName="[Measures].[Средний срок проведения расследования по злоупотреблению доминирующим положением Ф25]" caption="Средний срок проведения расследования по злоупотреблению доминирующим положением Ф25" measure="1" displayFolder="" measureGroup="Ф25" count="0"/>
    <cacheHierarchy uniqueName="[Measures].[Расследование зло-бления домин положением - ср время на рассмотрение заявления Ф25]" caption="Расследование зло-бления домин положением - ср время на рассмотрение заявления Ф25" measure="1" displayFolder="" measureGroup="Ф25" count="0"/>
    <cacheHierarchy uniqueName="[Measures].[Расследование зло-бления домин положением - ср время на рассмотрение дела Ф25]" caption="Расследование зло-бления домин положением - ср время на рассмотрение дела Ф25" measure="1" displayFolder="" measureGroup="Ф25" count="0"/>
    <cacheHierarchy uniqueName="[Measures].[Расследование зло-бления домин положением - ср время на судебное рассмотрение Ф25]" caption="Расследование зло-бления домин положением - ср время на судебное рассмотрение Ф25" measure="1" displayFolder="" measureGroup="Ф25" count="0"/>
    <cacheHierarchy uniqueName="[Measures].[Обращений рассмотрено Ф26]" caption="Обращений рассмотрено Ф26" measure="1" displayFolder="" measureGroup="Ф26" count="0"/>
    <cacheHierarchy uniqueName="[Measures].[Всего включено в реестр Ф26]" caption="Всего включено в реестр Ф26" measure="1" displayFolder="" measureGroup="Ф26" count="0"/>
    <cacheHierarchy uniqueName="[Measures].[Отказано во включении в реестр Ф26]" caption="Отказано во включении в реестр Ф26" measure="1" displayFolder="" measureGroup="Ф26" count="0"/>
    <cacheHierarchy uniqueName="[Measures].[Всего лиц в реестре недобросовестных поставщиков на отчётную дату Ф26]" caption="Всего лиц в реестре недобросовестных поставщиков на отчётную дату Ф26" measure="1" displayFolder="" measureGroup="Ф26" count="0"/>
    <cacheHierarchy uniqueName="[Measures].[Обращений возвращено Ф26]" caption="Обращений возвращено Ф26" measure="1" displayFolder="" measureGroup="Ф26" count="0"/>
    <cacheHierarchy uniqueName="[Measures].[Возбуждено дел Всего Ф9 Т3]" caption="Возбуждено дел Всего Ф9 Т3" measure="1" displayFolder="" measureGroup="Ф9 T3" count="0"/>
    <cacheHierarchy uniqueName="[Measures].[Передано на рассмотрение суда Ф9 Т3]" caption="Передано на рассмотрение суда Ф9 Т3" measure="1" displayFolder="" measureGroup="Ф9 T3" count="0"/>
    <cacheHierarchy uniqueName="[Measures].[Прекращено дел Всего Ф9 Т3]" caption="Прекращено дел Всего Ф9 Т3" measure="1" displayFolder="" measureGroup="Ф9 T3" count="0"/>
    <cacheHierarchy uniqueName="[Measures].[Прекращено дел В том числе в связи с малозначительностью правонарушения Ф9 Т3]" caption="Прекращено дел В том числе в связи с малозначительностью правонарушения Ф9 Т3" measure="1" displayFolder="" measureGroup="Ф9 T3" count="0"/>
    <cacheHierarchy uniqueName="[Measures].[Выдано постановлений о наложении штрафа Количество Ф9 Т3]" caption="Выдано постановлений о наложении штрафа Количество Ф9 Т3" measure="1" displayFolder="" measureGroup="Ф9 T3" count="0"/>
    <cacheHierarchy uniqueName="[Measures].[Выдано постановлений о наложении штрафа Сумма тыс руб Ф9 Т3]" caption="Выдано постановлений о наложении штрафа Сумма тыс руб Ф9 Т3" measure="1" displayFolder="" measureGroup="Ф9 T3" count="0"/>
    <cacheHierarchy uniqueName="[Measures].[Исполнено постановлений о наложении штрафа Выданных в предыдущем году Ф9 Т3]" caption="Исполнено постановлений о наложении штрафа Выданных в предыдущем году Ф9 Т3" measure="1" displayFolder="" measureGroup="Ф9 T3" count="0"/>
    <cacheHierarchy uniqueName="[Measures].[Исполнено постановлений о наложении штрафа Выданных в отчетном периоде Ф9 Т3]" caption="Исполнено постановлений о наложении штрафа Выданных в отчетном периоде Ф9 Т3" measure="1" displayFolder="" measureGroup="Ф9 T3" count="0"/>
    <cacheHierarchy uniqueName="[Measures].[Постановления о наложении штрафа в стадии исполнения Ф9 Т3]" caption="Постановления о наложении штрафа в стадии исполнения Ф9 Т3" measure="1" displayFolder="" measureGroup="Ф9 T3" count="0"/>
    <cacheHierarchy uniqueName="[Measures].[Постановления о наложении штрафа в стадии исполнения Обжаловано в суд Ф9 Т3]" caption="Постановления о наложении штрафа в стадии исполнения Обжаловано в суд Ф9 Т3" measure="1" displayFolder="" measureGroup="Ф9 T3" count="0"/>
    <cacheHierarchy uniqueName="[Measures].[Постановления о наложении штрафа в стадии исполнения Срок уплаты не истек Ф9 Т3]" caption="Постановления о наложении штрафа в стадии исполнения Срок уплаты не истек Ф9 Т3" measure="1" displayFolder="" measureGroup="Ф9 T3" count="0"/>
    <cacheHierarchy uniqueName="[Measures].[Не исполнено постановлений о наложении штрафа Ф9 Т3]" caption="Не исполнено постановлений о наложении штрафа Ф9 Т3" measure="1" displayFolder="" measureGroup="Ф9 T3" count="0"/>
    <cacheHierarchy uniqueName="[Measures].[Обжаловано в суд или вышестоящему должностному лицу постановлений Выданных в предыдущем году Ф9 Т3]" caption="Обжаловано в суд или вышестоящему должностному лицу постановлений Выданных в предыдущем году Ф9 Т3" measure="1" displayFolder="" measureGroup="Ф9 T3" count="0"/>
    <cacheHierarchy uniqueName="[Measures].[Обжаловано в суд или вышестоящему должностному лицу постановлений Выданных в отчетном периоде Ф9 Т3]" caption="Обжаловано в суд или вышестоящему должностному лицу постановлений Выданных в отчетном периоде Ф9 Т3" measure="1" displayFolder="" measureGroup="Ф9 T3" count="0"/>
    <cacheHierarchy uniqueName="[Measures].[Отменено постановлений полностью Выданных в предыдущем году Ф9 Т3]" caption="Отменено постановлений полностью Выданных в предыдущем году Ф9 Т3" measure="1" displayFolder="" measureGroup="Ф9 T3" count="0"/>
    <cacheHierarchy uniqueName="[Measures].[Отменено постановлений полностью Выданных в отчетном периоде Ф9 Т3]" caption="Отменено постановлений полностью Выданных в отчетном периоде Ф9 Т3" measure="1" displayFolder="" measureGroup="Ф9 T3" count="0"/>
    <cacheHierarchy uniqueName="[Measures].[Вынесено пост о прекращении производства по делу в связи с малозначит Выданных в пред году Ф9 Т3]" caption="Вынесено пост о прекращении производства по делу в связи с малозначит Выданных в пред году Ф9 Т3" measure="1" displayFolder="" measureGroup="Ф9 T3" count="0"/>
    <cacheHierarchy uniqueName="[Measures].[Вынесено пост о прекращении производства по делу в связи с малозначит Выданных в отч пер Ф9 Т3]" caption="Вынесено пост о прекращении производства по делу в связи с малозначит Выданных в отч пер Ф9 Т3" measure="1" displayFolder="" measureGroup="Ф9 T3" count="0"/>
    <cacheHierarchy uniqueName="[Measures].[Сумма штрафа подлежащего к взысканию с учетом судебного решения  тыс руб Ф9 Т3]" caption="Сумма штрафа подлежащего к взысканию с учетом судебного решения  тыс руб Ф9 Т3" measure="1" displayFolder="" measureGroup="Ф9 T3" count="0"/>
    <cacheHierarchy uniqueName="[Measures].[Сумма уплаченного штрафа тыс руб Ф9 Т3]" caption="Сумма уплаченного штрафа тыс руб Ф9 Т3" measure="1" displayFolder="" measureGroup="Ф9 T3" count="0"/>
    <cacheHierarchy uniqueName="[Measures].[Число привлеченных к административной ответственности Граждан чел Ф9 Т3]" caption="Число привлеченных к административной ответственности Граждан чел Ф9 Т3" measure="1" displayFolder="" measureGroup="Ф9 T3" count="0"/>
    <cacheHierarchy uniqueName="[Measures].[Число привлеченных к административной ответственности Должностных лиц чел Ф9 Т3]" caption="Число привлеченных к административной ответственности Должностных лиц чел Ф9 Т3" measure="1" displayFolder="" measureGroup="Ф9 T3" count="0"/>
    <cacheHierarchy uniqueName="[Measures].[Число привлеченных к административной ответственности Юридических лиц ед Ф9 Т3]" caption="Число привлеченных к административной ответственности Юридических лиц ед Ф9 Т3" measure="1" displayFolder="" measureGroup="Ф9 T3" count="0"/>
    <cacheHierarchy uniqueName="[Measures].[Сумма штрафа по перходящим постановлениям тыс руб Ф9 Т3]" caption="Сумма штрафа по перходящим постановлениям тыс руб Ф9 Т3" measure="1" displayFolder="" measureGroup="Ф9 T3" count="0"/>
    <cacheHierarchy uniqueName="[Measures].[Сумма штрафа по постановлениям в стадии исполнения тыс руб Обжаловано в суд Ф9 Т3]" caption="Сумма штрафа по постановлениям в стадии исполнения тыс руб Обжаловано в суд Ф9 Т3" measure="1" displayFolder="" measureGroup="Ф9 T3" count="0"/>
    <cacheHierarchy uniqueName="[Measures].[Сумма штрафа по постановлениям в стадии исполнения тыс руб Срок уплаты не истек Ф9 Т3]" caption="Сумма штрафа по постановлениям в стадии исполнения тыс руб Срок уплаты не истек Ф9 Т3" measure="1" displayFolder="" measureGroup="Ф9 T3" count="0"/>
    <cacheHierarchy uniqueName="[Measures].[Выдано предупреждений Ф9 Т3]" caption="Выдано предупреждений Ф9 Т3" measure="1" displayFolder="" measureGroup="Ф9 T3" count="0"/>
    <cacheHierarchy uniqueName="[Measures].[Возбуждено дел В том числе на основании постановлений органов прокуратуры Ф9 Т3]" caption="Возбуждено дел В том числе на основании постановлений органов прокуратуры Ф9 Т3" measure="1" displayFolder="" measureGroup="Ф9 T3" count="0"/>
    <cacheHierarchy uniqueName="[Measures].[Возбуждено дел в том числе проведено расследований Ф9 Т3]" caption="Возбуждено дел в том числе проведено расследований Ф9 Т3" measure="1" displayFolder="" measureGroup="Ф9 T3" count="0"/>
    <cacheHierarchy uniqueName="[Measures].[Прекращено дел в том числе до их передачи на рассмотрение Ф9 Т3]" caption="Прекращено дел в том числе до их передачи на рассмотрение Ф9 Т3" measure="1" displayFolder="" measureGroup="Ф9 T3" count="0"/>
    <cacheHierarchy uniqueName="[Measures].[Категория должностных лиц вынесших постановление Руководитель Ф9 Т3]" caption="Категория должностных лиц вынесших постановление Руководитель Ф9 Т3" measure="1" displayFolder="" measureGroup="Ф9 T3" count="0"/>
    <cacheHierarchy uniqueName="[Measures].[Категория должностных лиц вынесших постановление Заместитель руководителя Ф9 Т3]" caption="Категория должностных лиц вынесших постановление Заместитель руководителя Ф9 Т3" measure="1" displayFolder="" measureGroup="Ф9 T3" count="0"/>
    <cacheHierarchy uniqueName="[Measures].[Сумма уплаченного штрафа тыс руб частичное исполнение Ф9 Т3]" caption="Сумма уплаченного штрафа тыс руб частичное исполнение Ф9 Т3" measure="1" displayFolder="" measureGroup="Ф9 T3" count="0"/>
    <cacheHierarchy uniqueName="[Measures].[Прекращено дел на основании постановлений органов прокуратуры Ф9 Т3]" caption="Прекращено дел на основании постановлений органов прокуратуры Ф9 Т3" measure="1" displayFolder="" measureGroup="Ф9 T3" count="0"/>
    <cacheHierarchy uniqueName="[Measures].[Выдано предупреждений на основании постановлений органов прокуратуры Ф9 Т3]" caption="Выдано предупреждений на основании постановлений органов прокуратуры Ф9 Т3" measure="1" displayFolder="" measureGroup="Ф9 T3" count="0"/>
    <cacheHierarchy uniqueName="[Measures].[Количество выданных постановл-й о наложении штрафа на основании постан-й органов прокуратуры Ф9 Т3]" caption="Количество выданных постановл-й о наложении штрафа на основании постан-й органов прокуратуры Ф9 Т3" measure="1" displayFolder="" measureGroup="Ф9 T3" count="0"/>
    <cacheHierarchy uniqueName="[Measures].[Сумма выданных постановл-й о наложении штрафа на основании пост-й органов прокуратуры тыс руб Ф9 Т3]" caption="Сумма выданных постановл-й о наложении штрафа на основании пост-й органов прокуратуры тыс руб Ф9 Т3" measure="1" displayFolder="" measureGroup="Ф9 T3" count="0"/>
    <cacheHierarchy uniqueName="[Measures].[Ф19 Т1 Проведено проверок всего]" caption="Ф19 Т1 Проведено проверок всего" measure="1" displayFolder="" measureGroup="Ф19 Т1" count="0"/>
    <cacheHierarchy uniqueName="[Measures].[Ф19 Т1 Проведено проверок в том числе плановые]" caption="Ф19 Т1 Проведено проверок в том числе плановые" measure="1" displayFolder="" measureGroup="Ф19 Т1" count="0"/>
    <cacheHierarchy uniqueName="[Measures].[Ф19 Т1 Проведено проверок в том числе внеплановые]" caption="Ф19 Т1 Проведено проверок в том числе внеплановые" measure="1" displayFolder="" measureGroup="Ф19 Т1" count="0"/>
    <cacheHierarchy uniqueName="[Measures].[Ф19 Т1 Выдано предписаний]" caption="Ф19 Т1 Выдано предписаний" measure="1" displayFolder="" measureGroup="Ф19 Т1" count="0"/>
    <cacheHierarchy uniqueName="[Measures].[Ф19 Т1 Исполнено предписаний выданных в предыдущие периоды]" caption="Ф19 Т1 Исполнено предписаний выданных в предыдущие периоды" measure="1" displayFolder="" measureGroup="Ф19 Т1" count="0"/>
    <cacheHierarchy uniqueName="[Measures].[Ф19 Т1 Исполнено предписаний выданных в отчетном периоде]" caption="Ф19 Т1 Исполнено предписаний выданных в отчетном периоде" measure="1" displayFolder="" measureGroup="Ф19 Т1" count="0"/>
    <cacheHierarchy uniqueName="[Measures].[Ф19 Т1 Предписания в стадии исполнения]" caption="Ф19 Т1 Предписания в стадии исполнения" measure="1" displayFolder="" measureGroup="Ф19 Т1" count="0"/>
    <cacheHierarchy uniqueName="[Measures].[Ф19 Т1 Предписания не исполнены выданные в предыдущие периоды]" caption="Ф19 Т1 Предписания не исполнены выданные в предыдущие периоды" measure="1" displayFolder="" measureGroup="Ф19 Т1" count="0"/>
    <cacheHierarchy uniqueName="[Measures].[Ф19 Т1 Предписания не исполнены выданные в отчетном периоде]" caption="Ф19 Т1 Предписания не исполнены выданные в отчетном периоде" measure="1" displayFolder="" measureGroup="Ф19 Т1" count="0"/>
    <cacheHierarchy uniqueName="[Measures].[Ф19 Т1 Возбуждено дел об адм правонарушениях по итогам проверок проведенных в предыдущих периодах]" caption="Ф19 Т1 Возбуждено дел об адм правонарушениях по итогам проверок проведенных в предыдущих периодах" measure="1" displayFolder="" measureGroup="Ф19 Т1" count="0"/>
    <cacheHierarchy uniqueName="[Measures].[Ф19 Т1 Возбуждено дел об адм правонарушениях по итогам проверок проведенных в отчетном периоде]" caption="Ф19 Т1 Возбуждено дел об адм правонарушениях по итогам проверок проведенных в отчетном периоде" measure="1" displayFolder="" measureGroup="Ф19 Т1" count="0"/>
    <cacheHierarchy uniqueName="[Measures].[Ф19 Т1 Привлечено к адм отв-сти долж лиц по итогам проверок проведенных в предыдущих периодах]" caption="Ф19 Т1 Привлечено к адм отв-сти долж лиц по итогам проверок проведенных в предыдущих периодах" measure="1" displayFolder="" measureGroup="Ф19 Т1" count="0"/>
    <cacheHierarchy uniqueName="[Measures].[Ф19 Т1 Привлечено к адм отв-сти долж лиц по итогам проверок проведенных в отчетном периоде]" caption="Ф19 Т1 Привлечено к адм отв-сти долж лиц по итогам проверок проведенных в отчетном периоде" measure="1" displayFolder="" measureGroup="Ф19 Т1" count="0"/>
    <cacheHierarchy uniqueName="[Measures].[Всего проверок]" caption="Всего проверок" measure="1" displayFolder="" measureGroup="Количество внеплановых проверок за 7 дней" count="0"/>
    <cacheHierarchy uniqueName="[Measures].[Причинение вреда жизни здоровью граждан возникновение ЧС природного и техногенного характера]" caption="Причинение вреда жизни здоровью граждан возникновение ЧС природного и техногенного характера" measure="1" displayFolder="" measureGroup="Количество внеплановых проверок за 7 дней" count="0"/>
    <cacheHierarchy uniqueName="[Measures].[Исполнение ранее выданного предписания о принятии мер направленных на устранение наруш-ий]" caption="Исполнение ранее выданного предписания о принятии мер направленных на устранение наруш-ий" measure="1" displayFolder="" measureGroup="Количество внеплановых проверок за 7 дней" count="0"/>
    <cacheHierarchy uniqueName="[Measures].[По поручению Президента России или Правительства России с указанием конкретного ЮЛ и-или ИП]" caption="По поручению Президента России или Правительства России с указанием конкретного ЮЛ и-или ИП" measure="1" displayFolder="" measureGroup="Количество внеплановых проверок за 7 дней" count="0"/>
    <cacheHierarchy uniqueName="[Measures].[По пункту 1-1 части 2 статьи 10 294-ФЗ и пункту 4 части 10 статьи 19 99-ФЗ]" caption="По пункту 1-1 части 2 статьи 10 294-ФЗ и пункту 4 части 10 статьи 19 99-ФЗ" measure="1" displayFolder="" measureGroup="Количество внеплановых проверок за 7 дней" count="0"/>
    <cacheHierarchy uniqueName="[Measures].[Проверка исполнения ранее выданного предписания - возобновление лицензий или аккредитации]" caption="Проверка исполнения ранее выданного предписания - возобновление лицензий или аккредитации" measure="1" displayFolder="" measureGroup="Количество внеплановых проверок за 7 дней" count="0"/>
    <cacheHierarchy uniqueName="[Measures].[Иные основания - все другие основания включая отраслевые особенности]" caption="Иные основания - все другие основания включая отраслевые особенности" measure="1" displayFolder="" measureGroup="Количество внеплановых проверок за 7 дней" count="0"/>
    <cacheHierarchy uniqueName="[Measures].[По категориям риска или классам опасности]" caption="По категориям риска или классам опасности" measure="1" displayFolder="" measureGroup="Количество внеплановых проверок за 7 дней" count="0"/>
    <cacheHierarchy uniqueName="[Measures].[Возбуждено дел всего Ф 9 1 1]" caption="Возбуждено дел всего Ф 9 1 1" measure="1" displayFolder="" measureGroup="Дело Ф 9 1 1" count="0"/>
    <cacheHierarchy uniqueName="[Measures].[Возбуждено дел на основании поставновлений органов прокуратуры Ф 9 1 1]" caption="Возбуждено дел на основании поставновлений органов прокуратуры Ф 9 1 1" measure="1" displayFolder="" measureGroup="Дело Ф 9 1 1" count="0"/>
    <cacheHierarchy uniqueName="[Measures].[Возбуждено дел - проведено расследований Ф 9 1 1]" caption="Возбуждено дел - проведено расследований Ф 9 1 1" measure="1" displayFolder="" measureGroup="Дело Ф 9 1 1" count="0"/>
    <cacheHierarchy uniqueName="[Measures].[Передано на рассмотрение суда Ф 9 1 1]" caption="Передано на рассмотрение суда Ф 9 1 1" measure="1" displayFolder="" measureGroup="Дело Ф 9 1 1" count="0"/>
    <cacheHierarchy uniqueName="[Measures].[Прекращено дел всего Ф 9 1 1]" caption="Прекращено дел всего Ф 9 1 1" measure="1" displayFolder="" measureGroup="Дело Ф 9 1 1" count="0"/>
    <cacheHierarchy uniqueName="[Measures].[Прекращено дел в связи с малозначительностью правонарушения Ф 9 1 1]" caption="Прекращено дел в связи с малозначительностью правонарушения Ф 9 1 1" measure="1" displayFolder="" measureGroup="Дело Ф 9 1 1" count="0"/>
    <cacheHierarchy uniqueName="[Measures].[Прекращено дел до их передачи на рассмотрение Ф 9 1 1]" caption="Прекращено дел до их передачи на рассмотрение Ф 9 1 1" measure="1" displayFolder="" measureGroup="Дело Ф 9 1 1" count="0"/>
    <cacheHierarchy uniqueName="[Measures].[Выдано предупреждений Ф 9 1 1]" caption="Выдано предупреждений Ф 9 1 1" measure="1" displayFolder="" measureGroup="Дело Ф 9 1 1" count="0"/>
    <cacheHierarchy uniqueName="[Measures].[Выдано постановление о наложении штрафа - количество Ф 9 1 1]" caption="Выдано постановление о наложении штрафа - количество Ф 9 1 1" measure="1" displayFolder="" measureGroup="Дело Ф 9 1 1" count="0"/>
    <cacheHierarchy uniqueName="[Measures].[Выдано постановление о наложении штрафа - сумма тыс руб Ф 9 1 1]" caption="Выдано постановление о наложении штрафа - сумма тыс руб Ф 9 1 1" measure="1" displayFolder="" measureGroup="Дело Ф 9 1 1" count="0"/>
    <cacheHierarchy uniqueName="[Measures].[Количество дел постановление вынесено руководителем Ф 9 1 1]" caption="Количество дел постановление вынесено руководителем Ф 9 1 1" measure="1" displayFolder="" measureGroup="Дело Ф 9 1 1" count="0"/>
    <cacheHierarchy uniqueName="[Measures].[Количество дел постановление вынесено заместителем руководителя Ф 9 1 1]" caption="Количество дел постановление вынесено заместителем руководителя Ф 9 1 1" measure="1" displayFolder="" measureGroup="Дело Ф 9 1 1" count="0"/>
    <cacheHierarchy uniqueName="[Measures].[Исполнено постановлений о наложении штрафа выданных в предыдущих периодах Ф 9 1 1]" caption="Исполнено постановлений о наложении штрафа выданных в предыдущих периодах Ф 9 1 1" measure="1" displayFolder="" measureGroup="Дело Ф 9 1 1" count="0"/>
    <cacheHierarchy uniqueName="[Measures].[Исполнено постановлений о наложении штрафа выданных в отчетном периоде Ф 9 1 1]" caption="Исполнено постановлений о наложении штрафа выданных в отчетном периоде Ф 9 1 1" measure="1" displayFolder="" measureGroup="Дело Ф 9 1 1" count="0"/>
    <cacheHierarchy uniqueName="[Measures].[Постановления о наложении штрафа в стадии исполнения - обжаловано в суд Ф 9 1 1]" caption="Постановления о наложении штрафа в стадии исполнения - обжаловано в суд Ф 9 1 1" measure="1" displayFolder="" measureGroup="Дело Ф 9 1 1" count="0"/>
    <cacheHierarchy uniqueName="[Measures].[Постановления о наложении штрафа в стадии исполнения - срок уплаты не истек Ф 9 1 1]" caption="Постановления о наложении штрафа в стадии исполнения - срок уплаты не истек Ф 9 1 1" measure="1" displayFolder="" measureGroup="Дело Ф 9 1 1" count="0"/>
    <cacheHierarchy uniqueName="[Measures].[Сумма штрафов в стадии исполнения - обжаловано в суд - тыс руб Ф 9 1 1]" caption="Сумма штрафов в стадии исполнения - обжаловано в суд - тыс руб Ф 9 1 1" measure="1" displayFolder="" measureGroup="Дело Ф 9 1 1" count="0"/>
    <cacheHierarchy uniqueName="[Measures].[Сумм штрафов в стадии исполнения - срок уплаты не истек - тыс руб Ф 9 1 1]" caption="Сумм штрафов в стадии исполнения - срок уплаты не истек - тыс руб Ф 9 1 1" measure="1" displayFolder="" measureGroup="Дело Ф 9 1 1" count="0"/>
    <cacheHierarchy uniqueName="[Measures].[Не исполнено постановлений о наложении штрафа Ф 9 1 1]" caption="Не исполнено постановлений о наложении штрафа Ф 9 1 1" measure="1" displayFolder="" measureGroup="Дело Ф 9 1 1" count="0"/>
    <cacheHierarchy uniqueName="[Measures].[Обжаловано в суд или вышестоящему должностному лицу постановлений выданных в пред периодах Ф 9 1 1]" caption="Обжаловано в суд или вышестоящему должностному лицу постановлений выданных в пред периодах Ф 9 1 1" measure="1" displayFolder="" measureGroup="Дело Ф 9 1 1" count="0"/>
    <cacheHierarchy uniqueName="[Measures].[Обжаловано в суд или вышестоящему должностному лицу постановлений выданных в отчет периоде Ф 9 1 1]" caption="Обжаловано в суд или вышестоящему должностному лицу постановлений выданных в отчет периоде Ф 9 1 1" measure="1" displayFolder="" measureGroup="Дело Ф 9 1 1" count="0"/>
    <cacheHierarchy uniqueName="[Measures].[Отменено постановлений полностью выданных в предыдущих периодах Ф 9 1 1]" caption="Отменено постановлений полностью выданных в предыдущих периодах Ф 9 1 1" measure="1" displayFolder="" measureGroup="Дело Ф 9 1 1" count="0"/>
    <cacheHierarchy uniqueName="[Measures].[Отменено постановлений полностью выданных в отчетном периоде Ф 9 1 1]" caption="Отменено постановлений полностью выданных в отчетном периоде Ф 9 1 1" measure="1" displayFolder="" measureGroup="Дело Ф 9 1 1" count="0"/>
    <cacheHierarchy uniqueName="[Measures].[Вынесено постановлений о прекращении по малозначительности выданных в предыдущих периодах Ф 9 1 1]" caption="Вынесено постановлений о прекращении по малозначительности выданных в предыдущих периодах Ф 9 1 1" measure="1" displayFolder="" measureGroup="Дело Ф 9 1 1" count="0"/>
    <cacheHierarchy uniqueName="[Measures].[Вынесено постановлений о прекращении по малозначительности выданных в отчетном периоде Ф 9 1 1]" caption="Вынесено постановлений о прекращении по малозначительности выданных в отчетном периоде Ф 9 1 1" measure="1" displayFolder="" measureGroup="Дело Ф 9 1 1" count="0"/>
    <cacheHierarchy uniqueName="[Measures].[Сумма штрафа подлежащего к взысканию с учетом судебного решения тыс руб Ф 9 1 1]" caption="Сумма штрафа подлежащего к взысканию с учетом судебного решения тыс руб Ф 9 1 1" measure="1" displayFolder="" measureGroup="Дело Ф 9 1 1" count="0"/>
    <cacheHierarchy uniqueName="[Measures].[Сумма уплаченного штрафа тыс руб - исполнено полностью или конечное исполнение Ф 9 1 1]" caption="Сумма уплаченного штрафа тыс руб - исполнено полностью или конечное исполнение Ф 9 1 1" measure="1" displayFolder="" measureGroup="Дело Ф 9 1 1" count="0"/>
    <cacheHierarchy uniqueName="[Measures].[Сумма уплаченного штрафа тыс руб - частичное исполнение Ф 9 1 1]" caption="Сумма уплаченного штрафа тыс руб - частичное исполнение Ф 9 1 1" measure="1" displayFolder="" measureGroup="Дело Ф 9 1 1" count="0"/>
    <cacheHierarchy uniqueName="[Measures].[Число привлеченных к административной ответственности граждан Ф 9 1 1]" caption="Число привлеченных к административной ответственности граждан Ф 9 1 1" measure="1" displayFolder="" measureGroup="Дело Ф 9 1 1" count="0"/>
    <cacheHierarchy uniqueName="[Measures].[Число привлеченных к административной ответственности должностных лиц Ф 9 1 1]" caption="Число привлеченных к административной ответственности должностных лиц Ф 9 1 1" measure="1" displayFolder="" measureGroup="Дело Ф 9 1 1" count="0"/>
    <cacheHierarchy uniqueName="[Measures].[Число привлеченных к административной ответственности юридических лиц Ф 9 1 1]" caption="Число привлеченных к административной ответственности юридических лиц Ф 9 1 1" measure="1" displayFolder="" measureGroup="Дело Ф 9 1 1" count="0"/>
    <cacheHierarchy uniqueName="[Measures].[Рассмотрено заявлений Всего Ф1 Т9]" caption="Рассмотрено заявлений Всего Ф1 Т9" measure="1" displayFolder="" measureGroup="Ф1 Т9" count="0"/>
    <cacheHierarchy uniqueName="[Measures].[Рассмотрено заявлений Устранено до возбуждения дела Ф1 Т9]" caption="Рассмотрено заявлений Устранено до возбуждения дела Ф1 Т9" measure="1" displayFolder="" measureGroup="Ф1 Т9" count="0"/>
    <cacheHierarchy uniqueName="[Measures].[Рассмотрено заявлений После рассмотрения отказано в возбуждении Ф1 Т9]" caption="Рассмотрено заявлений После рассмотрения отказано в возбуждении Ф1 Т9" measure="1" displayFolder="" measureGroup="Ф1 Т9" count="0"/>
    <cacheHierarchy uniqueName="[Measures].[Рассмотрено заявлений Возбуждено дел Ф1 Т9]" caption="Рассмотрено заявлений Возбуждено дел Ф1 Т9" measure="1" displayFolder="" measureGroup="Ф1 Т9" count="0"/>
    <cacheHierarchy uniqueName="[Measures].[Устранено нарушений в результате проверок до возбуждения дела Ф1 Т9]" caption="Устранено нарушений в результате проверок до возбуждения дела Ф1 Т9" measure="1" displayFolder="" measureGroup="Ф1 Т9" count="0"/>
    <cacheHierarchy uniqueName="[Measures].[Возбуждено дел по инициативе УФАС ФАС Ф1 Т9]" caption="Возбуждено дел по инициативе УФАС ФАС Ф1 Т9" measure="1" displayFolder="" measureGroup="Ф1 Т9" count="0"/>
    <cacheHierarchy uniqueName="[Measures].[Всего возбужденных дел Ф1 Т9]" caption="Всего возбужденных дел Ф1 Т9" measure="1" displayFolder="" measureGroup="Ф1 Т9" count="0"/>
    <cacheHierarchy uniqueName="[Measures].[Прекращено в связи с отсутствием факта нарушения Ф1 Т9]" caption="Прекращено в связи с отсутствием факта нарушения Ф1 Т9" measure="1" displayFolder="" measureGroup="Ф1 Т9" count="0"/>
    <cacheHierarchy uniqueName="[Measures].[Принято решений о наличии нарушения Всего Ф1 Т9]" caption="Принято решений о наличии нарушения Всего Ф1 Т9" measure="1" displayFolder="" measureGroup="Ф1 Т9" count="0"/>
    <cacheHierarchy uniqueName="[Measures].[Принято решений о наличии нарушения Без выдачи предписания Ф1 Т9]" caption="Принято решений о наличии нарушения Без выдачи предписания Ф1 Т9" measure="1" displayFolder="" measureGroup="Ф1 Т9" count="0"/>
    <cacheHierarchy uniqueName="[Measures].[Принято решений о наличии нарушения С подачей иска в суд Ф1 Т9]" caption="Принято решений о наличии нарушения С подачей иска в суд Ф1 Т9" measure="1" displayFolder="" measureGroup="Ф1 Т9" count="0"/>
    <cacheHierarchy uniqueName="[Measures].[Подано исков в суд без возбуждения дела Ф1 Т9]" caption="Подано исков в суд без возбуждения дела Ф1 Т9" measure="1" displayFolder="" measureGroup="Ф1 Т9" count="0"/>
    <cacheHierarchy uniqueName="[Measures].[Выдано предписаний Ф1 Т9]" caption="Выдано предписаний Ф1 Т9" measure="1" displayFolder="" measureGroup="Ф1 Т9" count="0"/>
    <cacheHierarchy uniqueName="[Measures].[Исполнено предписаний Выданных в предыдущие периоды Ф1 Т9]" caption="Исполнено предписаний Выданных в предыдущие периоды Ф1 Т9" measure="1" displayFolder="" measureGroup="Ф1 Т9" count="0"/>
    <cacheHierarchy uniqueName="[Measures].[Исполнено предписаний Выданных в отчётном периоде Ф1 Т9]" caption="Исполнено предписаний Выданных в отчётном периоде Ф1 Т9" measure="1" displayFolder="" measureGroup="Ф1 Т9" count="0"/>
    <cacheHierarchy uniqueName="[Measures].[Предписания в стадии исполнения Ф1 Т9]" caption="Предписания в стадии исполнения Ф1 Т9" measure="1" displayFolder="" measureGroup="Ф1 Т9" count="0"/>
    <cacheHierarchy uniqueName="[Measures].[Предписания не исполнены Ф1 Т9]" caption="Предписания не исполнены Ф1 Т9" measure="1" displayFolder="" measureGroup="Ф1 Т9" count="0"/>
    <cacheHierarchy uniqueName="[Measures].[Рассмотрено заявлений Всего Ф1 Т10]" caption="Рассмотрено заявлений Всего Ф1 Т10" measure="1" displayFolder="" measureGroup="Ф1 Т10" count="0"/>
    <cacheHierarchy uniqueName="[Measures].[Рассмотрено заявлений Устранено до возбуждения дела Ф1 Т10]" caption="Рассмотрено заявлений Устранено до возбуждения дела Ф1 Т10" measure="1" displayFolder="" measureGroup="Ф1 Т10" count="0"/>
    <cacheHierarchy uniqueName="[Measures].[Рассмотрено заявлений После рассмотрения отказано в возбуждении Ф1 Т10]" caption="Рассмотрено заявлений После рассмотрения отказано в возбуждении Ф1 Т10" measure="1" displayFolder="" measureGroup="Ф1 Т10" count="0"/>
    <cacheHierarchy uniqueName="[Measures].[Рассмотрено заявлений Возбуждено дел Ф1 Т10]" caption="Рассмотрено заявлений Возбуждено дел Ф1 Т10" measure="1" displayFolder="" measureGroup="Ф1 Т10" count="0"/>
    <cacheHierarchy uniqueName="[Measures].[Устранено нарушений в результате проверок до возбуждения дела Ф1 Т10]" caption="Устранено нарушений в результате проверок до возбуждения дела Ф1 Т10" measure="1" displayFolder="" measureGroup="Ф1 Т10" count="0"/>
    <cacheHierarchy uniqueName="[Measures].[Возбуждено дел по инициативе УФАС ФАС Ф1 Т10]" caption="Возбуждено дел по инициативе УФАС ФАС Ф1 Т10" measure="1" displayFolder="" measureGroup="Ф1 Т10" count="0"/>
    <cacheHierarchy uniqueName="[Measures].[Всего возбужденных дел Ф1 Т10]" caption="Всего возбужденных дел Ф1 Т10" measure="1" displayFolder="" measureGroup="Ф1 Т10" count="0"/>
    <cacheHierarchy uniqueName="[Measures].[Прекращено в связи с отсутствием факта нарушения Ф1 Т10]" caption="Прекращено в связи с отсутствием факта нарушения Ф1 Т10" measure="1" displayFolder="" measureGroup="Ф1 Т10" count="0"/>
    <cacheHierarchy uniqueName="[Measures].[Принято решений о наличии нарушения Всего Ф1 Т10]" caption="Принято решений о наличии нарушения Всего Ф1 Т10" measure="1" displayFolder="" measureGroup="Ф1 Т10" count="0"/>
    <cacheHierarchy uniqueName="[Measures].[Принято решений о наличии нарушения Без выдачи предписания Ф1 Т10]" caption="Принято решений о наличии нарушения Без выдачи предписания Ф1 Т10" measure="1" displayFolder="" measureGroup="Ф1 Т10" count="0"/>
    <cacheHierarchy uniqueName="[Measures].[Принято решений о наличии нарушения С подачей иска в суд Ф1 Т10]" caption="Принято решений о наличии нарушения С подачей иска в суд Ф1 Т10" measure="1" displayFolder="" measureGroup="Ф1 Т10" count="0"/>
    <cacheHierarchy uniqueName="[Measures].[Подано исков в суд без возбуждения дела Ф1 Т10]" caption="Подано исков в суд без возбуждения дела Ф1 Т10" measure="1" displayFolder="" measureGroup="Ф1 Т10" count="0"/>
    <cacheHierarchy uniqueName="[Measures].[Выдано предписаний Ф1 Т10]" caption="Выдано предписаний Ф1 Т10" measure="1" displayFolder="" measureGroup="Ф1 Т10" count="0"/>
    <cacheHierarchy uniqueName="[Measures].[Исполнено предписаний Выданных в предыдущие периоды Ф1 Т10]" caption="Исполнено предписаний Выданных в предыдущие периоды Ф1 Т10" measure="1" displayFolder="" measureGroup="Ф1 Т10" count="0"/>
    <cacheHierarchy uniqueName="[Measures].[Исполнено предписаний Выданных в отчётном периоде Ф1 Т10]" caption="Исполнено предписаний Выданных в отчётном периоде Ф1 Т10" measure="1" displayFolder="" measureGroup="Ф1 Т10" count="0"/>
    <cacheHierarchy uniqueName="[Measures].[Предписания в стадии исполнения Ф1 Т10]" caption="Предписания в стадии исполнения Ф1 Т10" measure="1" displayFolder="" measureGroup="Ф1 Т10" count="0"/>
    <cacheHierarchy uniqueName="[Measures].[Предписания не исполнены Ф1 Т10]" caption="Предписания не исполнены Ф1 Т10" measure="1" displayFolder="" measureGroup="Ф1 Т10" count="0"/>
    <cacheHierarchy uniqueName="[Measures].[Поступило запросов о выдаче заключений по пункту 1 статьи 35 3 Ф1 Т11]" caption="Поступило запросов о выдаче заключений по пункту 1 статьи 35 3 Ф1 Т11" measure="1" displayFolder="" measureGroup="Ф1 Т11" count="0"/>
    <cacheHierarchy uniqueName="[Measures].[Выдано заключений о соотв-ии создания унитарного предприятия либо изменения его ВД АМЗ Ф1 Т11]" caption="Выдано заключений о соотв-ии создания унитарного предприятия либо изменения его ВД АМЗ Ф1 Т11" measure="1" displayFolder="" measureGroup="Ф1 Т11" count="0"/>
    <cacheHierarchy uniqueName="[Measures].[Выдано заключений о несоотв-ии создания унитарного предприятия либо изменения его ВД АМЗ Ф1 Т11]" caption="Выдано заключений о несоотв-ии создания унитарного предприятия либо изменения его ВД АМЗ Ф1 Т11" measure="1" displayFolder="" measureGroup="Ф1 Т11" count="0"/>
    <cacheHierarchy uniqueName="[Measures].[Принято решений об отказе в возбуждении дела по результатам рассмотрения заявлений Ф2 Т3]" caption="Принято решений об отказе в возбуждении дела по результатам рассмотрения заявлений Ф2 Т3" measure="1" displayFolder="" measureGroup="Ф2 Т3" count="0"/>
    <cacheHierarchy uniqueName="[Measures].[Обжаловано решений в суд принятых в предыдущие периоды Ф2 Т3]" caption="Обжаловано решений в суд принятых в предыдущие периоды Ф2 Т3" measure="1" displayFolder="" measureGroup="Ф2 Т3" count="0"/>
    <cacheHierarchy uniqueName="[Measures].[Обжаловано решений в суд принятых в отчётном периоде Ф2 Т3]" caption="Обжаловано решений в суд принятых в отчётном периоде Ф2 Т3" measure="1" displayFolder="" measureGroup="Ф2 Т3" count="0"/>
    <cacheHierarchy uniqueName="[Measures].[Признаны судом законными в полном объеме решения принятые в предыдущие периоды Ф2 Т3]" caption="Признаны судом законными в полном объеме решения принятые в предыдущие периоды Ф2 Т3" measure="1" displayFolder="" measureGroup="Ф2 Т3" count="0"/>
    <cacheHierarchy uniqueName="[Measures].[Признаны судом законными в полном объеме решения принятые в отчётном периоде Ф2 Т3]" caption="Признаны судом законными в полном объеме решения принятые в отчётном периоде Ф2 Т3" measure="1" displayFolder="" measureGroup="Ф2 Т3" count="0"/>
    <cacheHierarchy uniqueName="[Measures].[Признаны судом частично недействительными решения принятые в предыдущие периоды Ф2 Т3]" caption="Признаны судом частично недействительными решения принятые в предыдущие периоды Ф2 Т3" measure="1" displayFolder="" measureGroup="Ф2 Т3" count="0"/>
    <cacheHierarchy uniqueName="[Measures].[Признаны судом частично недействительными решения принятые в отчётном периоде Ф2 Т3]" caption="Признаны судом частично недействительными решения принятые в отчётном периоде Ф2 Т3" measure="1" displayFolder="" measureGroup="Ф2 Т3" count="0"/>
    <cacheHierarchy uniqueName="[Measures].[Признаны судом полностью недействительными решения принятые в предыдущие периоды Ф2 Т3]" caption="Признаны судом полностью недействительными решения принятые в предыдущие периоды Ф2 Т3" measure="1" displayFolder="" measureGroup="Ф2 Т3" count="0"/>
    <cacheHierarchy uniqueName="[Measures].[Признаны судом полностью недействительными решения принятые в отчётном периоде Ф2 Т3]" caption="Признаны судом полностью недействительными решения принятые в отчётном периоде Ф2 Т3" measure="1" displayFolder="" measureGroup="Ф2 Т3" count="0"/>
    <cacheHierarchy uniqueName="[Measures].[Решения в стадии судебного обжалования принятые в предыдущие периоды Ф2 Т3]" caption="Решения в стадии судебного обжалования принятые в предыдущие периоды Ф2 Т3" measure="1" displayFolder="" measureGroup="Ф2 Т3" count="0"/>
    <cacheHierarchy uniqueName="[Measures].[Решения в стадии судебного обжалования принятые в отчётном периоде Ф2 Т3]" caption="Решения в стадии судебного обжалования принятые в отчётном периоде Ф2 Т3" measure="1" displayFolder="" measureGroup="Ф2 Т3" count="0"/>
    <cacheHierarchy uniqueName="[Measures].[Принято решений о признании нарушения по результатам рассмотрения дел в отчётном периоде Ф8 Т3]" caption="Принято решений о признании нарушения по результатам рассмотрения дел в отчётном периоде Ф8 Т3" measure="1" displayFolder="" measureGroup="Ф8 Т3" count="0"/>
    <cacheHierarchy uniqueName="[Measures].[Обжаловано решений в суд принятых в предыдущие периоды Ф8 Т3]" caption="Обжаловано решений в суд принятых в предыдущие периоды Ф8 Т3" measure="1" displayFolder="" measureGroup="Ф8 Т3" count="0"/>
    <cacheHierarchy uniqueName="[Measures].[Обжаловано решений в суд принятых в отчётном периоде Ф8 Т3]" caption="Обжаловано решений в суд принятых в отчётном периоде Ф8 Т3" measure="1" displayFolder="" measureGroup="Ф8 Т3" count="0"/>
    <cacheHierarchy uniqueName="[Measures].[Признаны судом законными в полном объеме решения принятые в предыдущие периоды Ф8 Т3]" caption="Признаны судом законными в полном объеме решения принятые в предыдущие периоды Ф8 Т3" measure="1" displayFolder="" measureGroup="Ф8 Т3" count="0"/>
    <cacheHierarchy uniqueName="[Measures].[Признаны судом законными в полном объеме решения принятые в отчётном периоде Ф8 Т3]" caption="Признаны судом законными в полном объеме решения принятые в отчётном периоде Ф8 Т3" measure="1" displayFolder="" measureGroup="Ф8 Т3" count="0"/>
    <cacheHierarchy uniqueName="[Measures].[Признаны судом частично недействительными решения принятые в предыдущие периоды Ф8 Т3]" caption="Признаны судом частично недействительными решения принятые в предыдущие периоды Ф8 Т3" measure="1" displayFolder="" measureGroup="Ф8 Т3" count="0"/>
    <cacheHierarchy uniqueName="[Measures].[Признаны судом частично недействительными решения принятые в отчётном периоде Ф8 Т3]" caption="Признаны судом частично недействительными решения принятые в отчётном периоде Ф8 Т3" measure="1" displayFolder="" measureGroup="Ф8 Т3" count="0"/>
    <cacheHierarchy uniqueName="[Measures].[Признаны судом полностью недействительными решения принятые в предыдущие периоды Ф8 Т3]" caption="Признаны судом полностью недействительными решения принятые в предыдущие периоды Ф8 Т3" measure="1" displayFolder="" measureGroup="Ф8 Т3" count="0"/>
    <cacheHierarchy uniqueName="[Measures].[Признаны судом полностью недействительными решения принятые в отчётном периоде Ф8 Т3]" caption="Признаны судом полностью недействительными решения принятые в отчётном периоде Ф8 Т3" measure="1" displayFolder="" measureGroup="Ф8 Т3" count="0"/>
    <cacheHierarchy uniqueName="[Measures].[Решения в стадии судебного обжалования принятые в предыдущие периоды Ф8 Т3]" caption="Решения в стадии судебного обжалования принятые в предыдущие периоды Ф8 Т3" measure="1" displayFolder="" measureGroup="Ф8 Т3" count="0"/>
    <cacheHierarchy uniqueName="[Measures].[Решения в стадии судебного обжалования принятые в отчётном периоде Ф8 Т3]" caption="Решения в стадии судебного обжалования принятые в отчётном периоде Ф8 Т3" measure="1" displayFolder="" measureGroup="Ф8 Т3" count="0"/>
    <cacheHierarchy uniqueName="[Measures].[Принято решений об отказе в возбуждении дела по результатам рассмотрения заявлений Ф8 Т4]" caption="Принято решений об отказе в возбуждении дела по результатам рассмотрения заявлений Ф8 Т4" measure="1" displayFolder="" measureGroup="Ф8 Т4" count="0"/>
    <cacheHierarchy uniqueName="[Measures].[Обжаловано решений в суд принятых в предыдущие периоды Ф8 Т4]" caption="Обжаловано решений в суд принятых в предыдущие периоды Ф8 Т4" measure="1" displayFolder="" measureGroup="Ф8 Т4" count="0"/>
    <cacheHierarchy uniqueName="[Measures].[Обжаловано решений в суд принятых в отчётном периоде Ф8 Т4]" caption="Обжаловано решений в суд принятых в отчётном периоде Ф8 Т4" measure="1" displayFolder="" measureGroup="Ф8 Т4" count="0"/>
    <cacheHierarchy uniqueName="[Measures].[Признаны судом законными в полном объеме решения принятые в предыдущие периоды Ф8 Т4]" caption="Признаны судом законными в полном объеме решения принятые в предыдущие периоды Ф8 Т4" measure="1" displayFolder="" measureGroup="Ф8 Т4" count="0"/>
    <cacheHierarchy uniqueName="[Measures].[Признаны судом законными в полном объеме решения принятые в отчётном периоде Ф8 Т4]" caption="Признаны судом законными в полном объеме решения принятые в отчётном периоде Ф8 Т4" measure="1" displayFolder="" measureGroup="Ф8 Т4" count="0"/>
    <cacheHierarchy uniqueName="[Measures].[Признаны судом частично недействительными решения принятые в предыдущие периоды Ф8 Т4]" caption="Признаны судом частично недействительными решения принятые в предыдущие периоды Ф8 Т4" measure="1" displayFolder="" measureGroup="Ф8 Т4" count="0"/>
    <cacheHierarchy uniqueName="[Measures].[Признаны судом частично недействительными решения принятые в отчётном периоде Ф8 Т4]" caption="Признаны судом частично недействительными решения принятые в отчётном периоде Ф8 Т4" measure="1" displayFolder="" measureGroup="Ф8 Т4" count="0"/>
    <cacheHierarchy uniqueName="[Measures].[Признаны судом полностью недействительными решения принятые в предыдущие периоды Ф8 Т4]" caption="Признаны судом полностью недействительными решения принятые в предыдущие периоды Ф8 Т4" measure="1" displayFolder="" measureGroup="Ф8 Т4" count="0"/>
    <cacheHierarchy uniqueName="[Measures].[Признаны судом полностью недействительными решения принятые в отчётном периоде Ф8 Т4]" caption="Признаны судом полностью недействительными решения принятые в отчётном периоде Ф8 Т4" measure="1" displayFolder="" measureGroup="Ф8 Т4" count="0"/>
    <cacheHierarchy uniqueName="[Measures].[Решения в стадии судебного обжалования принятые в предыдущие периоды Ф8 Т4]" caption="Решения в стадии судебного обжалования принятые в предыдущие периоды Ф8 Т4" measure="1" displayFolder="" measureGroup="Ф8 Т4" count="0"/>
    <cacheHierarchy uniqueName="[Measures].[Решения в стадии судебного обжалования принятые в отчётном периоде Ф8 Т4]" caption="Решения в стадии судебного обжалования принятые в отчётном периоде Ф8 Т4" measure="1" displayFolder="" measureGroup="Ф8 Т4" count="0"/>
    <cacheHierarchy uniqueName="[Measures].[Поступило жалоб Ф7 НП ТА]" caption="Поступило жалоб Ф7 НП ТА" measure="1" displayFolder="" measureGroup="Ф7 НП ТА" count="0"/>
    <cacheHierarchy uniqueName="[Measures].[Возвращено Ф7 НП ТА]" caption="Возвращено Ф7 НП ТА" measure="1" displayFolder="" measureGroup="Ф7 НП ТА" count="0"/>
    <cacheHierarchy uniqueName="[Measures].[Отозвано заявителями Ф7 НП ТА]" caption="Отозвано заявителями Ф7 НП ТА" measure="1" displayFolder="" measureGroup="Ф7 НП ТА" count="0"/>
    <cacheHierarchy uniqueName="[Measures].[Признано необоснованными Ф7 НП ТА]" caption="Признано необоснованными Ф7 НП ТА" measure="1" displayFolder="" measureGroup="Ф7 НП ТА" count="0"/>
    <cacheHierarchy uniqueName="[Measures].[Признано обоснованными в том числе частично обоснованными Ф7 НП ТА]" caption="Признано обоснованными в том числе частично обоснованными Ф7 НП ТА" measure="1" displayFolder="" measureGroup="Ф7 НП ТА" count="0"/>
    <cacheHierarchy uniqueName="[Measures].[Признано обоснованными в процентах от рассмотренных жалоб Ф7 НП ТА]" caption="Признано обоснованными в процентах от рассмотренных жалоб Ф7 НП ТА" measure="1" displayFolder="" measureGroup="Ф7 НП ТА" count="0"/>
    <cacheHierarchy uniqueName="[Measures].[Направленно материалов по результатам рассмотрения жалоб в правоохранительные органы Ф7 НП ТА]" caption="Направленно материалов по результатам рассмотрения жалоб в правоохранительные органы Ф7 НП ТА" measure="1" displayFolder="" measureGroup="Ф7 НП ТА" count="0"/>
    <cacheHierarchy uniqueName="[Measures].[Количество закупок с наруш выявленными в результате рассм жалоб и проведения внепл проверок Ф7 НП ТА]" caption="Количество закупок с наруш выявленными в результате рассм жалоб и проведения внепл проверок Ф7 НП ТА" measure="1" displayFolder="" measureGroup="Ф7 НП ТА" count="0"/>
    <cacheHierarchy uniqueName="[Measures].[Выдано предписаний Ф7 НП ТА]" caption="Выдано предписаний Ф7 НП ТА" measure="1" displayFolder="" measureGroup="Ф7 НП ТА" count="0"/>
    <cacheHierarchy uniqueName="[Measures].[Выдано предписаний в процентах от рассмотренных жалоб Ф7 НП ТА]" caption="Выдано предписаний в процентах от рассмотренных жалоб Ф7 НП ТА" measure="1" displayFolder="" measureGroup="Ф7 НП ТА" count="0"/>
    <cacheHierarchy uniqueName="[Measures].[Выявлено нарушений всего Ф7 НП ТА]" caption="Выявлено нарушений всего Ф7 НП ТА" measure="1" displayFolder="" measureGroup="Ф7 НП ТА" count="0"/>
    <cacheHierarchy uniqueName="[Measures].[нарушения в части размещения информации в единой информационной системе Ф7 НП ТА]" caption="нарушения в части размещения информации в единой информационной системе Ф7 НП ТА" measure="1" displayFolder="" measureGroup="Ф7 НП ТА" count="0"/>
    <cacheHierarchy uniqueName="[Measures].[нарушения порядка выбора способа определения поставщика подрядчика исполнителя Ф7 НП ТА]" caption="нарушения порядка выбора способа определения поставщика подрядчика исполнителя Ф7 НП ТА" measure="1" displayFolder="" measureGroup="Ф7 НП ТА" count="0"/>
    <cacheHierarchy uniqueName="[Measures].[нарушения порядка отбора участников закупок Ф7 НП ТА]" caption="нарушения порядка отбора участников закупок Ф7 НП ТА" measure="1" displayFolder="" measureGroup="Ф7 НП ТА" count="0"/>
    <cacheHierarchy uniqueName="[Measures].[наруш в части установления треб-й в докум о закупках влекущие ограничение кол-ва участников Ф7 НП ТА]" caption="наруш в части установления треб-й в докум о закупках влекущие ограничение кол-ва участников Ф7 НП ТА" measure="1" displayFolder="" measureGroup="Ф7 НП ТА" count="0"/>
    <cacheHierarchy uniqueName="[Measures].[наруш порядка закл контракта или изм его условий и закл его с наруш объявл условий закупок Ф7 НП ТА]" caption="наруш порядка закл контракта или изм его условий и закл его с наруш объявл условий закупок Ф7 НП ТА" measure="1" displayFolder="" measureGroup="Ф7 НП ТА" count="0"/>
    <cacheHierarchy uniqueName="[Measures].[наруш оператора эл площ при обмене информацией связанной с проведением эл проц Ф7 НП ТА]" caption="наруш оператора эл площ при обмене информацией связанной с проведением эл проц Ф7 НП ТА" measure="1" displayFolder="" measureGroup="Ф7 НП ТА" count="0"/>
    <cacheHierarchy uniqueName="[Measures].[наруш в части действий оператора эл площадки связанных с заключением ГК Ф7 НП ТА]" caption="наруш в части действий оператора эл площадки связанных с заключением ГК Ф7 НП ТА" measure="1" displayFolder="" measureGroup="Ф7 НП ТА" count="0"/>
    <cacheHierarchy uniqueName="[Measures].[наруш оп-ра ЭП связанн с необеспеч возможн подачи ЦПр или оконч предлож на участие Ф7 НП ТА]" caption="наруш оп-ра ЭП связанн с необеспеч возможн подачи ЦПр или оконч предлож на участие Ф7 НП ТА" measure="1" displayFolder="" measureGroup="Ф7 НП ТА" count="0"/>
    <cacheHierarchy uniqueName="[Measures].[иные нарушения Ф7 НП ТА]" caption="иные нарушения Ф7 НП ТА" measure="1" displayFolder="" measureGroup="Ф7 НП ТА" count="0"/>
    <cacheHierarchy uniqueName="[Measures].[Осуществлено проверок Ф7 НП ТБ]" caption="Осуществлено проверок Ф7 НП ТБ" measure="1" displayFolder="" measureGroup="Ф7 НП ТБ" count="0"/>
    <cacheHierarchy uniqueName="[Measures].[Проверено закупок Ф7 НП ТБ]" caption="Проверено закупок Ф7 НП ТБ" measure="1" displayFolder="" measureGroup="Ф7 НП ТБ" count="0"/>
    <cacheHierarchy uniqueName="[Measures].[Количество закупок с нарушениями выявленными в результате осуществления проверок Ф7 НП ТБ]" caption="Количество закупок с нарушениями выявленными в результате осуществления проверок Ф7 НП ТБ" measure="1" displayFolder="" measureGroup="Ф7 НП ТБ" count="0"/>
    <cacheHierarchy uniqueName="[Measures].[Выдано предписаний Ф7 НП ТБ]" caption="Выдано предписаний Ф7 НП ТБ" measure="1" displayFolder="" measureGroup="Ф7 НП ТБ" count="0"/>
    <cacheHierarchy uniqueName="[Measures].[Выявлено нарушений всего Ф7 НП ТБ]" caption="Выявлено нарушений всего Ф7 НП ТБ" measure="1" displayFolder="" measureGroup="Ф7 НП ТБ" count="0"/>
    <cacheHierarchy uniqueName="[Measures].[нарушения в части размещения информации в единой информационной системе Ф7 НП ТБ]" caption="нарушения в части размещения информации в единой информационной системе Ф7 НП ТБ" measure="1" displayFolder="" measureGroup="Ф7 НП ТБ" count="0"/>
    <cacheHierarchy uniqueName="[Measures].[нарушения порядка выбора способа определения поставщика подрядчика исполнителя Ф7 НП ТБ]" caption="нарушения порядка выбора способа определения поставщика подрядчика исполнителя Ф7 НП ТБ" measure="1" displayFolder="" measureGroup="Ф7 НП ТБ" count="0"/>
    <cacheHierarchy uniqueName="[Measures].[нарушения порядка отбора участников закупок Ф7 НП ТБ]" caption="нарушения порядка отбора участников закупок Ф7 НП ТБ" measure="1" displayFolder="" measureGroup="Ф7 НП ТБ" count="0"/>
    <cacheHierarchy uniqueName="[Measures].[наруш в части установления треб-й в докум о закупках влекущие ограничение кол-ва участников Ф7 НП ТБ]" caption="наруш в части установления треб-й в докум о закупках влекущие ограничение кол-ва участников Ф7 НП ТБ" measure="1" displayFolder="" measureGroup="Ф7 НП ТБ" count="0"/>
    <cacheHierarchy uniqueName="[Measures].[наруш порядка закл контракта или изм его условий и закл его с наруш объявл условий закупок Ф7 НП ТБ]" caption="наруш порядка закл контракта или изм его условий и закл его с наруш объявл условий закупок Ф7 НП ТБ" measure="1" displayFolder="" measureGroup="Ф7 НП ТБ" count="0"/>
    <cacheHierarchy uniqueName="[Measures].[наруш оператора эл площ при обмене информацией связанной с проведением эл проц Ф7 НП ТБ]" caption="наруш оператора эл площ при обмене информацией связанной с проведением эл проц Ф7 НП ТБ" measure="1" displayFolder="" measureGroup="Ф7 НП ТБ" count="0"/>
    <cacheHierarchy uniqueName="[Measures].[наруш в части действий оператора эл площадки связанных с заключением ГК Ф7 НП ТБ]" caption="наруш в части действий оператора эл площадки связанных с заключением ГК Ф7 НП ТБ" measure="1" displayFolder="" measureGroup="Ф7 НП ТБ" count="0"/>
    <cacheHierarchy uniqueName="[Measures].[наруш оп-ра ЭП связанн с необеспеч возможн подачи ЦПр или оконч предлож на участие Ф7 НП ТБ]" caption="наруш оп-ра ЭП связанн с необеспеч возможн подачи ЦПр или оконч предлож на участие Ф7 НП ТБ" measure="1" displayFolder="" measureGroup="Ф7 НП ТБ" count="0"/>
    <cacheHierarchy uniqueName="[Measures].[иные нарушения Ф7 НП ТБ]" caption="иные нарушения Ф7 НП ТБ" measure="1" displayFolder="" measureGroup="Ф7 НП ТБ" count="0"/>
    <cacheHierarchy uniqueName="[Measures].[Привлечено к Административной ответственности должностных лиц Ф7 НП ТВ]" caption="Привлечено к Административной ответственности должностных лиц Ф7 НП ТВ" measure="1" displayFolder="" measureGroup="Ф7 НП ТВ" count="0"/>
    <cacheHierarchy uniqueName="[Measures].[Привлечено к Административной ответственности юридических лиц Ф7 НП ТВ]" caption="Привлечено к Административной ответственности юридических лиц Ф7 НП ТВ" measure="1" displayFolder="" measureGroup="Ф7 НП ТВ" count="0"/>
    <cacheHierarchy uniqueName="[Measures].[Сумма наложенных штрафов на должностных лиц руб Ф7 НП ТВ]" caption="Сумма наложенных штрафов на должностных лиц руб Ф7 НП ТВ" measure="1" displayFolder="" measureGroup="Ф7 НП ТВ" count="0"/>
    <cacheHierarchy uniqueName="[Measures].[Сумма наложенных штрафов на юридических лиц руб Ф7 НП ТВ]" caption="Сумма наложенных штрафов на юридических лиц руб Ф7 НП ТВ" measure="1" displayFolder="" measureGroup="Ф7 НП ТВ" count="0"/>
    <cacheHierarchy uniqueName="[Measures].[Дополнительная экономия бюджетных средств после исполнения предп-я контрол-го органа руб Ф7 НП ТГ]" caption="Дополнительная экономия бюджетных средств после исполнения предп-я контрол-го органа руб Ф7 НП ТГ" measure="1" displayFolder="" measureGroup="Ф7 НП ТГ" count="0"/>
    <cacheHierarchy uniqueName="[Measures].[Кол-во закупок где после исполнения предп-я контролир органа увеличилось кол-во участников Ф7 НП ТГ]" caption="Кол-во закупок где после исполнения предп-я контролир органа увеличилось кол-во участников Ф7 НП ТГ" measure="1" displayFolder="" measureGroup="Ф7 НП ТГ" count="0"/>
    <cacheHierarchy uniqueName="[Measures].[Кол-во закупок где после исполнения предпис-я контрол органа уменьшилось кол-во участников Ф7 НП ТГ]" caption="Кол-во закупок где после исполнения предпис-я контрол органа уменьшилось кол-во участников Ф7 НП ТГ" measure="1" displayFolder="" measureGroup="Ф7 НП ТГ" count="0"/>
    <cacheHierarchy uniqueName="[Measures].[Увел-е расходования бюдж средств после исполнения предпис-я контролирующего органа руб Ф7 НП ТГ]" caption="Увел-е расходования бюдж средств после исполнения предпис-я контролирующего органа руб Ф7 НП ТГ" measure="1" displayFolder="" measureGroup="Ф7 НП ТГ" count="0"/>
    <cacheHierarchy uniqueName="[Measures].[Поступило жалоб Ф7 НП ТА 2021]" caption="Поступило жалоб Ф7 НП ТА 2021" measure="1" displayFolder="" measureGroup="Ф7 НП ТА 2021" count="0"/>
    <cacheHierarchy uniqueName="[Measures].[Возвращено Ф7 НП ТА 2021]" caption="Возвращено Ф7 НП ТА 2021" measure="1" displayFolder="" measureGroup="Ф7 НП ТА 2021" count="0"/>
    <cacheHierarchy uniqueName="[Measures].[Отозвано заявителями Ф7 НП ТА 2021]" caption="Отозвано заявителями Ф7 НП ТА 2021" measure="1" displayFolder="" measureGroup="Ф7 НП ТА 2021" count="0"/>
    <cacheHierarchy uniqueName="[Measures].[Признано необоснованными Ф7 НП ТА 2021]" caption="Признано необоснованными Ф7 НП ТА 2021" measure="1" displayFolder="" measureGroup="Ф7 НП ТА 2021" count="0"/>
    <cacheHierarchy uniqueName="[Measures].[Признано обоснованными в том числе частично обоснованными Ф7 НП ТА 2021]" caption="Признано обоснованными в том числе частично обоснованными Ф7 НП ТА 2021" measure="1" displayFolder="" measureGroup="Ф7 НП ТА 2021" count="0"/>
    <cacheHierarchy uniqueName="[Measures].[Признано обоснованными в процентах от рассмотренных жалоб Ф7 НП ТА 2021]" caption="Признано обоснованными в процентах от рассмотренных жалоб Ф7 НП ТА 2021" measure="1" displayFolder="" measureGroup="Ф7 НП ТА 2021" count="0"/>
    <cacheHierarchy uniqueName="[Measures].[Направленно материалов по результатам рассмотрения жалоб в правоохранительные органы Ф7 НП ТА 2021]" caption="Направленно материалов по результатам рассмотрения жалоб в правоохранительные органы Ф7 НП ТА 2021" measure="1" displayFolder="" measureGroup="Ф7 НП ТА 2021" count="0"/>
    <cacheHierarchy uniqueName="[Measures].[Количество закупок с наруш выявленными в результате рассм жалоб и провед внепл проверок Ф7 НП ТА2021]" caption="Количество закупок с наруш выявленными в результате рассм жалоб и провед внепл проверок Ф7 НП ТА2021" measure="1" displayFolder="" measureGroup="Ф7 НП ТА 2021" count="0"/>
    <cacheHierarchy uniqueName="[Measures].[Выдано предписаний Ф7 НП ТА 2021]" caption="Выдано предписаний Ф7 НП ТА 2021" measure="1" displayFolder="" measureGroup="Ф7 НП ТА 2021" count="0"/>
    <cacheHierarchy uniqueName="[Measures].[Выдано предписаний в процентах от рассмотренных жалоб Ф7 НП ТА 2021]" caption="Выдано предписаний в процентах от рассмотренных жалоб Ф7 НП ТА 2021" measure="1" displayFolder="" measureGroup="Ф7 НП ТА 2021" count="0"/>
    <cacheHierarchy uniqueName="[Measures].[Выявлено нарушений всего Ф7 НП ТА 2021]" caption="Выявлено нарушений всего Ф7 НП ТА 2021" measure="1" displayFolder="" measureGroup="Ф7 НП ТА 2021" count="0"/>
    <cacheHierarchy uniqueName="[Measures].[нарушения в части размещения информации в единой информационной системе Ф7 НП ТА 2021]" caption="нарушения в части размещения информации в единой информационной системе Ф7 НП ТА 2021" measure="1" displayFolder="" measureGroup="Ф7 НП ТА 2021" count="0"/>
    <cacheHierarchy uniqueName="[Measures].[нарушения порядка выбора способа определения поставщика подрядчика исполнителя Ф7 НП ТА 2021]" caption="нарушения порядка выбора способа определения поставщика подрядчика исполнителя Ф7 НП ТА 2021" measure="1" displayFolder="" measureGroup="Ф7 НП ТА 2021" count="0"/>
    <cacheHierarchy uniqueName="[Measures].[нарушения порядка отбора участников закупок Ф7 НП ТА 2021]" caption="нарушения порядка отбора участников закупок Ф7 НП ТА 2021" measure="1" displayFolder="" measureGroup="Ф7 НП ТА 2021" count="0"/>
    <cacheHierarchy uniqueName="[Measures].[наруш в части устан-я треб-й в докум о закупках влекущие ограничение кол-ва участников Ф7 НП ТА 2021]" caption="наруш в части устан-я треб-й в докум о закупках влекущие ограничение кол-ва участников Ф7 НП ТА 2021" measure="1" displayFolder="" measureGroup="Ф7 НП ТА 2021" count="0"/>
    <cacheHierarchy uniqueName="[Measures].[наруш порядка закл контракта изм его условий и закл его с наруш объявл условий закупок Ф7 НП ТА 2021]" caption="наруш порядка закл контракта изм его условий и закл его с наруш объявл условий закупок Ф7 НП ТА 2021" measure="1" displayFolder="" measureGroup="Ф7 НП ТА 2021" count="0"/>
    <cacheHierarchy uniqueName="[Measures].[наруш оператора эл площ при обмене информацией связанной с проведением эл проц Ф7 НП ТА 2021]" caption="наруш оператора эл площ при обмене информацией связанной с проведением эл проц Ф7 НП ТА 2021" measure="1" displayFolder="" measureGroup="Ф7 НП ТА 2021" count="0"/>
    <cacheHierarchy uniqueName="[Measures].[наруш в части действий оператора эл площадки связанных с заключением ГК Ф7 НП ТА 2021]" caption="наруш в части действий оператора эл площадки связанных с заключением ГК Ф7 НП ТА 2021" measure="1" displayFolder="" measureGroup="Ф7 НП ТА 2021" count="0"/>
    <cacheHierarchy uniqueName="[Measures].[наруш оп-ра ЭП связанн с необеспеч возможн подачи ЦПр или оконч предлож на участие Ф7 НП ТА 2021]" caption="наруш оп-ра ЭП связанн с необеспеч возможн подачи ЦПр или оконч предлож на участие Ф7 НП ТА 2021" measure="1" displayFolder="" measureGroup="Ф7 НП ТА 2021" count="0"/>
    <cacheHierarchy uniqueName="[Measures].[иные нарушения Ф7 НП ТА 2021]" caption="иные нарушения Ф7 НП ТА 2021" measure="1" displayFolder="" measureGroup="Ф7 НП ТА 2021" count="0"/>
    <cacheHierarchy uniqueName="[Measures].[Осуществлено проверок Ф7 НП ТБ 2021]" caption="Осуществлено проверок Ф7 НП ТБ 2021" measure="1" displayFolder="" measureGroup="Ф7 НП ТБ 2021" count="0"/>
    <cacheHierarchy uniqueName="[Measures].[Проверено закупок Ф7 НП ТБ 2021]" caption="Проверено закупок Ф7 НП ТБ 2021" measure="1" displayFolder="" measureGroup="Ф7 НП ТБ 2021" count="0"/>
    <cacheHierarchy uniqueName="[Measures].[Количество закупок с нарушениями выявленными в результате осуществления проверок Ф7 НП ТБ 2021]" caption="Количество закупок с нарушениями выявленными в результате осуществления проверок Ф7 НП ТБ 2021" measure="1" displayFolder="" measureGroup="Ф7 НП ТБ 2021" count="0"/>
    <cacheHierarchy uniqueName="[Measures].[Выдано предписаний Ф7 НП ТБ 2021]" caption="Выдано предписаний Ф7 НП ТБ 2021" measure="1" displayFolder="" measureGroup="Ф7 НП ТБ 2021" count="0"/>
    <cacheHierarchy uniqueName="[Measures].[Выявлено нарушений всего Ф7 НП ТБ 2021]" caption="Выявлено нарушений всего Ф7 НП ТБ 2021" measure="1" displayFolder="" measureGroup="Ф7 НП ТБ 2021" count="0"/>
    <cacheHierarchy uniqueName="[Measures].[нарушения в части размещения информации в единой информационной системе Ф7 НП ТБ 2021]" caption="нарушения в части размещения информации в единой информационной системе Ф7 НП ТБ 2021" measure="1" displayFolder="" measureGroup="Ф7 НП ТБ 2021" count="0"/>
    <cacheHierarchy uniqueName="[Measures].[нарушения порядка выбора способа определения поставщика подрядчика исполнителя Ф7 НП ТБ 2021]" caption="нарушения порядка выбора способа определения поставщика подрядчика исполнителя Ф7 НП ТБ 2021" measure="1" displayFolder="" measureGroup="Ф7 НП ТБ 2021" count="0"/>
    <cacheHierarchy uniqueName="[Measures].[нарушения порядка отбора участников закупок Ф7 НП ТБ 2021]" caption="нарушения порядка отбора участников закупок Ф7 НП ТБ 2021" measure="1" displayFolder="" measureGroup="Ф7 НП ТБ 2021" count="0"/>
    <cacheHierarchy uniqueName="[Measures].[наруш в части установления треб-й в докум о закупках влекущие огран-е кол-ва участников Ф7 НП ТБ2021]" caption="наруш в части установления треб-й в докум о закупках влекущие огран-е кол-ва участников Ф7 НП ТБ2021" measure="1" displayFolder="" measureGroup="Ф7 НП ТБ 2021" count="0"/>
    <cacheHierarchy uniqueName="[Measures].[наруш порядка закл контракта изм его условий и закл его с наруш объявл условий закупок Ф7 НП ТБ 2021]" caption="наруш порядка закл контракта изм его условий и закл его с наруш объявл условий закупок Ф7 НП ТБ 2021" measure="1" displayFolder="" measureGroup="Ф7 НП ТБ 2021" count="0"/>
    <cacheHierarchy uniqueName="[Measures].[наруш оператора эл площ при обмене информацией связанной с проведением эл проц Ф7 НП ТБ 2021]" caption="наруш оператора эл площ при обмене информацией связанной с проведением эл проц Ф7 НП ТБ 2021" measure="1" displayFolder="" measureGroup="Ф7 НП ТБ 2021" count="0"/>
    <cacheHierarchy uniqueName="[Measures].[наруш в части действий оператора эл площадки связанных с заключением ГК Ф7 НП ТБ 2021]" caption="наруш в части действий оператора эл площадки связанных с заключением ГК Ф7 НП ТБ 2021" measure="1" displayFolder="" measureGroup="Ф7 НП ТБ 2021" count="0"/>
    <cacheHierarchy uniqueName="[Measures].[наруш оп-ра ЭП связанн с необеспеч возможн подачи ЦПр или оконч предлож на участие Ф7 НП ТБ 2021]" caption="наруш оп-ра ЭП связанн с необеспеч возможн подачи ЦПр или оконч предлож на участие Ф7 НП ТБ 2021" measure="1" displayFolder="" measureGroup="Ф7 НП ТБ 2021" count="0"/>
    <cacheHierarchy uniqueName="[Measures].[иные нарушения Ф7 НП ТБ 2021]" caption="иные нарушения Ф7 НП ТБ 2021" measure="1" displayFolder="" measureGroup="Ф7 НП ТБ 2021" count="0"/>
    <cacheHierarchy uniqueName="[Measures].[Привлечено к Административной ответственности должностных лиц Ф7 НП ТВ 2021]" caption="Привлечено к Административной ответственности должностных лиц Ф7 НП ТВ 2021" measure="1" displayFolder="" measureGroup="Ф7 НП ТВ 2021" count="0"/>
    <cacheHierarchy uniqueName="[Measures].[Привлечено к Административной ответственности юридических лиц Ф7 НП ТВ 2021]" caption="Привлечено к Административной ответственности юридических лиц Ф7 НП ТВ 2021" measure="1" displayFolder="" measureGroup="Ф7 НП ТВ 2021" count="0"/>
    <cacheHierarchy uniqueName="[Measures].[Сумма наложенных штрафов на должностных лиц руб Ф7 НП ТВ 2021]" caption="Сумма наложенных штрафов на должностных лиц руб Ф7 НП ТВ 2021" measure="1" displayFolder="" measureGroup="Ф7 НП ТВ 2021" count="0"/>
    <cacheHierarchy uniqueName="[Measures].[Сумма наложенных штрафов на юридических лиц руб Ф7 НП ТВ 2021]" caption="Сумма наложенных штрафов на юридических лиц руб Ф7 НП ТВ 2021" measure="1" displayFolder="" measureGroup="Ф7 НП ТВ 2021" count="0"/>
    <cacheHierarchy uniqueName="[Measures].[Дополнительная экономия бюд-х средств после исполнения предп-я контрол-го органа руб Ф7 НП ТГ 2021]" caption="Дополнительная экономия бюд-х средств после исполнения предп-я контрол-го органа руб Ф7 НП ТГ 2021" measure="1" displayFolder="" measureGroup="Ф7 НП ТГ 2021" count="0"/>
    <cacheHierarchy uniqueName="[Measures].[Кол-во закупок где после исполнения предп-я контр органа увеличилось кол-во участников Ф7 НП ТГ 2021]" caption="Кол-во закупок где после исполнения предп-я контр органа увеличилось кол-во участников Ф7 НП ТГ 2021" measure="1" displayFolder="" measureGroup="Ф7 НП ТГ 2021" count="0"/>
    <cacheHierarchy uniqueName="[Measures].[Кол-во закупок где после исполнения предп-я контр органа уменьшилось кол-во участников Ф7 НП ТГ 2021]" caption="Кол-во закупок где после исполнения предп-я контр органа уменьшилось кол-во участников Ф7 НП ТГ 2021" measure="1" displayFolder="" measureGroup="Ф7 НП ТГ 2021" count="0"/>
    <cacheHierarchy uniqueName="[Measures].[Увел-е расходования бюдж средств после исполнения предпис-я контр органа руб Ф7 НП ТГ 2021]" caption="Увел-е расходования бюдж средств после исполнения предпис-я контр органа руб Ф7 НП ТГ 2021" measure="1" displayFolder="" measureGroup="Ф7 НП ТГ 2021" count="0"/>
    <cacheHierarchy uniqueName="[Measures].[Количество проверок]" caption="Количество проверок" measure="1" displayFolder="Реестр проверок Количество проверок" measureGroup="Реестр проверок Количество проверок" count="0"/>
    <cacheHierarchy uniqueName="[Measures].[Количество проверяемых лиц]" caption="Количество проверяемых лиц" measure="1" displayFolder="Реестр проверок Количество проверяемых лиц" measureGroup="Реестр проверок Количество проверяемых лиц" count="0"/>
    <cacheHierarchy uniqueName="[Measures].[F CHECK]" caption="F CHECK" measure="1" displayFolder="" measureGroup="Реестр проверок Количество проверок" count="0" hidden="1"/>
    <cacheHierarchy uniqueName="[Measures].[F ENTITY]" caption="F ENTITY" measure="1" displayFolder="" measureGroup="Реестр проверок Количество проверяемых лиц" count="0" hidden="1"/>
  </cacheHierarchies>
  <kpis count="0"/>
  <dimensions count="67">
    <dimension name="Dim Mer" uniqueName="[Dim Mer]" caption="Dim Mer"/>
    <dimension name="Dim Narsh" uniqueName="[Dim Narsh]" caption="Dim Narsh"/>
    <dimension name="Dim Period Nar" uniqueName="[Dim Period Nar]" caption="Dim Period Nar"/>
    <dimension name="Dim Period2" uniqueName="[Dim Period2]" caption="Dim Period2"/>
    <dimension name="Dim Prepd" uniqueName="[Dim Prepd]" caption="Dim Prepd"/>
    <dimension name="Dim Rnp" uniqueName="[Dim Rnp]" caption="Dim Rnp"/>
    <dimension name="Dim Vdet" uniqueName="[Dim Vdet]" caption="Dim Vdet"/>
    <dimension name="FORM 16 Тип инстанции" uniqueName="[FORM 16 Тип инстанции]" caption="FORM 16 Тип инстанции"/>
    <dimension name="FORM 20 Нарушитель" uniqueName="[FORM 20 Нарушитель]" caption="FORM 20 Нарушитель"/>
    <dimension name="FORM1 T2 Вид акта" uniqueName="[FORM1 T2 Вид акта]" caption="FORM1 T2 Вид акта"/>
    <dimension name="FORM1 T3 2 Вид преференции" uniqueName="[FORM1 T3 2 Вид преференции]" caption="FORM1 T3 2 Вид преференции"/>
    <dimension name="FORM1 T3 Цель предоставления преференции" uniqueName="[FORM1 T3 Цель предоставления преференции]" caption="FORM1 T3 Цель предоставления преференции"/>
    <dimension name="FORM1 T7 Вид торгов" uniqueName="[FORM1 T7 Вид торгов]" caption="FORM1 T7 Вид торгов"/>
    <dimension name="FORM5 T1 Вид обращения" uniqueName="[FORM5 T1 Вид обращения]" caption="FORM5 T1 Вид обращения"/>
    <dimension name="FORM5 T1 Тип сделки" uniqueName="[FORM5 T1 Тип сделки]" caption="FORM5 T1 Тип сделки"/>
    <dimension name="FORM5 T2 Покупатель" uniqueName="[FORM5 T2 Покупатель]" caption="FORM5 T2 Покупатель"/>
    <dimension name="FORM5 T2 Продавец" uniqueName="[FORM5 T2 Продавец]" caption="FORM5 T2 Продавец"/>
    <dimension measure="1" name="Measures" uniqueName="[Measures]" caption="Measures"/>
    <dimension name="Вид деятельности для установления тарифов" uniqueName="[Вид деятельности для установления тарифов]" caption="Вид деятельности для установления тарифов"/>
    <dimension name="Вид заказчика" uniqueName="[Вид заказчика]" caption="Вид заказчика"/>
    <dimension name="Вид иска" uniqueName="[Вид иска]" caption="Вид иска"/>
    <dimension name="Вид предписания Ф1А" uniqueName="[Вид предписания Ф1А]" caption="Вид предписания Ф1А"/>
    <dimension name="Вид решения" uniqueName="[Вид решения]" caption="Вид решения"/>
    <dimension name="Вид рынка" uniqueName="[Вид рынка]" caption="Вид рынка"/>
    <dimension name="Вид рынка Ф1 Т5 и Ф1 Т6 - обязательно" uniqueName="[Вид рынка Ф1 Т5 и Ф1 Т6 - обязательно]" caption="Вид рынка Ф1 Т5 и Ф1 Т6 - обязательно"/>
    <dimension name="Виды государственного контроля" uniqueName="[Виды государственного контроля]" caption="Виды государственного контроля"/>
    <dimension name="Виды деятельности по 57-ФЗ" uniqueName="[Виды деятельности по 57-ФЗ]" caption="Виды деятельности по 57-ФЗ"/>
    <dimension name="Виды проверок на основании ст12 57-ФЗ" uniqueName="[Виды проверок на основании ст12 57-ФЗ]" caption="Виды проверок на основании ст12 57-ФЗ"/>
    <dimension name="Виды сделок" uniqueName="[Виды сделок]" caption="Виды сделок"/>
    <dimension name="Группы обратившихся за разъяснениями по 57-ФЗ" uniqueName="[Группы обратившихся за разъяснениями по 57-ФЗ]" caption="Группы обратившихся за разъяснениями по 57-ФЗ"/>
    <dimension name="Дело Ф 9 1 Квалификация нарушения" uniqueName="[Дело Ф 9 1 Квалификация нарушения]" caption="Дело Ф 9 1 Квалификация нарушения"/>
    <dimension name="Дело Ф 9 1 Периоды" uniqueName="[Дело Ф 9 1 Периоды]" caption="Дело Ф 9 1 Периоды"/>
    <dimension name="Дело Ф 9 1 Структура ФАС" uniqueName="[Дело Ф 9 1 Структура ФАС]" caption="Дело Ф 9 1 Структура ФАС"/>
    <dimension name="Дело Ф 9 1 Тип рынка" uniqueName="[Дело Ф 9 1 Тип рынка]" caption="Дело Ф 9 1 Тип рынка"/>
    <dimension name="Дело Ф 9 1 Тип субъекта" uniqueName="[Дело Ф 9 1 Тип субъекта]" caption="Дело Ф 9 1 Тип субъекта"/>
    <dimension name="Закон" uniqueName="[Закон]" caption="Закон"/>
    <dimension name="Национальные и федеральные проекты" uniqueName="[Национальные и федеральные проекты]" caption="Национальные и федеральные проекты"/>
    <dimension name="Номера дел Ф20" uniqueName="[Номера дел Ф20]" caption="Номера дел Ф20"/>
    <dimension name="Орган власти" uniqueName="[Орган власти]" caption="Орган власти"/>
    <dimension name="Основания предоставления услуг" uniqueName="[Основания предоставления услуг]" caption="Основания предоставления услуг"/>
    <dimension name="Отчетный период" uniqueName="[Отчетный период]" caption="Отчетный период"/>
    <dimension name="Период - недели - нарастающий" uniqueName="[Период - недели - нарастающий]" caption="Период - недели - нарастающий"/>
    <dimension name="Регион" uniqueName="[Регион]" caption="Регион"/>
    <dimension name="Регламент ФАС России" uniqueName="[Регламент ФАС России]" caption="Регламент ФАС России"/>
    <dimension name="Реестр проверок ID проверки" uniqueName="[Реестр проверок ID проверки]" caption="Реестр проверок ID проверки"/>
    <dimension name="Реестр проверок ID проверяемого лица" uniqueName="[Реестр проверок ID проверяемого лица]" caption="Реестр проверок ID проверяемого лица"/>
    <dimension name="Реестр проверок Вид проверки" uniqueName="[Реестр проверок Вид проверки]" caption="Реестр проверок Вид проверки"/>
    <dimension name="Реестр проверок Вид проверяемого лица" uniqueName="[Реестр проверок Вид проверяемого лица]" caption="Реестр проверок Вид проверяемого лица"/>
    <dimension name="Реестр проверок Выявленные нарушения" uniqueName="[Реестр проверок Выявленные нарушения]" caption="Реестр проверок Выявленные нарушения"/>
    <dimension name="Реестр проверок Дата акта" uniqueName="[Реестр проверок Дата акта]" caption="Реестр проверок Дата акта"/>
    <dimension name="Реестр проверок Дата начала проведения проверки" uniqueName="[Реестр проверок Дата начала проведения проверки]" caption="Реестр проверок Дата начала проведения проверки"/>
    <dimension name="Реестр проверок Дата окончания проведения проверки" uniqueName="[Реестр проверок Дата окончания проведения проверки]" caption="Реестр проверок Дата окончания проведения проверки"/>
    <dimension name="Реестр проверок Категория риска" uniqueName="[Реестр проверок Категория риска]" caption="Реестр проверок Категория риска"/>
    <dimension name="Реестр проверок Нарушение о неисполнении предписания" uniqueName="[Реестр проверок Нарушение о неисполнении предписания]" caption="Реестр проверок Нарушение о неисполнении предписания"/>
    <dimension name="Реестр проверок Основание для приказа" uniqueName="[Реестр проверок Основание для приказа]" caption="Реестр проверок Основание для приказа"/>
    <dimension name="Реестр проверок Результат согласования с прокуратурой" uniqueName="[Реестр проверок Результат согласования с прокуратурой]" caption="Реестр проверок Результат согласования с прокуратурой"/>
    <dimension name="Реестр проверок Совместная проверка" uniqueName="[Реестр проверок Совместная проверка]" caption="Реестр проверок Совместная проверка"/>
    <dimension name="Реестр проверок Тип проверки" uniqueName="[Реестр проверок Тип проверки]" caption="Реестр проверок Тип проверки"/>
    <dimension name="Реестр проверок Цель проведения проверки" uniqueName="[Реестр проверок Цель проведения проверки]" caption="Реестр проверок Цель проведения проверки"/>
    <dimension name="Рынок" uniqueName="[Рынок]" caption="Рынок"/>
    <dimension name="Способ привлечения экспертов" uniqueName="[Способ привлечения экспертов]" caption="Способ привлечения экспертов"/>
    <dimension name="Структура ФАС" uniqueName="[Структура ФАС]" caption="Структура ФАС"/>
    <dimension name="Структура ФАС ТО" uniqueName="[Структура ФАС ТО]" caption="Структура ФАС ТО"/>
    <dimension name="Субъект рынка" uniqueName="[Субъект рынка]" caption="Субъект рынка"/>
    <dimension name="Сфера деятельности" uniqueName="[Сфера деятельности]" caption="Сфера деятельности"/>
    <dimension name="Тип проверок по датам начала и окончания - нарастающий" uniqueName="[Тип проверок по датам начала и окончания - нарастающий]" caption="Тип проверок по датам начала и окончания - нарастающий"/>
    <dimension name="Функции ФАС" uniqueName="[Функции ФАС]" caption="Функции ФАС"/>
  </dimensions>
  <measureGroups count="97">
    <measureGroup name="1 Контроль Т1" caption="1 Контроль Т1"/>
    <measureGroup name="1 Контроль Т2" caption="1 Контроль Т2"/>
    <measureGroup name="1 Контроль Т3" caption="1 Контроль Т3"/>
    <measureGroup name="Дело Ф 9 1 1" caption="Дело Ф 9 1 1"/>
    <measureGroup name="Количество внеплановых проверок за 7 дней" caption="Количество внеплановых проверок за 7 дней"/>
    <measureGroup name="Реестр проверок Количество проверок" caption="Реестр проверок Количество проверок"/>
    <measureGroup name="Реестр проверок Количество проверяемых лиц" caption="Реестр проверок Количество проверяемых лиц"/>
    <measureGroup name="Реестр проверок Прочие показатели" caption="Реестр проверок Прочие показатели"/>
    <measureGroup name="Ф1" caption="Ф1"/>
    <measureGroup name="Ф1 2  Закон Рынок" caption="Ф1 2  Закон Рынок"/>
    <measureGroup name="Ф1 2 Закон Субъект рынка" caption="Ф1 2 Закон Субъект рынка"/>
    <measureGroup name="Ф1 Т1" caption="Ф1 Т1"/>
    <measureGroup name="Ф1 Т10" caption="Ф1 Т10"/>
    <measureGroup name="Ф1 Т11" caption="Ф1 Т11"/>
    <measureGroup name="Ф1 Т2" caption="Ф1 Т2"/>
    <measureGroup name="Ф1 Т3" caption="Ф1 Т3"/>
    <measureGroup name="Ф1 Т3 2" caption="Ф1 Т3 2"/>
    <measureGroup name="Ф1 Т4 Закон Рынок" caption="Ф1 Т4 Закон Рынок"/>
    <measureGroup name="Ф1 Т4 Субъект рынка" caption="Ф1 Т4 Субъект рынка"/>
    <measureGroup name="Ф1 Т5 Закон" caption="Ф1 Т5 Закон"/>
    <measureGroup name="Ф1 Т5 Субъект рынка" caption="Ф1 Т5 Субъект рынка"/>
    <measureGroup name="Ф1 Т6" caption="Ф1 Т6"/>
    <measureGroup name="Ф1 Т6 1" caption="Ф1 Т6 1"/>
    <measureGroup name="Ф1 Т7" caption="Ф1 Т7"/>
    <measureGroup name="Ф1 Т8" caption="Ф1 Т8"/>
    <measureGroup name="Ф1 Т9" caption="Ф1 Т9"/>
    <measureGroup name="Ф10" caption="Ф10"/>
    <measureGroup name="Ф11 Т1" caption="Ф11 Т1"/>
    <measureGroup name="Ф11 Т2 Т3" caption="Ф11 Т2 Т3"/>
    <measureGroup name="Ф11 Т4" caption="Ф11 Т4"/>
    <measureGroup name="Ф11 Т5" caption="Ф11 Т5"/>
    <measureGroup name="Ф11 Т6" caption="Ф11 Т6"/>
    <measureGroup name="Ф13" caption="Ф13"/>
    <measureGroup name="Ф14" caption="Ф14"/>
    <measureGroup name="Ф14А" caption="Ф14А"/>
    <measureGroup name="Ф15" caption="Ф15"/>
    <measureGroup name="Ф15А" caption="Ф15А"/>
    <measureGroup name="Ф16" caption="Ф16"/>
    <measureGroup name="Ф19" caption="Ф19"/>
    <measureGroup name="Ф19 Т1" caption="Ф19 Т1"/>
    <measureGroup name="Ф19А" caption="Ф19А"/>
    <measureGroup name="Ф19Б" caption="Ф19Б"/>
    <measureGroup name="Ф1А" caption="Ф1А"/>
    <measureGroup name="Ф1А Т1" caption="Ф1А Т1"/>
    <measureGroup name="Ф2 Т1" caption="Ф2 Т1"/>
    <measureGroup name="Ф2 Т2" caption="Ф2 Т2"/>
    <measureGroup name="Ф2 Т3" caption="Ф2 Т3"/>
    <measureGroup name="Ф20" caption="Ф20"/>
    <measureGroup name="Ф20 старый" caption="Ф20 старый"/>
    <measureGroup name="Ф21" caption="Ф21"/>
    <measureGroup name="Ф22" caption="Ф22"/>
    <measureGroup name="Ф23" caption="Ф23"/>
    <measureGroup name="Ф24" caption="Ф24"/>
    <measureGroup name="Ф25" caption="Ф25"/>
    <measureGroup name="Ф26" caption="Ф26"/>
    <measureGroup name="Ф3 Т1" caption="Ф3 Т1"/>
    <measureGroup name="Ф3 Т2" caption="Ф3 Т2"/>
    <measureGroup name="Ф4 Т1" caption="Ф4 Т1"/>
    <measureGroup name="Ф4 Т2" caption="Ф4 Т2"/>
    <measureGroup name="Ф5 Т1" caption="Ф5 Т1"/>
    <measureGroup name="Ф5 Т2" caption="Ф5 Т2"/>
    <measureGroup name="Ф7 Жалобы" caption="Ф7 Жалобы"/>
    <measureGroup name="Ф7 Иное" caption="Ф7 Иное"/>
    <measureGroup name="Ф7 КоАП" caption="Ф7 КоАП"/>
    <measureGroup name="Ф7 НП ТА" caption="Ф7 НП ТА"/>
    <measureGroup name="Ф7 НП ТА 2021" caption="Ф7 НП ТА 2021"/>
    <measureGroup name="Ф7 НП ТБ" caption="Ф7 НП ТБ"/>
    <measureGroup name="Ф7 НП ТБ 2021" caption="Ф7 НП ТБ 2021"/>
    <measureGroup name="Ф7 НП ТВ" caption="Ф7 НП ТВ"/>
    <measureGroup name="Ф7 НП ТВ 2021" caption="Ф7 НП ТВ 2021"/>
    <measureGroup name="Ф7 НП ТГ" caption="Ф7 НП ТГ"/>
    <measureGroup name="Ф7 НП ТГ 2021" caption="Ф7 НП ТГ 2021"/>
    <measureGroup name="Ф7 Предписания" caption="Ф7 Предписания"/>
    <measureGroup name="Ф7 Проверки" caption="Ф7 Проверки"/>
    <measureGroup name="Ф7 РНП" caption="Ф7 РНП"/>
    <measureGroup name="Ф7 Суды" caption="Ф7 Суды"/>
    <measureGroup name="Ф7 Суды инициативные" caption="Ф7 Суды инициативные"/>
    <measureGroup name="Ф7А Жалобы" caption="Ф7А Жалобы"/>
    <measureGroup name="Ф7А Иное" caption="Ф7А Иное"/>
    <measureGroup name="Ф7А Предписания" caption="Ф7А Предписания"/>
    <measureGroup name="Ф7А Проверки" caption="Ф7А Проверки"/>
    <measureGroup name="Ф7А РНП" caption="Ф7А РНП"/>
    <measureGroup name="Ф7А Суды" caption="Ф7А Суды"/>
    <measureGroup name="Ф7А Суды инициативные" caption="Ф7А Суды инициативные"/>
    <measureGroup name="Ф8 Т1" caption="Ф8 Т1"/>
    <measureGroup name="Ф8 Т2" caption="Ф8 Т2"/>
    <measureGroup name="Ф8 Т3" caption="Ф8 Т3"/>
    <measureGroup name="Ф8 Т4" caption="Ф8 Т4"/>
    <measureGroup name="Ф9 T3" caption="Ф9 T3"/>
    <measureGroup name="Ф9 Т1" caption="Ф9 Т1"/>
    <measureGroup name="Ф9 Т1 1" caption="Ф9 Т1 1"/>
    <measureGroup name="Ф9 Т1 1 ОВ - ДЛ" caption="Ф9 Т1 1 ОВ - ДЛ"/>
    <measureGroup name="Ф9 Т1 2" caption="Ф9 Т1 2"/>
    <measureGroup name="Ф9 Т1 3" caption="Ф9 Т1 3"/>
    <measureGroup name="Ф9 Т1 4" caption="Ф9 Т1 4"/>
    <measureGroup name="Ф9 Т2" caption="Ф9 Т2"/>
    <measureGroup name="Ф9А" caption="Ф9А"/>
  </measureGroups>
  <maps count="378">
    <map measureGroup="0" dimension="25"/>
    <map measureGroup="0" dimension="40"/>
    <map measureGroup="0" dimension="61"/>
    <map measureGroup="1" dimension="25"/>
    <map measureGroup="1" dimension="40"/>
    <map measureGroup="1" dimension="46"/>
    <map measureGroup="1" dimension="61"/>
    <map measureGroup="2" dimension="25"/>
    <map measureGroup="2" dimension="40"/>
    <map measureGroup="2" dimension="61"/>
    <map measureGroup="3" dimension="30"/>
    <map measureGroup="3" dimension="31"/>
    <map measureGroup="3" dimension="32"/>
    <map measureGroup="3" dimension="33"/>
    <map measureGroup="3" dimension="34"/>
    <map measureGroup="4" dimension="25"/>
    <map measureGroup="4" dimension="41"/>
    <map measureGroup="4" dimension="61"/>
    <map measureGroup="4" dimension="65"/>
    <map measureGroup="5" dimension="44"/>
    <map measureGroup="5" dimension="45"/>
    <map measureGroup="5" dimension="46"/>
    <map measureGroup="5" dimension="47"/>
    <map measureGroup="5" dimension="48"/>
    <map measureGroup="5" dimension="49"/>
    <map measureGroup="5" dimension="50"/>
    <map measureGroup="5" dimension="51"/>
    <map measureGroup="5" dimension="52"/>
    <map measureGroup="5" dimension="53"/>
    <map measureGroup="5" dimension="54"/>
    <map measureGroup="5" dimension="55"/>
    <map measureGroup="5" dimension="56"/>
    <map measureGroup="5" dimension="57"/>
    <map measureGroup="5" dimension="58"/>
    <map measureGroup="5" dimension="61"/>
    <map measureGroup="6" dimension="44"/>
    <map measureGroup="6" dimension="45"/>
    <map measureGroup="6" dimension="46"/>
    <map measureGroup="6" dimension="47"/>
    <map measureGroup="6" dimension="48"/>
    <map measureGroup="6" dimension="49"/>
    <map measureGroup="6" dimension="50"/>
    <map measureGroup="6" dimension="51"/>
    <map measureGroup="6" dimension="52"/>
    <map measureGroup="6" dimension="53"/>
    <map measureGroup="6" dimension="54"/>
    <map measureGroup="6" dimension="55"/>
    <map measureGroup="6" dimension="56"/>
    <map measureGroup="6" dimension="57"/>
    <map measureGroup="6" dimension="58"/>
    <map measureGroup="6" dimension="61"/>
    <map measureGroup="7" dimension="46"/>
    <map measureGroup="7" dimension="47"/>
    <map measureGroup="7" dimension="49"/>
    <map measureGroup="7" dimension="50"/>
    <map measureGroup="7" dimension="51"/>
    <map measureGroup="7" dimension="52"/>
    <map measureGroup="7" dimension="53"/>
    <map measureGroup="7" dimension="54"/>
    <map measureGroup="7" dimension="55"/>
    <map measureGroup="7" dimension="56"/>
    <map measureGroup="7" dimension="57"/>
    <map measureGroup="7" dimension="58"/>
    <map measureGroup="7" dimension="61"/>
    <map measureGroup="8" dimension="35"/>
    <map measureGroup="8" dimension="40"/>
    <map measureGroup="8" dimension="61"/>
    <map measureGroup="9" dimension="35"/>
    <map measureGroup="9" dimension="40"/>
    <map measureGroup="9" dimension="59"/>
    <map measureGroup="9" dimension="61"/>
    <map measureGroup="10" dimension="35"/>
    <map measureGroup="10" dimension="40"/>
    <map measureGroup="10" dimension="61"/>
    <map measureGroup="10" dimension="63"/>
    <map measureGroup="11" dimension="35"/>
    <map measureGroup="11" dimension="40"/>
    <map measureGroup="11" dimension="61"/>
    <map measureGroup="12" dimension="2"/>
    <map measureGroup="12" dimension="35"/>
    <map measureGroup="12" dimension="38"/>
    <map measureGroup="12" dimension="61"/>
    <map measureGroup="13" dimension="2"/>
    <map measureGroup="13" dimension="35"/>
    <map measureGroup="13" dimension="61"/>
    <map measureGroup="14" dimension="9"/>
    <map measureGroup="14" dimension="38"/>
    <map measureGroup="14" dimension="40"/>
    <map measureGroup="14" dimension="61"/>
    <map measureGroup="15" dimension="11"/>
    <map measureGroup="15" dimension="40"/>
    <map measureGroup="15" dimension="61"/>
    <map measureGroup="16" dimension="10"/>
    <map measureGroup="16" dimension="38"/>
    <map measureGroup="16" dimension="40"/>
    <map measureGroup="16" dimension="61"/>
    <map measureGroup="17" dimension="35"/>
    <map measureGroup="17" dimension="40"/>
    <map measureGroup="17" dimension="59"/>
    <map measureGroup="17" dimension="61"/>
    <map measureGroup="18" dimension="40"/>
    <map measureGroup="18" dimension="61"/>
    <map measureGroup="18" dimension="63"/>
    <map measureGroup="19" dimension="24"/>
    <map measureGroup="19" dimension="35"/>
    <map measureGroup="19" dimension="40"/>
    <map measureGroup="19" dimension="61"/>
    <map measureGroup="20" dimension="40"/>
    <map measureGroup="20" dimension="61"/>
    <map measureGroup="20" dimension="63"/>
    <map measureGroup="21" dimension="24"/>
    <map measureGroup="21" dimension="35"/>
    <map measureGroup="21" dimension="40"/>
    <map measureGroup="21" dimension="61"/>
    <map measureGroup="22" dimension="2"/>
    <map measureGroup="22" dimension="35"/>
    <map measureGroup="22" dimension="61"/>
    <map measureGroup="22" dimension="63"/>
    <map measureGroup="23" dimension="12"/>
    <map measureGroup="23" dimension="40"/>
    <map measureGroup="23" dimension="61"/>
    <map measureGroup="24" dimension="2"/>
    <map measureGroup="24" dimension="35"/>
    <map measureGroup="24" dimension="59"/>
    <map measureGroup="24" dimension="61"/>
    <map measureGroup="25" dimension="2"/>
    <map measureGroup="25" dimension="23"/>
    <map measureGroup="25" dimension="35"/>
    <map measureGroup="25" dimension="61"/>
    <map measureGroup="26" dimension="35"/>
    <map measureGroup="26" dimension="40"/>
    <map measureGroup="26" dimension="61"/>
    <map measureGroup="27" dimension="28"/>
    <map measureGroup="27" dimension="40"/>
    <map measureGroup="27" dimension="61"/>
    <map measureGroup="28" dimension="26"/>
    <map measureGroup="28" dimension="40"/>
    <map measureGroup="28" dimension="61"/>
    <map measureGroup="29" dimension="39"/>
    <map measureGroup="29" dimension="40"/>
    <map measureGroup="29" dimension="61"/>
    <map measureGroup="30" dimension="27"/>
    <map measureGroup="30" dimension="40"/>
    <map measureGroup="30" dimension="61"/>
    <map measureGroup="31" dimension="29"/>
    <map measureGroup="31" dimension="40"/>
    <map measureGroup="31" dimension="61"/>
    <map measureGroup="32" dimension="0"/>
    <map measureGroup="32" dimension="3"/>
    <map measureGroup="32" dimension="61"/>
    <map measureGroup="33" dimension="35"/>
    <map measureGroup="33" dimension="40"/>
    <map measureGroup="33" dimension="61"/>
    <map measureGroup="34" dimension="35"/>
    <map measureGroup="34" dimension="40"/>
    <map measureGroup="34" dimension="61"/>
    <map measureGroup="35" dimension="40"/>
    <map measureGroup="35" dimension="43"/>
    <map measureGroup="35" dimension="61"/>
    <map measureGroup="36" dimension="3"/>
    <map measureGroup="36" dimension="61"/>
    <map measureGroup="36" dimension="62"/>
    <map measureGroup="37" dimension="7"/>
    <map measureGroup="37" dimension="40"/>
    <map measureGroup="37" dimension="61"/>
    <map measureGroup="38" dimension="6"/>
    <map measureGroup="38" dimension="40"/>
    <map measureGroup="38" dimension="61"/>
    <map measureGroup="39" dimension="2"/>
    <map measureGroup="39" dimension="35"/>
    <map measureGroup="39" dimension="61"/>
    <map measureGroup="40" dimension="6"/>
    <map measureGroup="40" dimension="40"/>
    <map measureGroup="40" dimension="61"/>
    <map measureGroup="41" dimension="3"/>
    <map measureGroup="41" dimension="18"/>
    <map measureGroup="41" dimension="61"/>
    <map measureGroup="42" dimension="35"/>
    <map measureGroup="42" dimension="40"/>
    <map measureGroup="42" dimension="61"/>
    <map measureGroup="43" dimension="21"/>
    <map measureGroup="43" dimension="40"/>
    <map measureGroup="43" dimension="61"/>
    <map measureGroup="44" dimension="35"/>
    <map measureGroup="44" dimension="40"/>
    <map measureGroup="44" dimension="59"/>
    <map measureGroup="44" dimension="61"/>
    <map measureGroup="44" dimension="63"/>
    <map measureGroup="45" dimension="35"/>
    <map measureGroup="45" dimension="40"/>
    <map measureGroup="45" dimension="61"/>
    <map measureGroup="45" dimension="63"/>
    <map measureGroup="46" dimension="2"/>
    <map measureGroup="46" dimension="35"/>
    <map measureGroup="46" dimension="59"/>
    <map measureGroup="46" dimension="61"/>
    <map measureGroup="46" dimension="63"/>
    <map measureGroup="47" dimension="2"/>
    <map measureGroup="47" dimension="8"/>
    <map measureGroup="47" dimension="35"/>
    <map measureGroup="47" dimension="37"/>
    <map measureGroup="47" dimension="61"/>
    <map measureGroup="48" dimension="8"/>
    <map measureGroup="48" dimension="40"/>
    <map measureGroup="48" dimension="61"/>
    <map measureGroup="49" dimension="3"/>
    <map measureGroup="49" dimension="61"/>
    <map measureGroup="50" dimension="3"/>
    <map measureGroup="50" dimension="60"/>
    <map measureGroup="50" dimension="61"/>
    <map measureGroup="51" dimension="3"/>
    <map measureGroup="51" dimension="61"/>
    <map measureGroup="51" dimension="66"/>
    <map measureGroup="52" dimension="3"/>
    <map measureGroup="52" dimension="42"/>
    <map measureGroup="52" dimension="61"/>
    <map measureGroup="53" dimension="3"/>
    <map measureGroup="53" dimension="61"/>
    <map measureGroup="54" dimension="3"/>
    <map measureGroup="54" dimension="5"/>
    <map measureGroup="54" dimension="61"/>
    <map measureGroup="55" dimension="35"/>
    <map measureGroup="55" dimension="40"/>
    <map measureGroup="55" dimension="59"/>
    <map measureGroup="55" dimension="61"/>
    <map measureGroup="55" dimension="63"/>
    <map measureGroup="56" dimension="35"/>
    <map measureGroup="56" dimension="40"/>
    <map measureGroup="56" dimension="61"/>
    <map measureGroup="56" dimension="63"/>
    <map measureGroup="57" dimension="35"/>
    <map measureGroup="57" dimension="40"/>
    <map measureGroup="57" dimension="61"/>
    <map measureGroup="57" dimension="63"/>
    <map measureGroup="58" dimension="35"/>
    <map measureGroup="58" dimension="40"/>
    <map measureGroup="58" dimension="61"/>
    <map measureGroup="58" dimension="64"/>
    <map measureGroup="59" dimension="13"/>
    <map measureGroup="59" dimension="14"/>
    <map measureGroup="59" dimension="35"/>
    <map measureGroup="59" dimension="40"/>
    <map measureGroup="59" dimension="61"/>
    <map measureGroup="60" dimension="15"/>
    <map measureGroup="60" dimension="16"/>
    <map measureGroup="60" dimension="40"/>
    <map measureGroup="60" dimension="61"/>
    <map measureGroup="61" dimension="3"/>
    <map measureGroup="61" dimension="19"/>
    <map measureGroup="61" dimension="61"/>
    <map measureGroup="62" dimension="3"/>
    <map measureGroup="62" dimension="19"/>
    <map measureGroup="62" dimension="61"/>
    <map measureGroup="63" dimension="3"/>
    <map measureGroup="63" dimension="35"/>
    <map measureGroup="63" dimension="61"/>
    <map measureGroup="64" dimension="2"/>
    <map measureGroup="64" dimension="19"/>
    <map measureGroup="64" dimension="36"/>
    <map measureGroup="64" dimension="61"/>
    <map measureGroup="65" dimension="3"/>
    <map measureGroup="65" dimension="19"/>
    <map measureGroup="65" dimension="36"/>
    <map measureGroup="65" dimension="61"/>
    <map measureGroup="66" dimension="2"/>
    <map measureGroup="66" dimension="19"/>
    <map measureGroup="66" dimension="36"/>
    <map measureGroup="66" dimension="61"/>
    <map measureGroup="67" dimension="3"/>
    <map measureGroup="67" dimension="19"/>
    <map measureGroup="67" dimension="36"/>
    <map measureGroup="67" dimension="61"/>
    <map measureGroup="68" dimension="2"/>
    <map measureGroup="68" dimension="19"/>
    <map measureGroup="68" dimension="36"/>
    <map measureGroup="68" dimension="61"/>
    <map measureGroup="69" dimension="3"/>
    <map measureGroup="69" dimension="19"/>
    <map measureGroup="69" dimension="36"/>
    <map measureGroup="69" dimension="61"/>
    <map measureGroup="70" dimension="2"/>
    <map measureGroup="70" dimension="19"/>
    <map measureGroup="70" dimension="36"/>
    <map measureGroup="70" dimension="61"/>
    <map measureGroup="71" dimension="3"/>
    <map measureGroup="71" dimension="19"/>
    <map measureGroup="71" dimension="36"/>
    <map measureGroup="71" dimension="61"/>
    <map measureGroup="72" dimension="3"/>
    <map measureGroup="72" dimension="4"/>
    <map measureGroup="72" dimension="19"/>
    <map measureGroup="72" dimension="61"/>
    <map measureGroup="73" dimension="3"/>
    <map measureGroup="73" dimension="19"/>
    <map measureGroup="73" dimension="46"/>
    <map measureGroup="73" dimension="57"/>
    <map measureGroup="73" dimension="61"/>
    <map measureGroup="74" dimension="3"/>
    <map measureGroup="74" dimension="5"/>
    <map measureGroup="74" dimension="61"/>
    <map measureGroup="75" dimension="3"/>
    <map measureGroup="75" dimension="22"/>
    <map measureGroup="75" dimension="61"/>
    <map measureGroup="76" dimension="3"/>
    <map measureGroup="76" dimension="19"/>
    <map measureGroup="76" dimension="20"/>
    <map measureGroup="76" dimension="61"/>
    <map measureGroup="77" dimension="19"/>
    <map measureGroup="77" dimension="40"/>
    <map measureGroup="77" dimension="61"/>
    <map measureGroup="78" dimension="19"/>
    <map measureGroup="78" dimension="40"/>
    <map measureGroup="78" dimension="61"/>
    <map measureGroup="79" dimension="4"/>
    <map measureGroup="79" dimension="19"/>
    <map measureGroup="79" dimension="40"/>
    <map measureGroup="79" dimension="61"/>
    <map measureGroup="80" dimension="19"/>
    <map measureGroup="80" dimension="40"/>
    <map measureGroup="80" dimension="46"/>
    <map measureGroup="80" dimension="57"/>
    <map measureGroup="80" dimension="61"/>
    <map measureGroup="81" dimension="5"/>
    <map measureGroup="81" dimension="40"/>
    <map measureGroup="81" dimension="61"/>
    <map measureGroup="82" dimension="22"/>
    <map measureGroup="82" dimension="40"/>
    <map measureGroup="82" dimension="61"/>
    <map measureGroup="83" dimension="19"/>
    <map measureGroup="83" dimension="20"/>
    <map measureGroup="83" dimension="40"/>
    <map measureGroup="83" dimension="61"/>
    <map measureGroup="84" dimension="1"/>
    <map measureGroup="84" dimension="40"/>
    <map measureGroup="84" dimension="61"/>
    <map measureGroup="85" dimension="35"/>
    <map measureGroup="85" dimension="40"/>
    <map measureGroup="85" dimension="61"/>
    <map measureGroup="86" dimension="1"/>
    <map measureGroup="86" dimension="2"/>
    <map measureGroup="86" dimension="59"/>
    <map measureGroup="86" dimension="61"/>
    <map measureGroup="86" dimension="63"/>
    <map measureGroup="87" dimension="1"/>
    <map measureGroup="87" dimension="2"/>
    <map measureGroup="87" dimension="59"/>
    <map measureGroup="87" dimension="61"/>
    <map measureGroup="87" dimension="63"/>
    <map measureGroup="88" dimension="2"/>
    <map measureGroup="88" dimension="35"/>
    <map measureGroup="88" dimension="61"/>
    <map measureGroup="89" dimension="35"/>
    <map measureGroup="89" dimension="40"/>
    <map measureGroup="89" dimension="61"/>
    <map measureGroup="90" dimension="35"/>
    <map measureGroup="90" dimension="40"/>
    <map measureGroup="90" dimension="59"/>
    <map measureGroup="90" dimension="61"/>
    <map measureGroup="90" dimension="63"/>
    <map measureGroup="91" dimension="35"/>
    <map measureGroup="91" dimension="40"/>
    <map measureGroup="91" dimension="61"/>
    <map measureGroup="91" dimension="63"/>
    <map measureGroup="92" dimension="40"/>
    <map measureGroup="92" dimension="61"/>
    <map measureGroup="92" dimension="63"/>
    <map measureGroup="93" dimension="35"/>
    <map measureGroup="93" dimension="40"/>
    <map measureGroup="93" dimension="61"/>
    <map measureGroup="94" dimension="40"/>
    <map measureGroup="94" dimension="59"/>
    <map measureGroup="94" dimension="61"/>
    <map measureGroup="95" dimension="35"/>
    <map measureGroup="95" dimension="40"/>
    <map measureGroup="95" dimension="61"/>
    <map measureGroup="96" dimension="35"/>
    <map measureGroup="96" dimension="40"/>
    <map measureGroup="96" dimension="6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0.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5.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14.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1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33.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16.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1.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9.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23.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19.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8.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5.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0.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0.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17.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6.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1.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3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7.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4.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3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name="СводнаяТаблица2022_03_03__17_07_39" cacheId="42"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D84:F89"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74" name="[Структура ФАС].[Иерархия Структура ФАС].[All]" cap="All"/>
    <pageField fld="7" hier="39" name="[Отчетный период].[Иерархия].&amp;[2.766832547E9]" cap="год"/>
  </pageFields>
  <dataFields count="2">
    <dataField fld="0" baseField="0" baseItem="0"/>
    <dataField fld="1" baseField="0" baseItem="0"/>
  </dataFields>
  <formats count="4">
    <format dxfId="90">
      <pivotArea dataOnly="0" labelOnly="1" outline="0" fieldPosition="0">
        <references count="1">
          <reference field="4294967294" count="2">
            <x v="0"/>
            <x v="1"/>
          </reference>
        </references>
      </pivotArea>
    </format>
    <format dxfId="89">
      <pivotArea field="2" type="button" dataOnly="0" labelOnly="1" outline="0" axis="axisRow" fieldPosition="0"/>
    </format>
    <format dxfId="88">
      <pivotArea dataOnly="0" labelOnly="1" fieldPosition="0">
        <references count="1">
          <reference field="2" count="0"/>
        </references>
      </pivotArea>
    </format>
    <format dxfId="87">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10"/>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6"/>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0.xml><?xml version="1.0" encoding="utf-8"?>
<pivotTableDefinition xmlns="http://schemas.openxmlformats.org/spreadsheetml/2006/main" name="СводнаяТаблица2022_03_03__16_46_05" cacheId="40"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D66:F71" firstHeaderRow="0" firstDataRow="1" firstDataCol="1" rowPageCount="2" colPageCount="1"/>
  <pivotFields count="11">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 dataField="1" showAll="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0"/>
  </rowFields>
  <rowItems count="5">
    <i>
      <x/>
    </i>
    <i>
      <x v="1"/>
    </i>
    <i>
      <x v="2"/>
    </i>
    <i>
      <x v="3"/>
    </i>
    <i t="grand">
      <x/>
    </i>
  </rowItems>
  <colFields count="1">
    <field x="-2"/>
  </colFields>
  <colItems count="2">
    <i>
      <x/>
    </i>
    <i i="1">
      <x v="1"/>
    </i>
  </colItems>
  <pageFields count="2">
    <pageField fld="1" hier="39" name="[Отчетный период].[Иерархия].&amp;[2.766832547E9]" cap="год"/>
    <pageField fld="7" hier="74" name="[Структура ФАС].[Иерархия Структура ФАС].[All]" cap="All"/>
  </pageFields>
  <dataFields count="2">
    <dataField fld="5" baseField="0" baseItem="0"/>
    <dataField fld="6" baseField="0" baseItem="0"/>
  </dataFields>
  <formats count="4">
    <format dxfId="126">
      <pivotArea dataOnly="0" outline="0" fieldPosition="0">
        <references count="1">
          <reference field="4294967294" count="2">
            <x v="0"/>
            <x v="1"/>
          </reference>
        </references>
      </pivotArea>
    </format>
    <format dxfId="125">
      <pivotArea field="0" type="button" dataOnly="0" labelOnly="1" outline="0" axis="axisRow" fieldPosition="0"/>
    </format>
    <format dxfId="124">
      <pivotArea dataOnly="0" labelOnly="1" fieldPosition="0">
        <references count="1">
          <reference field="0" count="0"/>
        </references>
      </pivotArea>
    </format>
    <format dxfId="123">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4"/>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1.xml><?xml version="1.0" encoding="utf-8"?>
<pivotTableDefinition xmlns="http://schemas.openxmlformats.org/spreadsheetml/2006/main" name="СводнаяТаблица2022_03_03__15_57_27" cacheId="37"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D36:E41" firstHeaderRow="1" firstDataRow="1" firstDataCol="1" rowPageCount="2" colPageCount="1"/>
  <pivotFields count="1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1"/>
  </rowFields>
  <rowItems count="5">
    <i>
      <x/>
    </i>
    <i>
      <x v="1"/>
    </i>
    <i>
      <x v="2"/>
    </i>
    <i>
      <x v="3"/>
    </i>
    <i t="grand">
      <x/>
    </i>
  </rowItems>
  <colItems count="1">
    <i/>
  </colItems>
  <pageFields count="2">
    <pageField fld="2" hier="39" name="[Отчетный период].[Иерархия].&amp;[2.766832547E9]" cap="год"/>
    <pageField fld="6" hier="74" name="[Структура ФАС].[Иерархия Структура ФАС].&amp;[2.765968004E9]" cap="Территориальные управления"/>
  </pageFields>
  <dataFields count="1">
    <dataField fld="0" baseField="0" baseItem="0"/>
  </dataFields>
  <formats count="4">
    <format dxfId="130">
      <pivotArea dataOnly="0" labelOnly="1" outline="0" axis="axisValues" fieldPosition="0"/>
    </format>
    <format dxfId="129">
      <pivotArea field="1" type="button" dataOnly="0" labelOnly="1" outline="0" axis="axisRow" fieldPosition="0"/>
    </format>
    <format dxfId="128">
      <pivotArea dataOnly="0" labelOnly="1" fieldPosition="0">
        <references count="1">
          <reference field="1" count="0"/>
        </references>
      </pivotArea>
    </format>
    <format dxfId="127">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5"/>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9"/>
      </mps>
      <members count="1" level="1">
        <member name="[Структура ФАС].[Иерархия Структура ФАС].&amp;[2.765968004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2.xml><?xml version="1.0" encoding="utf-8"?>
<pivotTableDefinition xmlns="http://schemas.openxmlformats.org/spreadsheetml/2006/main" name="СводнаяТаблица2022_03_04__10_01_20" cacheId="44"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F4:H9"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39" name="[Отчетный период].[Иерархия].&amp;[2.766832547E9]" cap="год"/>
    <pageField fld="7" hier="74" name="[Структура ФАС].[Иерархия Структура ФАС].[All]" cap="All"/>
  </pageFields>
  <dataFields count="2">
    <dataField fld="0" baseField="0" baseItem="0"/>
    <dataField fld="1" baseField="0" baseItem="0"/>
  </dataFields>
  <formats count="4">
    <format dxfId="77">
      <pivotArea dataOnly="0" labelOnly="1" outline="0" fieldPosition="0">
        <references count="1">
          <reference field="4294967294" count="2">
            <x v="0"/>
            <x v="1"/>
          </reference>
        </references>
      </pivotArea>
    </format>
    <format dxfId="76">
      <pivotArea dataOnly="0" labelOnly="1" outline="0" fieldPosition="0">
        <references count="1">
          <reference field="4294967294" count="1">
            <x v="1"/>
          </reference>
        </references>
      </pivotArea>
    </format>
    <format dxfId="75">
      <pivotArea dataOnly="0" labelOnly="1" fieldPosition="0">
        <references count="1">
          <reference field="2" count="0"/>
        </references>
      </pivotArea>
    </format>
    <format dxfId="74">
      <pivotArea dataOnly="0" labelOnly="1" fieldPosition="0">
        <references count="1">
          <reference field="2" count="0"/>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6"/>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3.xml><?xml version="1.0" encoding="utf-8"?>
<pivotTableDefinition xmlns="http://schemas.openxmlformats.org/spreadsheetml/2006/main" name="СводнаяТаблица2022_03_04__10_16_20" cacheId="47"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F32:H37"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39" name="[Отчетный период].[Иерархия].&amp;[2.766832547E9]" cap="год"/>
    <pageField fld="7" hier="74" name="[Структура ФАС].[Иерархия Структура ФАС].[All]" cap="All"/>
  </pageFields>
  <dataFields count="2">
    <dataField fld="0" baseField="0" baseItem="0"/>
    <dataField fld="1" baseField="0" baseItem="0"/>
  </dataFields>
  <formats count="3">
    <format dxfId="80">
      <pivotArea dataOnly="0" labelOnly="1" outline="0" fieldPosition="0">
        <references count="1">
          <reference field="4294967294" count="2">
            <x v="0"/>
            <x v="1"/>
          </reference>
        </references>
      </pivotArea>
    </format>
    <format dxfId="79">
      <pivotArea dataOnly="0" labelOnly="1" fieldPosition="0">
        <references count="1">
          <reference field="2" count="0"/>
        </references>
      </pivotArea>
    </format>
    <format dxfId="78">
      <pivotArea dataOnly="0" labelOnly="1" fieldPosition="0">
        <references count="1">
          <reference field="2" count="0"/>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6"/>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4.xml><?xml version="1.0" encoding="utf-8"?>
<pivotTableDefinition xmlns="http://schemas.openxmlformats.org/spreadsheetml/2006/main" name="СводнаяТаблица2022_03_04__10_09_04" cacheId="4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F22:H27"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39" name="[Отчетный период].[Иерархия].&amp;[2.766832547E9]" cap="год"/>
    <pageField fld="7" hier="74" name="[Структура ФАС].[Иерархия Структура ФАС].[All]" cap="All"/>
  </pageFields>
  <dataFields count="2">
    <dataField fld="0" baseField="0" baseItem="0"/>
    <dataField fld="1" baseField="0" baseItem="0"/>
  </dataFields>
  <formats count="3">
    <format dxfId="83">
      <pivotArea dataOnly="0" labelOnly="1" outline="0" fieldPosition="0">
        <references count="1">
          <reference field="4294967294" count="2">
            <x v="0"/>
            <x v="1"/>
          </reference>
        </references>
      </pivotArea>
    </format>
    <format dxfId="82">
      <pivotArea dataOnly="0" labelOnly="1" fieldPosition="0">
        <references count="1">
          <reference field="2" count="0"/>
        </references>
      </pivotArea>
    </format>
    <format dxfId="81">
      <pivotArea dataOnly="0" labelOnly="1" fieldPosition="0">
        <references count="1">
          <reference field="2" count="0"/>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6"/>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5.xml><?xml version="1.0" encoding="utf-8"?>
<pivotTableDefinition xmlns="http://schemas.openxmlformats.org/spreadsheetml/2006/main" name="СводнаяТаблица2022_03_04__10_04_45" cacheId="45"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F13:H18"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74" name="[Структура ФАС].[Иерархия Структура ФАС].[All]" cap="All"/>
    <pageField fld="7" hier="39" name="[Отчетный период].[Иерархия].&amp;[2.766832547E9]" cap="год"/>
  </pageFields>
  <dataFields count="2">
    <dataField fld="0" baseField="0" baseItem="0"/>
    <dataField fld="1" baseField="0" baseItem="0"/>
  </dataFields>
  <formats count="3">
    <format dxfId="86">
      <pivotArea dataOnly="0" labelOnly="1" outline="0" fieldPosition="0">
        <references count="1">
          <reference field="4294967294" count="2">
            <x v="0"/>
            <x v="1"/>
          </reference>
        </references>
      </pivotArea>
    </format>
    <format dxfId="85">
      <pivotArea dataOnly="0" labelOnly="1" fieldPosition="0">
        <references count="1">
          <reference field="2" count="0"/>
        </references>
      </pivotArea>
    </format>
    <format dxfId="84">
      <pivotArea dataOnly="0" labelOnly="1" fieldPosition="0">
        <references count="1">
          <reference field="2" count="0"/>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multipleItemSelectionAllowed="1">
      <mps count="1">
        <mp field="10"/>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6"/>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6.xml><?xml version="1.0" encoding="utf-8"?>
<pivotTableDefinition xmlns="http://schemas.openxmlformats.org/spreadsheetml/2006/main" name="СводнаяТаблица5" cacheId="65"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D24:F29" firstHeaderRow="0" firstDataRow="1" firstDataCol="1" rowPageCount="2" colPageCount="1"/>
  <pivotFields count="11">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s>
  <rowFields count="1">
    <field x="1"/>
  </rowFields>
  <rowItems count="5">
    <i>
      <x/>
    </i>
    <i>
      <x v="1"/>
    </i>
    <i>
      <x v="2"/>
    </i>
    <i>
      <x v="3"/>
    </i>
    <i t="grand">
      <x/>
    </i>
  </rowItems>
  <colFields count="1">
    <field x="-2"/>
  </colFields>
  <colItems count="2">
    <i>
      <x/>
    </i>
    <i i="1">
      <x v="1"/>
    </i>
  </colItems>
  <pageFields count="2">
    <pageField fld="2" hier="74" name="[Структура ФАС].[Иерархия Структура ФАС].[All]" cap="All"/>
    <pageField fld="6" hier="39" name="[Отчетный период].[Иерархия].&amp;[2.766832547E9]" cap="год"/>
  </pageFields>
  <dataFields count="2">
    <dataField fld="0" baseField="0" baseItem="0"/>
    <dataField fld="10" baseField="0" baseItem="0"/>
  </dataFields>
  <formats count="4">
    <format dxfId="72">
      <pivotArea dataOnly="0" labelOnly="1" outline="0" fieldPosition="0">
        <references count="1">
          <reference field="4294967294" count="1">
            <x v="0"/>
          </reference>
        </references>
      </pivotArea>
    </format>
    <format dxfId="71">
      <pivotArea field="1" type="button" dataOnly="0" labelOnly="1" outline="0" axis="axisRow" fieldPosition="0"/>
    </format>
    <format dxfId="70">
      <pivotArea dataOnly="0" labelOnly="1" fieldPosition="0">
        <references count="1">
          <reference field="1" count="0"/>
        </references>
      </pivotArea>
    </format>
    <format dxfId="69">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9"/>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7.xml><?xml version="1.0" encoding="utf-8"?>
<pivotTableDefinition xmlns="http://schemas.openxmlformats.org/spreadsheetml/2006/main" name="СводнаяТаблица2022_03_04__13_48_11" cacheId="48"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4:E10" firstHeaderRow="0" firstDataRow="1" firstDataCol="1" rowPageCount="2" colPageCount="1"/>
  <pivotFields count="19">
    <pivotField dataField="1" showAll="0"/>
    <pivotField dataField="1" showAll="0"/>
    <pivotField dataField="1" showAll="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llDrilled="1" showAll="0" dataSourceSort="1"/>
    <pivotField showAll="0" dataSourceSort="1"/>
    <pivotField showAll="0" dataSourceSort="1"/>
    <pivotField showAll="0" dataSourceSort="1"/>
    <pivotField showAll="0" dataSourceSort="1"/>
    <pivotField showAll="0" dataSourceSort="1"/>
    <pivotField showAll="0" dataSourceSort="1" defaultSubtotal="0" showPropTip="1"/>
    <pivotField axis="axisRow" allDrilled="1" showAll="0" dataSourceSort="1" defaultAttributeDrillState="1">
      <items count="6">
        <item s="1" x="0"/>
        <item s="1" x="1"/>
        <item s="1" x="2"/>
        <item s="1" x="3"/>
        <item s="1" x="4"/>
        <item t="default"/>
      </items>
    </pivotField>
  </pivotFields>
  <rowFields count="1">
    <field x="18"/>
  </rowFields>
  <rowItems count="6">
    <i>
      <x/>
    </i>
    <i>
      <x v="1"/>
    </i>
    <i>
      <x v="2"/>
    </i>
    <i>
      <x v="3"/>
    </i>
    <i>
      <x v="4"/>
    </i>
    <i t="grand">
      <x/>
    </i>
  </rowItems>
  <colFields count="1">
    <field x="-2"/>
  </colFields>
  <colItems count="3">
    <i>
      <x/>
    </i>
    <i i="1">
      <x v="1"/>
    </i>
    <i i="2">
      <x v="2"/>
    </i>
  </colItems>
  <pageFields count="2">
    <pageField fld="3" hier="39" name="[Отчетный период].[Иерархия].&amp;[2.766832547E9]" cap="год"/>
    <pageField fld="7" hier="74" name="[Структура ФАС].[Иерархия Структура ФАС].[All]" cap="All"/>
  </pageFields>
  <dataFields count="3">
    <dataField fld="0" baseField="0" baseItem="0"/>
    <dataField fld="1" baseField="0" baseItem="0"/>
    <dataField fld="2" baseField="0" baseItem="0"/>
  </dataFields>
  <formats count="1">
    <format dxfId="73">
      <pivotArea dataOnly="0" labelOnly="1" outline="0" fieldPosition="0">
        <references count="1">
          <reference field="4294967294" count="3">
            <x v="0"/>
            <x v="1"/>
            <x v="2"/>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17"/>
      </mps>
      <members count="2" level="1">
        <member name="[Закон].[Иерархия Закон].&amp;[2.766833316E9]"/>
        <member name="[Закон].[Иерархия Закон].&amp;[2.782417532E9]"/>
      </members>
    </pivotHierarchy>
    <pivotHierarchy/>
    <pivotHierarchy/>
    <pivotHierarchy/>
    <pivotHierarchy/>
    <pivotHierarchy multipleItemSelectionAllowed="1">
      <mps count="1">
        <mp field="6"/>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2"/>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8.xml><?xml version="1.0" encoding="utf-8"?>
<pivotTableDefinition xmlns="http://schemas.openxmlformats.org/spreadsheetml/2006/main" name="СводнаяТаблица8" cacheId="53"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B57:C62" firstHeaderRow="1" firstDataRow="1" firstDataCol="1" rowPageCount="2" colPageCount="1"/>
  <pivotFields count="1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s>
  <rowFields count="1">
    <field x="0"/>
  </rowFields>
  <rowItems count="5">
    <i>
      <x/>
    </i>
    <i>
      <x v="1"/>
    </i>
    <i>
      <x v="2"/>
    </i>
    <i>
      <x v="3"/>
    </i>
    <i t="grand">
      <x/>
    </i>
  </rowItems>
  <colItems count="1">
    <i/>
  </colItems>
  <pageFields count="2">
    <pageField fld="1" hier="39" name="[Отчетный период].[Иерархия].&amp;[2.766832547E9]" cap="год"/>
    <pageField fld="5" hier="74" name="[Структура ФАС].[Иерархия Структура ФАС].[All]" cap="All"/>
  </pageFields>
  <dataFields count="1">
    <dataField fld="9" baseField="0" baseItem="0"/>
  </dataFields>
  <formats count="7">
    <format dxfId="6">
      <pivotArea dataOnly="0" labelOnly="1" outline="0" axis="axisValues" fieldPosition="0"/>
    </format>
    <format dxfId="5">
      <pivotArea dataOnly="0" labelOnly="1" outline="0" axis="axisValues" fieldPosition="0"/>
    </format>
    <format dxfId="4">
      <pivotArea dataOnly="0" labelOnly="1" fieldPosition="0">
        <references count="1">
          <reference field="0" count="0"/>
        </references>
      </pivotArea>
    </format>
    <format dxfId="3">
      <pivotArea collapsedLevelsAreSubtotals="1" fieldPosition="0">
        <references count="1">
          <reference field="0" count="0"/>
        </references>
      </pivotArea>
    </format>
    <format dxfId="2">
      <pivotArea dataOnly="0" labelOnly="1" fieldPosition="0">
        <references count="1">
          <reference field="0" count="0"/>
        </references>
      </pivotArea>
    </format>
    <format dxfId="1">
      <pivotArea collapsedLevelsAreSubtotals="1" fieldPosition="0">
        <references count="1">
          <reference field="0" count="1">
            <x v="0"/>
          </reference>
        </references>
      </pivotArea>
    </format>
    <format dxfId="0">
      <pivotArea dataOnly="0" labelOnly="1" fieldPosition="0">
        <references count="1">
          <reference field="0" count="1">
            <x v="0"/>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4"/>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8"/>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19.xml><?xml version="1.0" encoding="utf-8"?>
<pivotTableDefinition xmlns="http://schemas.openxmlformats.org/spreadsheetml/2006/main" name="СводнаяТаблица11" cacheId="61"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98:D103" firstHeaderRow="0" firstDataRow="1" firstDataCol="1" rowPageCount="2" colPageCount="1"/>
  <pivotFields count="11">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s>
  <rowFields count="1">
    <field x="1"/>
  </rowFields>
  <rowItems count="5">
    <i>
      <x/>
    </i>
    <i>
      <x v="1"/>
    </i>
    <i>
      <x v="2"/>
    </i>
    <i>
      <x v="3"/>
    </i>
    <i t="grand">
      <x/>
    </i>
  </rowItems>
  <colFields count="1">
    <field x="-2"/>
  </colFields>
  <colItems count="2">
    <i>
      <x/>
    </i>
    <i i="1">
      <x v="1"/>
    </i>
  </colItems>
  <pageFields count="2">
    <pageField fld="2" hier="74" name="[Структура ФАС].[Иерархия Структура ФАС].[All]" cap="All"/>
    <pageField fld="6" hier="39" name="[Отчетный период].[Иерархия].&amp;[2.766832547E9]" cap="год"/>
  </pageFields>
  <dataFields count="2">
    <dataField fld="0" baseField="0" baseItem="0"/>
    <dataField fld="10" baseField="0" baseItem="0"/>
  </dataFields>
  <formats count="7">
    <format dxfId="13">
      <pivotArea dataOnly="0" labelOnly="1" outline="0" fieldPosition="0">
        <references count="1">
          <reference field="4294967294" count="1">
            <x v="0"/>
          </reference>
        </references>
      </pivotArea>
    </format>
    <format dxfId="12">
      <pivotArea dataOnly="0" labelOnly="1" fieldPosition="0">
        <references count="1">
          <reference field="1" count="0"/>
        </references>
      </pivotArea>
    </format>
    <format dxfId="11">
      <pivotArea dataOnly="0" labelOnly="1" fieldPosition="0">
        <references count="1">
          <reference field="1" count="0"/>
        </references>
      </pivotArea>
    </format>
    <format dxfId="10">
      <pivotArea outline="0" collapsedLevelsAreSubtotals="1" fieldPosition="0">
        <references count="1">
          <reference field="4294967294" count="1" selected="0">
            <x v="0"/>
          </reference>
        </references>
      </pivotArea>
    </format>
    <format dxfId="9">
      <pivotArea dataOnly="0" labelOnly="1" outline="0" fieldPosition="0">
        <references count="1">
          <reference field="4294967294" count="1">
            <x v="0"/>
          </reference>
        </references>
      </pivotArea>
    </format>
    <format dxfId="8">
      <pivotArea field="1" type="button" dataOnly="0" labelOnly="1" outline="0" axis="axisRow" fieldPosition="0"/>
    </format>
    <format dxfId="7">
      <pivotArea dataOnly="0" labelOnly="1" outline="0" fieldPosition="0">
        <references count="1">
          <reference field="4294967294" count="2">
            <x v="0"/>
            <x v="1"/>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9"/>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5"/>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xml><?xml version="1.0" encoding="utf-8"?>
<pivotTableDefinition xmlns="http://schemas.openxmlformats.org/spreadsheetml/2006/main" name="СводнаяТаблица4" cacheId="34"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D6:E12" firstHeaderRow="1" firstDataRow="1" firstDataCol="1" rowPageCount="3" colPageCount="1"/>
  <pivotFields count="12">
    <pivotField dataField="1" showAll="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axis="axisRow" allDrilled="1" showAll="0" dataSourceSort="1" defaultAttributeDrillState="1">
      <items count="6">
        <item s="1" x="0"/>
        <item s="1" x="1"/>
        <item s="1" x="2"/>
        <item s="1" x="3"/>
        <item s="1" x="4"/>
        <item t="default"/>
      </items>
    </pivotField>
    <pivotField axis="axisPage" allDrilled="1" showAll="0" dataSourceSort="1" defaultAttributeDrillState="1">
      <items count="2">
        <item s="1" x="0"/>
        <item t="default"/>
      </items>
    </pivotField>
  </pivotFields>
  <rowFields count="1">
    <field x="10"/>
  </rowFields>
  <rowItems count="6">
    <i>
      <x/>
    </i>
    <i>
      <x v="1"/>
    </i>
    <i>
      <x v="2"/>
    </i>
    <i>
      <x v="3"/>
    </i>
    <i>
      <x v="4"/>
    </i>
    <i t="grand">
      <x/>
    </i>
  </rowItems>
  <colItems count="1">
    <i/>
  </colItems>
  <pageFields count="3">
    <pageField fld="1" hier="54" name="[Реестр проверок Дата акта].[Дата акта].[Year].&amp;[2021-01-01T00:00:00]" cap="Calendar 2021"/>
    <pageField fld="9" hier="45" name="[Реестр проверок Вид проверки].[ID].&amp;[3.068114601E9]" cap="Плановая"/>
    <pageField fld="11" hier="46" name="[Реестр проверок Вид проверяемого лица].[ENTITY TYPE ID].[All]" cap="All"/>
  </pageFields>
  <dataFields count="1">
    <dataField fld="0" baseField="0" baseItem="0"/>
  </dataFields>
  <formats count="3">
    <format dxfId="93">
      <pivotArea field="10" type="button" dataOnly="0" labelOnly="1" outline="0" axis="axisRow" fieldPosition="0"/>
    </format>
    <format dxfId="92">
      <pivotArea dataOnly="0" labelOnly="1" fieldPosition="0">
        <references count="1">
          <reference field="10" count="0"/>
        </references>
      </pivotArea>
    </format>
    <format dxfId="91">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Реестр проверок Вид проверки].[ID].&amp;[3.068114601E9]"/>
      </members>
    </pivotHierarchy>
    <pivotHierarchy multipleItemSelectionAllowed="1">
      <members count="2" level="1">
        <member name=""/>
        <member name="[Реестр проверок Вид проверяемого лица].[ENTITY TYPE ID].&amp;[143]"/>
      </members>
    </pivotHierarchy>
    <pivotHierarchy/>
    <pivotHierarchy/>
    <pivotHierarchy/>
    <pivotHierarchy/>
    <pivotHierarchy/>
    <pivotHierarchy/>
    <pivotHierarchy/>
    <pivotHierarchy multipleItemSelectionAllowed="1">
      <mps count="5">
        <mp field="4"/>
        <mp field="5"/>
        <mp field="6"/>
        <mp field="7"/>
        <mp field="8"/>
      </mps>
      <members count="1" level="1">
        <member name="[Реестр проверок Дата акта].[Дата акта].[Year].&amp;[2021-01-01T00:00:0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0.xml><?xml version="1.0" encoding="utf-8"?>
<pivotTableDefinition xmlns="http://schemas.openxmlformats.org/spreadsheetml/2006/main" name="СводнаяТаблица10" cacheId="55"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B85:D90" firstHeaderRow="0" firstDataRow="1" firstDataCol="1" rowPageCount="2" colPageCount="1"/>
  <pivotFields count="11">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 dataField="1" showAll="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0"/>
  </rowFields>
  <rowItems count="5">
    <i>
      <x/>
    </i>
    <i>
      <x v="1"/>
    </i>
    <i>
      <x v="2"/>
    </i>
    <i>
      <x v="3"/>
    </i>
    <i t="grand">
      <x/>
    </i>
  </rowItems>
  <colFields count="1">
    <field x="-2"/>
  </colFields>
  <colItems count="2">
    <i>
      <x/>
    </i>
    <i i="1">
      <x v="1"/>
    </i>
  </colItems>
  <pageFields count="2">
    <pageField fld="1" hier="39" name="[Отчетный период].[Иерархия].&amp;[2.766832547E9]" cap="год"/>
    <pageField fld="7" hier="74" name="[Структура ФАС].[Иерархия Структура ФАС].[All]" cap="All"/>
  </pageFields>
  <dataFields count="2">
    <dataField fld="5" baseField="0" baseItem="0"/>
    <dataField fld="6" baseField="0" baseItem="0"/>
  </dataFields>
  <formats count="5">
    <format dxfId="18">
      <pivotArea dataOnly="0" outline="0" fieldPosition="0">
        <references count="1">
          <reference field="4294967294" count="2">
            <x v="0"/>
            <x v="1"/>
          </reference>
        </references>
      </pivotArea>
    </format>
    <format dxfId="17">
      <pivotArea dataOnly="0" labelOnly="1" fieldPosition="0">
        <references count="1">
          <reference field="0" count="0"/>
        </references>
      </pivotArea>
    </format>
    <format dxfId="16">
      <pivotArea dataOnly="0" labelOnly="1" fieldPosition="0">
        <references count="1">
          <reference field="0" count="0"/>
        </references>
      </pivotArea>
    </format>
    <format dxfId="15">
      <pivotArea collapsedLevelsAreSubtotals="1" fieldPosition="0">
        <references count="1">
          <reference field="0" count="1">
            <x v="0"/>
          </reference>
        </references>
      </pivotArea>
    </format>
    <format dxfId="14">
      <pivotArea dataOnly="0" labelOnly="1" fieldPosition="0">
        <references count="1">
          <reference field="0" count="1">
            <x v="0"/>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4"/>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1.xml><?xml version="1.0" encoding="utf-8"?>
<pivotTableDefinition xmlns="http://schemas.openxmlformats.org/spreadsheetml/2006/main" name="СводнаяТаблица6" cacheId="51"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B35:C37" firstHeaderRow="1" firstDataRow="1" firstDataCol="1" rowPageCount="3" colPageCount="1"/>
  <pivotFields count="12">
    <pivotField dataField="1" showAll="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axis="axisRow" allDrilled="1" showAll="0" dataSourceSort="1" defaultAttributeDrillState="1">
      <items count="2">
        <item s="1" x="0"/>
        <item t="default"/>
      </items>
    </pivotField>
    <pivotField axis="axisPage" allDrilled="1" showAll="0" dataSourceSort="1" defaultAttributeDrillState="1">
      <items count="2">
        <item s="1" x="0"/>
        <item t="default"/>
      </items>
    </pivotField>
  </pivotFields>
  <rowFields count="1">
    <field x="10"/>
  </rowFields>
  <rowItems count="2">
    <i>
      <x/>
    </i>
    <i t="grand">
      <x/>
    </i>
  </rowItems>
  <colItems count="1">
    <i/>
  </colItems>
  <pageFields count="3">
    <pageField fld="1" hier="54" name="[Реестр проверок Дата акта].[Дата акта].[Year].&amp;[2021-01-01T00:00:00]" cap="Calendar 2021"/>
    <pageField fld="9" hier="45" name="[Реестр проверок Вид проверки].[ID].&amp;[3.068114601E9]" cap="Плановая"/>
    <pageField fld="11" hier="46" name="[Реестр проверок Вид проверяемого лица].[ENTITY TYPE ID].[All]" cap="All"/>
  </pageFields>
  <dataFields count="1">
    <dataField fld="0" baseField="0" baseItem="0"/>
  </dataFields>
  <formats count="7">
    <format dxfId="25">
      <pivotArea dataOnly="0" labelOnly="1" fieldPosition="0">
        <references count="1">
          <reference field="10" count="0"/>
        </references>
      </pivotArea>
    </format>
    <format dxfId="24">
      <pivotArea type="all" dataOnly="0" outline="0" fieldPosition="0"/>
    </format>
    <format dxfId="23">
      <pivotArea outline="0" collapsedLevelsAreSubtotals="1" fieldPosition="0"/>
    </format>
    <format dxfId="22">
      <pivotArea field="10" type="button" dataOnly="0" labelOnly="1" outline="0" axis="axisRow" fieldPosition="0"/>
    </format>
    <format dxfId="21">
      <pivotArea dataOnly="0" labelOnly="1" outline="0" axis="axisValues" fieldPosition="0"/>
    </format>
    <format dxfId="20">
      <pivotArea dataOnly="0" labelOnly="1" fieldPosition="0">
        <references count="1">
          <reference field="10" count="0"/>
        </references>
      </pivotArea>
    </format>
    <format dxfId="19">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Реестр проверок Вид проверки].[ID].&amp;[3.068114601E9]"/>
      </members>
    </pivotHierarchy>
    <pivotHierarchy multipleItemSelectionAllowed="1">
      <members count="2" level="1">
        <member name=""/>
        <member name="[Реестр проверок Вид проверяемого лица].[ENTITY TYPE ID].&amp;[143]"/>
      </members>
    </pivotHierarchy>
    <pivotHierarchy/>
    <pivotHierarchy/>
    <pivotHierarchy/>
    <pivotHierarchy/>
    <pivotHierarchy/>
    <pivotHierarchy/>
    <pivotHierarchy/>
    <pivotHierarchy multipleItemSelectionAllowed="1">
      <mps count="5">
        <mp field="4"/>
        <mp field="5"/>
        <mp field="6"/>
        <mp field="7"/>
        <mp field="8"/>
      </mps>
      <members count="1" level="1">
        <member name="[Реестр проверок Дата акта].[Дата акта].[Year].&amp;[2021-01-01T00:00:0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 level="1">
        <member name="[Реестр проверок Цель проведения проверки].[CHECK PURPOSE ID].&amp;[128]"/>
        <member name=""/>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2.xml><?xml version="1.0" encoding="utf-8"?>
<pivotTableDefinition xmlns="http://schemas.openxmlformats.org/spreadsheetml/2006/main" name="СводнаяТаблица9" cacheId="54"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70:C75" firstHeaderRow="1" firstDataRow="1" firstDataCol="1" rowPageCount="2" colPageCount="1"/>
  <pivotFields count="1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1"/>
  </rowFields>
  <rowItems count="5">
    <i>
      <x/>
    </i>
    <i>
      <x v="1"/>
    </i>
    <i>
      <x v="2"/>
    </i>
    <i>
      <x v="3"/>
    </i>
    <i t="grand">
      <x/>
    </i>
  </rowItems>
  <colItems count="1">
    <i/>
  </colItems>
  <pageFields count="2">
    <pageField fld="2" hier="39" name="[Отчетный период].[Иерархия].&amp;[2.766832547E9]" cap="год"/>
    <pageField fld="6" hier="74" name="[Структура ФАС].[Иерархия Структура ФАС].[All]" cap="All"/>
  </pageFields>
  <dataFields count="1">
    <dataField fld="0" baseField="0" baseItem="0"/>
  </dataFields>
  <formats count="5">
    <format dxfId="30">
      <pivotArea dataOnly="0" labelOnly="1" outline="0" axis="axisValues" fieldPosition="0"/>
    </format>
    <format dxfId="29">
      <pivotArea dataOnly="0" labelOnly="1" fieldPosition="0">
        <references count="1">
          <reference field="1" count="0"/>
        </references>
      </pivotArea>
    </format>
    <format dxfId="28">
      <pivotArea dataOnly="0" labelOnly="1" fieldPosition="0">
        <references count="1">
          <reference field="1" count="0"/>
        </references>
      </pivotArea>
    </format>
    <format dxfId="27">
      <pivotArea collapsedLevelsAreSubtotals="1" fieldPosition="0">
        <references count="1">
          <reference field="1" count="1">
            <x v="0"/>
          </reference>
        </references>
      </pivotArea>
    </format>
    <format dxfId="26">
      <pivotArea dataOnly="0" labelOnly="1" fieldPosition="0">
        <references count="1">
          <reference field="1" count="1">
            <x v="0"/>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5"/>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9"/>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3.xml><?xml version="1.0" encoding="utf-8"?>
<pivotTableDefinition xmlns="http://schemas.openxmlformats.org/spreadsheetml/2006/main" name="СводнаяТаблица16" cacheId="60"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175:D180" firstHeaderRow="0" firstDataRow="1" firstDataCol="1" rowPageCount="2" colPageCount="1"/>
  <pivotFields count="11">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 dataField="1" showAll="0"/>
  </pivotFields>
  <rowFields count="1">
    <field x="0"/>
  </rowFields>
  <rowItems count="5">
    <i>
      <x/>
    </i>
    <i>
      <x v="1"/>
    </i>
    <i>
      <x v="2"/>
    </i>
    <i>
      <x v="3"/>
    </i>
    <i t="grand">
      <x/>
    </i>
  </rowItems>
  <colFields count="1">
    <field x="-2"/>
  </colFields>
  <colItems count="2">
    <i>
      <x/>
    </i>
    <i i="1">
      <x v="1"/>
    </i>
  </colItems>
  <pageFields count="2">
    <pageField fld="1" hier="74" name="[Структура ФАС].[Иерархия Структура ФАС].[All]" cap="All"/>
    <pageField fld="5" hier="39" name="[Отчетный период].[Иерархия].&amp;[2.766832547E9]" cap="год"/>
  </pageFields>
  <dataFields count="2">
    <dataField fld="9" baseField="0" baseItem="0"/>
    <dataField fld="10" baseField="0" baseItem="0"/>
  </dataFields>
  <formats count="5">
    <format dxfId="35">
      <pivotArea dataOnly="0" labelOnly="1" fieldPosition="0">
        <references count="1">
          <reference field="0" count="0"/>
        </references>
      </pivotArea>
    </format>
    <format dxfId="34">
      <pivotArea dataOnly="0" labelOnly="1" fieldPosition="0">
        <references count="1">
          <reference field="0" count="0"/>
        </references>
      </pivotArea>
    </format>
    <format dxfId="33">
      <pivotArea dataOnly="0" outline="0" fieldPosition="0">
        <references count="1">
          <reference field="4294967294" count="2">
            <x v="0"/>
            <x v="1"/>
          </reference>
        </references>
      </pivotArea>
    </format>
    <format dxfId="32">
      <pivotArea collapsedLevelsAreSubtotals="1" fieldPosition="0">
        <references count="1">
          <reference field="0" count="1">
            <x v="0"/>
          </reference>
        </references>
      </pivotArea>
    </format>
    <format dxfId="31">
      <pivotArea dataOnly="0" labelOnly="1" fieldPosition="0">
        <references count="1">
          <reference field="0" count="1">
            <x v="0"/>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8"/>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4"/>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4.xml><?xml version="1.0" encoding="utf-8"?>
<pivotTableDefinition xmlns="http://schemas.openxmlformats.org/spreadsheetml/2006/main" name="СводнаяТаблица13" cacheId="57"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130:D135" firstHeaderRow="0" firstDataRow="1" firstDataCol="1" rowPageCount="2" colPageCount="1"/>
  <pivotFields count="11">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 dataField="1" showAll="0"/>
  </pivotFields>
  <rowFields count="1">
    <field x="0"/>
  </rowFields>
  <rowItems count="5">
    <i>
      <x/>
    </i>
    <i>
      <x v="1"/>
    </i>
    <i>
      <x v="2"/>
    </i>
    <i>
      <x v="3"/>
    </i>
    <i t="grand">
      <x/>
    </i>
  </rowItems>
  <colFields count="1">
    <field x="-2"/>
  </colFields>
  <colItems count="2">
    <i>
      <x/>
    </i>
    <i i="1">
      <x v="1"/>
    </i>
  </colItems>
  <pageFields count="2">
    <pageField fld="1" hier="74" name="[Структура ФАС].[Иерархия Структура ФАС].[All]" cap="All"/>
    <pageField fld="5" hier="39" name="[Отчетный период].[Иерархия].&amp;[2.766832547E9]" cap="год"/>
  </pageFields>
  <dataFields count="2">
    <dataField fld="9" baseField="0" baseItem="0"/>
    <dataField fld="10" baseField="0" baseItem="0"/>
  </dataFields>
  <formats count="3">
    <format dxfId="38">
      <pivotArea dataOnly="0" labelOnly="1" fieldPosition="0">
        <references count="1">
          <reference field="0" count="0"/>
        </references>
      </pivotArea>
    </format>
    <format dxfId="37">
      <pivotArea dataOnly="0" labelOnly="1" fieldPosition="0">
        <references count="1">
          <reference field="0" count="0"/>
        </references>
      </pivotArea>
    </format>
    <format dxfId="36">
      <pivotArea dataOnly="0" labelOnly="1" outline="0" fieldPosition="0">
        <references count="1">
          <reference field="4294967294" count="2">
            <x v="0"/>
            <x v="1"/>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8"/>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4"/>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5.xml><?xml version="1.0" encoding="utf-8"?>
<pivotTableDefinition xmlns="http://schemas.openxmlformats.org/spreadsheetml/2006/main" name="СводнаяТаблица3" cacheId="62"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189:D194"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39" name="[Отчетный период].[Иерархия].&amp;[2.766832547E9]" cap="год"/>
    <pageField fld="7" hier="74" name="[Структура ФАС].[Иерархия Структура ФАС].[All]" cap="All"/>
  </pageFields>
  <dataFields count="2">
    <dataField fld="0" baseField="0" baseItem="0"/>
    <dataField fld="1" baseField="0" baseItem="0"/>
  </dataFields>
  <formats count="3">
    <format dxfId="41">
      <pivotArea dataOnly="0" labelOnly="1" fieldPosition="0">
        <references count="1">
          <reference field="2" count="0"/>
        </references>
      </pivotArea>
    </format>
    <format dxfId="40">
      <pivotArea dataOnly="0" labelOnly="1" fieldPosition="0">
        <references count="1">
          <reference field="2" count="0"/>
        </references>
      </pivotArea>
    </format>
    <format dxfId="39">
      <pivotArea dataOnly="0" labelOnly="1" outline="0" fieldPosition="0">
        <references count="1">
          <reference field="4294967294" count="2">
            <x v="0"/>
            <x v="1"/>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6"/>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6.xml><?xml version="1.0" encoding="utf-8"?>
<pivotTableDefinition xmlns="http://schemas.openxmlformats.org/spreadsheetml/2006/main" name="СводнаяТаблица7" cacheId="52"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B44:C48" firstHeaderRow="1" firstDataRow="1" firstDataCol="1" rowPageCount="3" colPageCount="1"/>
  <pivotFields count="12">
    <pivotField dataField="1" showAll="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axis="axisRow" allDrilled="1" showAll="0" dataSourceSort="1" defaultAttributeDrillState="1">
      <items count="4">
        <item s="1" x="0"/>
        <item s="1" x="1"/>
        <item s="1" x="2"/>
        <item t="default"/>
      </items>
    </pivotField>
    <pivotField axis="axisPage" allDrilled="1" showAll="0" dataSourceSort="1" defaultAttributeDrillState="1">
      <items count="2">
        <item s="1" x="0"/>
        <item t="default"/>
      </items>
    </pivotField>
  </pivotFields>
  <rowFields count="1">
    <field x="10"/>
  </rowFields>
  <rowItems count="4">
    <i>
      <x/>
    </i>
    <i>
      <x v="1"/>
    </i>
    <i>
      <x v="2"/>
    </i>
    <i t="grand">
      <x/>
    </i>
  </rowItems>
  <colItems count="1">
    <i/>
  </colItems>
  <pageFields count="3">
    <pageField fld="1" hier="54" name="[Реестр проверок Дата акта].[Дата акта].[Year].&amp;[2021-01-01T00:00:00]" cap="Calendar 2021"/>
    <pageField fld="9" hier="45" name="[Реестр проверок Вид проверки].[ID].&amp;[3.068114601E9]" cap="Плановая"/>
    <pageField fld="11" hier="46" name="[Реестр проверок Вид проверяемого лица].[ENTITY TYPE ID].[All]" cap="All"/>
  </pageFields>
  <dataFields count="1">
    <dataField fld="0" baseField="0" baseItem="0"/>
  </dataFields>
  <formats count="1">
    <format dxfId="42">
      <pivotArea dataOnly="0" labelOnly="1" fieldPosition="0">
        <references count="1">
          <reference field="10" count="0"/>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Реестр проверок Вид проверки].[ID].&amp;[3.068114601E9]"/>
      </members>
    </pivotHierarchy>
    <pivotHierarchy multipleItemSelectionAllowed="1">
      <members count="2" level="1">
        <member name=""/>
        <member name="[Реестр проверок Вид проверяемого лица].[ENTITY TYPE ID].&amp;[143]"/>
      </members>
    </pivotHierarchy>
    <pivotHierarchy/>
    <pivotHierarchy/>
    <pivotHierarchy/>
    <pivotHierarchy/>
    <pivotHierarchy/>
    <pivotHierarchy/>
    <pivotHierarchy/>
    <pivotHierarchy multipleItemSelectionAllowed="1">
      <mps count="5">
        <mp field="4"/>
        <mp field="5"/>
        <mp field="6"/>
        <mp field="7"/>
        <mp field="8"/>
      </mps>
      <members count="1" level="1">
        <member name="[Реестр проверок Дата акта].[Дата акта].[Year].&amp;[2021-01-01T00:00:0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7.xml><?xml version="1.0" encoding="utf-8"?>
<pivotTableDefinition xmlns="http://schemas.openxmlformats.org/spreadsheetml/2006/main" name="СводнаяТаблица2" cacheId="49"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B5:C10" firstHeaderRow="1" firstDataRow="1" firstDataCol="1" rowPageCount="2" colPageCount="1"/>
  <pivotFields count="1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1"/>
  </rowFields>
  <rowItems count="5">
    <i>
      <x/>
    </i>
    <i>
      <x v="1"/>
    </i>
    <i>
      <x v="2"/>
    </i>
    <i>
      <x v="3"/>
    </i>
    <i t="grand">
      <x/>
    </i>
  </rowItems>
  <colItems count="1">
    <i/>
  </colItems>
  <pageFields count="2">
    <pageField fld="2" hier="39" name="[Отчетный период].[Иерархия].&amp;[2.766832547E9]" cap="год"/>
    <pageField fld="6" hier="74" name="[Структура ФАС].[Иерархия Структура ФАС].[All]" cap="All"/>
  </pageFields>
  <dataFields count="1">
    <dataField fld="0" baseField="0" baseItem="0"/>
  </dataFields>
  <formats count="4">
    <format dxfId="46">
      <pivotArea dataOnly="0" labelOnly="1" outline="0" axis="axisValues" fieldPosition="0"/>
    </format>
    <format dxfId="45">
      <pivotArea dataOnly="0" labelOnly="1" outline="0" axis="axisValues" fieldPosition="0"/>
    </format>
    <format dxfId="44">
      <pivotArea dataOnly="0" labelOnly="1" fieldPosition="0">
        <references count="1">
          <reference field="1" count="0"/>
        </references>
      </pivotArea>
    </format>
    <format dxfId="43">
      <pivotArea dataOnly="0" labelOnly="1" fieldPosition="0">
        <references count="1">
          <reference field="1" count="0"/>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multipleItemSelectionAllowed="1">
      <mps count="1">
        <mp field="5"/>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9"/>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8.xml><?xml version="1.0" encoding="utf-8"?>
<pivotTableDefinition xmlns="http://schemas.openxmlformats.org/spreadsheetml/2006/main" name="СводнаяТаблица14" cacheId="58"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145:D150" firstHeaderRow="0" firstDataRow="1" firstDataCol="1" rowPageCount="2" colPageCount="1"/>
  <pivotFields count="11">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 dataField="1" showAll="0"/>
  </pivotFields>
  <rowFields count="1">
    <field x="0"/>
  </rowFields>
  <rowItems count="5">
    <i>
      <x/>
    </i>
    <i>
      <x v="1"/>
    </i>
    <i>
      <x v="2"/>
    </i>
    <i>
      <x v="3"/>
    </i>
    <i t="grand">
      <x/>
    </i>
  </rowItems>
  <colFields count="1">
    <field x="-2"/>
  </colFields>
  <colItems count="2">
    <i>
      <x/>
    </i>
    <i i="1">
      <x v="1"/>
    </i>
  </colItems>
  <pageFields count="2">
    <pageField fld="1" hier="74" name="[Структура ФАС].[Иерархия Структура ФАС].[All]" cap="All"/>
    <pageField fld="5" hier="39" name="[Отчетный период].[Иерархия].&amp;[2.766832547E9]" cap="год"/>
  </pageFields>
  <dataFields count="2">
    <dataField fld="9" baseField="0" baseItem="0"/>
    <dataField fld="10" baseField="0" baseItem="0"/>
  </dataFields>
  <formats count="3">
    <format dxfId="49">
      <pivotArea dataOnly="0" labelOnly="1" fieldPosition="0">
        <references count="1">
          <reference field="0" count="0"/>
        </references>
      </pivotArea>
    </format>
    <format dxfId="48">
      <pivotArea dataOnly="0" labelOnly="1" fieldPosition="0">
        <references count="1">
          <reference field="0" count="0"/>
        </references>
      </pivotArea>
    </format>
    <format dxfId="47">
      <pivotArea dataOnly="0" labelOnly="1" outline="0" fieldPosition="0">
        <references count="1">
          <reference field="4294967294" count="2">
            <x v="0"/>
            <x v="1"/>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8"/>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4"/>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29.xml><?xml version="1.0" encoding="utf-8"?>
<pivotTableDefinition xmlns="http://schemas.openxmlformats.org/spreadsheetml/2006/main" name="СводнаяТаблица5" cacheId="50"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B28:C28" firstHeaderRow="1" firstDataRow="1" firstDataCol="1" rowPageCount="3" colPageCount="1"/>
  <pivotFields count="12">
    <pivotField dataField="1" showAll="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axis="axisRow" allDrilled="1" showAll="0" dataSourceSort="1" defaultAttributeDrillState="1">
      <items count="4">
        <item x="0"/>
        <item x="1"/>
        <item x="2"/>
        <item t="default"/>
      </items>
    </pivotField>
    <pivotField axis="axisPage" allDrilled="1" showAll="0" dataSourceSort="1" defaultAttributeDrillState="1">
      <items count="2">
        <item s="1" x="0"/>
        <item t="default"/>
      </items>
    </pivotField>
  </pivotFields>
  <rowFields count="1">
    <field x="10"/>
  </rowFields>
  <pageFields count="3">
    <pageField fld="1" hier="54" name="[Реестр проверок Дата акта].[Дата акта].[Year].&amp;[2021-01-01T00:00:00]" cap="Calendar 2021"/>
    <pageField fld="9" hier="45" name="[Реестр проверок Вид проверки].[ID].&amp;[3.068114601E9]" cap="Плановая"/>
    <pageField fld="11" hier="46" name="[Реестр проверок Вид проверяемого лица].[ENTITY TYPE ID].[All]" cap="All"/>
  </pageFields>
  <dataFields count="1">
    <dataField fld="0" baseField="0" baseItem="0"/>
  </dataField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Реестр проверок Вид проверки].[ID].&amp;[3.068114601E9]"/>
      </members>
    </pivotHierarchy>
    <pivotHierarchy multipleItemSelectionAllowed="1">
      <members count="2" level="1">
        <member name=""/>
        <member name="[Реестр проверок Вид проверяемого лица].[ENTITY TYPE ID].&amp;[143]"/>
      </members>
    </pivotHierarchy>
    <pivotHierarchy/>
    <pivotHierarchy/>
    <pivotHierarchy/>
    <pivotHierarchy/>
    <pivotHierarchy/>
    <pivotHierarchy/>
    <pivotHierarchy/>
    <pivotHierarchy multipleItemSelectionAllowed="1">
      <mps count="5">
        <mp field="4"/>
        <mp field="5"/>
        <mp field="6"/>
        <mp field="7"/>
        <mp field="8"/>
      </mps>
      <members count="1" level="1">
        <member name="[Реестр проверок Дата акта].[Дата акта].[Year].&amp;[2021-01-01T00:00:0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Реестр проверок Цель проведения проверки].[CHECK PURPOSE ID].&amp;[12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xml><?xml version="1.0" encoding="utf-8"?>
<pivotTableDefinition xmlns="http://schemas.openxmlformats.org/spreadsheetml/2006/main" name="СводнаяТаблица2022_03_03__17_17_47" cacheId="43"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D94:F99"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74" name="[Структура ФАС].[Иерархия Структура ФАС].[All]" cap="All"/>
    <pageField fld="7" hier="39" name="[Отчетный период].[Иерархия].&amp;[2.766832547E9]" cap="год"/>
  </pageFields>
  <dataFields count="2">
    <dataField fld="0" baseField="0" baseItem="0"/>
    <dataField fld="1" baseField="0" baseItem="0"/>
  </dataFields>
  <formats count="4">
    <format dxfId="97">
      <pivotArea dataOnly="0" labelOnly="1" outline="0" fieldPosition="0">
        <references count="1">
          <reference field="4294967294" count="2">
            <x v="0"/>
            <x v="1"/>
          </reference>
        </references>
      </pivotArea>
    </format>
    <format dxfId="96">
      <pivotArea field="2" type="button" dataOnly="0" labelOnly="1" outline="0" axis="axisRow" fieldPosition="0"/>
    </format>
    <format dxfId="95">
      <pivotArea dataOnly="0" labelOnly="1" fieldPosition="0">
        <references count="1">
          <reference field="2" count="0"/>
        </references>
      </pivotArea>
    </format>
    <format dxfId="94">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10"/>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6"/>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0.xml><?xml version="1.0" encoding="utf-8"?>
<pivotTableDefinition xmlns="http://schemas.openxmlformats.org/spreadsheetml/2006/main" name="СводнаяТаблица4" cacheId="63"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B18:C22" firstHeaderRow="1" firstDataRow="1" firstDataCol="1" rowPageCount="3" colPageCount="1"/>
  <pivotFields count="12">
    <pivotField dataField="1" showAll="0"/>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showAll="0" dataSourceSort="1" defaultSubtotal="0" showPropTip="1"/>
    <pivotField showAll="0" dataSourceSort="1" defaultSubtotal="0" showPropTip="1"/>
    <pivotField showAll="0" dataSourceSort="1" defaultSubtotal="0" showPropTip="1"/>
    <pivotField showAll="0" dataSourceSort="1" defaultSubtotal="0" showPropTip="1"/>
    <pivotField axis="axisPage" allDrilled="1" showAll="0" dataSourceSort="1" defaultAttributeDrillState="1">
      <items count="1">
        <item t="default"/>
      </items>
    </pivotField>
    <pivotField axis="axisRow" allDrilled="1" showAll="0" dataSourceSort="1" defaultAttributeDrillState="1">
      <items count="4">
        <item s="1" x="0"/>
        <item s="1" x="1"/>
        <item s="1" x="2"/>
        <item t="default"/>
      </items>
    </pivotField>
    <pivotField axis="axisPage" allDrilled="1" showAll="0" dataSourceSort="1" defaultAttributeDrillState="1">
      <items count="2">
        <item s="1" x="0"/>
        <item t="default"/>
      </items>
    </pivotField>
  </pivotFields>
  <rowFields count="1">
    <field x="10"/>
  </rowFields>
  <rowItems count="4">
    <i>
      <x/>
    </i>
    <i>
      <x v="1"/>
    </i>
    <i>
      <x v="2"/>
    </i>
    <i t="grand">
      <x/>
    </i>
  </rowItems>
  <colItems count="1">
    <i/>
  </colItems>
  <pageFields count="3">
    <pageField fld="1" hier="54" name="[Реестр проверок Дата акта].[Дата акта].[Year].&amp;[2021-01-01T00:00:00]" cap="Calendar 2021"/>
    <pageField fld="9" hier="45" name="[Реестр проверок Вид проверки].[ID].&amp;[3.068114601E9]" cap="Плановая"/>
    <pageField fld="11" hier="46" name="[Реестр проверок Вид проверяемого лица].[ENTITY TYPE ID].&amp;[142]" cap="юридическое лицо"/>
  </pageFields>
  <dataFields count="1">
    <dataField fld="0" baseField="0" baseItem="0"/>
  </dataFields>
  <formats count="4">
    <format dxfId="53">
      <pivotArea dataOnly="0" labelOnly="1" fieldPosition="0">
        <references count="1">
          <reference field="10" count="0"/>
        </references>
      </pivotArea>
    </format>
    <format dxfId="52">
      <pivotArea dataOnly="0" labelOnly="1" fieldPosition="0">
        <references count="1">
          <reference field="10" count="0"/>
        </references>
      </pivotArea>
    </format>
    <format dxfId="51">
      <pivotArea collapsedLevelsAreSubtotals="1" fieldPosition="0">
        <references count="1">
          <reference field="10" count="2">
            <x v="0"/>
            <x v="1"/>
          </reference>
        </references>
      </pivotArea>
    </format>
    <format dxfId="50">
      <pivotArea dataOnly="0" labelOnly="1" fieldPosition="0">
        <references count="1">
          <reference field="10" count="2">
            <x v="0"/>
            <x v="1"/>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1" level="1">
        <member name="[Реестр проверок Вид проверки].[ID].&amp;[3.068114601E9]"/>
      </members>
    </pivotHierarchy>
    <pivotHierarchy multipleItemSelectionAllowed="1">
      <members count="2" level="1">
        <member name=""/>
        <member name="[Реестр проверок Вид проверяемого лица].[ENTITY TYPE ID].&amp;[143]"/>
      </members>
    </pivotHierarchy>
    <pivotHierarchy/>
    <pivotHierarchy/>
    <pivotHierarchy/>
    <pivotHierarchy/>
    <pivotHierarchy/>
    <pivotHierarchy/>
    <pivotHierarchy/>
    <pivotHierarchy multipleItemSelectionAllowed="1">
      <mps count="5">
        <mp field="4"/>
        <mp field="5"/>
        <mp field="6"/>
        <mp field="7"/>
        <mp field="8"/>
      </mps>
      <members count="1" level="1">
        <member name="[Реестр проверок Дата акта].[Дата акта].[Year].&amp;[2021-01-01T00:00:00]"/>
      </members>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1"/>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1.xml><?xml version="1.0" encoding="utf-8"?>
<pivotTableDefinition xmlns="http://schemas.openxmlformats.org/spreadsheetml/2006/main" name="СводнаяТаблица15" cacheId="59"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160:F165" firstHeaderRow="0" firstDataRow="1" firstDataCol="1" rowPageCount="2" colPageCount="1"/>
  <pivotFields count="13">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 dataField="1" showAll="0"/>
    <pivotField dataField="1" showAll="0"/>
    <pivotField dataField="1" showAll="0"/>
  </pivotFields>
  <rowFields count="1">
    <field x="0"/>
  </rowFields>
  <rowItems count="5">
    <i>
      <x/>
    </i>
    <i>
      <x v="1"/>
    </i>
    <i>
      <x v="2"/>
    </i>
    <i>
      <x v="3"/>
    </i>
    <i t="grand">
      <x/>
    </i>
  </rowItems>
  <colFields count="1">
    <field x="-2"/>
  </colFields>
  <colItems count="4">
    <i>
      <x/>
    </i>
    <i i="1">
      <x v="1"/>
    </i>
    <i i="2">
      <x v="2"/>
    </i>
    <i i="3">
      <x v="3"/>
    </i>
  </colItems>
  <pageFields count="2">
    <pageField fld="1" hier="74" name="[Структура ФАС].[Иерархия Структура ФАС].[All]" cap="All"/>
    <pageField fld="5" hier="39" name="[Отчетный период].[Иерархия].&amp;[2.766832547E9]" cap="год"/>
  </pageFields>
  <dataFields count="4">
    <dataField fld="9" baseField="0" baseItem="0"/>
    <dataField fld="10" baseField="0" baseItem="0"/>
    <dataField fld="11" baseField="0" baseItem="0"/>
    <dataField fld="12" baseField="0" baseItem="0"/>
  </dataFields>
  <formats count="5">
    <format dxfId="58">
      <pivotArea dataOnly="0" labelOnly="1" fieldPosition="0">
        <references count="1">
          <reference field="0" count="0"/>
        </references>
      </pivotArea>
    </format>
    <format dxfId="57">
      <pivotArea dataOnly="0" labelOnly="1" fieldPosition="0">
        <references count="1">
          <reference field="0" count="0"/>
        </references>
      </pivotArea>
    </format>
    <format dxfId="56">
      <pivotArea dataOnly="0" labelOnly="1" outline="0" fieldPosition="0">
        <references count="1">
          <reference field="4294967294" count="4">
            <x v="0"/>
            <x v="1"/>
            <x v="2"/>
            <x v="3"/>
          </reference>
        </references>
      </pivotArea>
    </format>
    <format dxfId="55">
      <pivotArea collapsedLevelsAreSubtotals="1" fieldPosition="0">
        <references count="1">
          <reference field="0" count="1">
            <x v="0"/>
          </reference>
        </references>
      </pivotArea>
    </format>
    <format dxfId="54">
      <pivotArea dataOnly="0" labelOnly="1" fieldPosition="0">
        <references count="1">
          <reference field="0" count="1">
            <x v="0"/>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8"/>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4"/>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2.xml><?xml version="1.0" encoding="utf-8"?>
<pivotTableDefinition xmlns="http://schemas.openxmlformats.org/spreadsheetml/2006/main" name="СводнаяТаблица12" cacheId="5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113:D118"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74" name="[Структура ФАС].[Иерархия Структура ФАС].[All]" cap="All"/>
    <pageField fld="7" hier="39" name="[Отчетный период].[Иерархия].&amp;[2.766832547E9]" cap="год"/>
  </pageFields>
  <dataFields count="2">
    <dataField fld="0" baseField="0" baseItem="0"/>
    <dataField fld="1" baseField="0" baseItem="0"/>
  </dataFields>
  <formats count="3">
    <format dxfId="61">
      <pivotArea dataOnly="0" labelOnly="1" outline="0" fieldPosition="0">
        <references count="1">
          <reference field="4294967294" count="2">
            <x v="0"/>
            <x v="1"/>
          </reference>
        </references>
      </pivotArea>
    </format>
    <format dxfId="60">
      <pivotArea dataOnly="0" labelOnly="1" fieldPosition="0">
        <references count="1">
          <reference field="2" count="0"/>
        </references>
      </pivotArea>
    </format>
    <format dxfId="59">
      <pivotArea dataOnly="0" labelOnly="1" fieldPosition="0">
        <references count="1">
          <reference field="2" count="0"/>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10"/>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6"/>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33.xml><?xml version="1.0" encoding="utf-8"?>
<pivotTableDefinition xmlns="http://schemas.openxmlformats.org/spreadsheetml/2006/main" name="СводнаяТаблица2022_03_09__18_20_32" cacheId="64"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B203:D207" firstHeaderRow="0" firstDataRow="1" firstDataCol="1" rowPageCount="1" colPageCount="1"/>
  <pivotFields count="7">
    <pivotField dataField="1" showAll="0"/>
    <pivotField dataField="1" showAll="0"/>
    <pivotField axis="axisRow" allDrilled="1" showAll="0" dataSourceSort="1" defaultAttributeDrillState="1">
      <items count="4">
        <item s="1" x="0"/>
        <item s="1" x="1"/>
        <item s="1" x="2"/>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4">
    <i>
      <x/>
    </i>
    <i>
      <x v="1"/>
    </i>
    <i>
      <x v="2"/>
    </i>
    <i t="grand">
      <x/>
    </i>
  </rowItems>
  <colFields count="1">
    <field x="-2"/>
  </colFields>
  <colItems count="2">
    <i>
      <x/>
    </i>
    <i i="1">
      <x v="1"/>
    </i>
  </colItems>
  <pageFields count="1">
    <pageField fld="3" hier="39" name="[Отчетный период].[Иерархия].&amp;[2.766832547E9]" cap="год"/>
  </pageFields>
  <dataFields count="2">
    <dataField fld="0" baseField="0" baseItem="0"/>
    <dataField fld="1" baseField="0" baseItem="0"/>
  </dataFields>
  <formats count="7">
    <format dxfId="68">
      <pivotArea dataOnly="0" labelOnly="1" fieldPosition="0">
        <references count="1">
          <reference field="2" count="0"/>
        </references>
      </pivotArea>
    </format>
    <format dxfId="67">
      <pivotArea field="2" type="button" dataOnly="0" labelOnly="1" outline="0" axis="axisRow" fieldPosition="0"/>
    </format>
    <format dxfId="66">
      <pivotArea dataOnly="0" labelOnly="1" outline="0" fieldPosition="0">
        <references count="1">
          <reference field="4294967294" count="2">
            <x v="0"/>
            <x v="1"/>
          </reference>
        </references>
      </pivotArea>
    </format>
    <format dxfId="65">
      <pivotArea field="2" type="button" dataOnly="0" labelOnly="1" outline="0" axis="axisRow" fieldPosition="0"/>
    </format>
    <format dxfId="64">
      <pivotArea dataOnly="0" labelOnly="1" outline="0" fieldPosition="0">
        <references count="1">
          <reference field="4294967294" count="2">
            <x v="0"/>
            <x v="1"/>
          </reference>
        </references>
      </pivotArea>
    </format>
    <format dxfId="63">
      <pivotArea field="2" type="button" dataOnly="0" labelOnly="1" outline="0" axis="axisRow" fieldPosition="0"/>
    </format>
    <format dxfId="62">
      <pivotArea dataOnly="0" labelOnly="1" outline="0" fieldPosition="0">
        <references count="1">
          <reference field="4294967294" count="2">
            <x v="0"/>
            <x v="1"/>
          </reference>
        </references>
      </pivotArea>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6"/>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4.xml><?xml version="1.0" encoding="utf-8"?>
<pivotTableDefinition xmlns="http://schemas.openxmlformats.org/spreadsheetml/2006/main" name="СводнаяТаблица3" cacheId="33"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A5:B8" firstHeaderRow="1" firstDataRow="1" firstDataCol="1" rowPageCount="2" colPageCount="1"/>
  <pivotFields count="10">
    <pivotField dataField="1" showAll="0"/>
    <pivotField axis="axisPage" allDrilled="1" showAll="0" dataSourceSort="1" defaultAttributeDrillState="1">
      <items count="1">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Row" allDrilled="1" showAll="0" dataSourceSort="1">
      <items count="3">
        <item c="1" x="0"/>
        <item c="1" x="1"/>
        <item t="default"/>
      </items>
    </pivotField>
    <pivotField axis="axisRow" showAll="0" dataSourceSort="1">
      <items count="1">
        <item t="default"/>
      </items>
    </pivotField>
    <pivotField axis="axisRow" showAll="0" dataSourceSort="1">
      <items count="1">
        <item t="default"/>
      </items>
    </pivotField>
    <pivotField showAll="0" dataSourceSort="1" defaultSubtotal="0" showPropTip="1"/>
  </pivotFields>
  <rowFields count="1">
    <field x="6"/>
  </rowFields>
  <rowItems count="3">
    <i>
      <x/>
    </i>
    <i>
      <x v="1"/>
    </i>
    <i t="grand">
      <x/>
    </i>
  </rowItems>
  <colItems count="1">
    <i/>
  </colItems>
  <pageFields count="2">
    <pageField fld="1" hier="24" name="[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cap="Федеральный государственный контроль (надзор) за соблюдением законодательства в сфере государственного оборонного заказа"/>
    <pageField fld="2" hier="39" name="[Отчетный период].[Иерархия].&amp;[2.766832547E9]" cap="год"/>
  </pageFields>
  <dataFields count="1">
    <dataField fld="0" baseField="0" baseItem="0"/>
  </dataFields>
  <formats count="1">
    <format dxfId="98">
      <pivotArea dataOnly="0" labelOnly="1" outline="0" axis="axisValues"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embers count="2" level="1">
        <member name="[Виды государственного контроля].[Вид государственного контроля].&amp;[Федеральный государственный контроль (надзор) за соблюдением законодательства в сфере государственного оборонного заказа]"/>
        <member name="[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
      </members>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5"/>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9"/>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74"/>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5.xml><?xml version="1.0" encoding="utf-8"?>
<pivotTableDefinition xmlns="http://schemas.openxmlformats.org/spreadsheetml/2006/main" name="СводнаяТаблица2022_03_03__16_58_23" cacheId="41"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D75:F80"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74" name="[Структура ФАС].[Иерархия Структура ФАС].[All]" cap="All"/>
    <pageField fld="7" hier="39" name="[Отчетный период].[Иерархия].&amp;[2.766832547E9]" cap="год"/>
  </pageFields>
  <dataFields count="2">
    <dataField fld="0" baseField="0" baseItem="0"/>
    <dataField fld="1" baseField="0" baseItem="0"/>
  </dataFields>
  <formats count="4">
    <format dxfId="102">
      <pivotArea dataOnly="0" labelOnly="1" outline="0" fieldPosition="0">
        <references count="1">
          <reference field="4294967294" count="2">
            <x v="0"/>
            <x v="1"/>
          </reference>
        </references>
      </pivotArea>
    </format>
    <format dxfId="101">
      <pivotArea field="2" type="button" dataOnly="0" labelOnly="1" outline="0" axis="axisRow" fieldPosition="0"/>
    </format>
    <format dxfId="100">
      <pivotArea dataOnly="0" labelOnly="1" fieldPosition="0">
        <references count="1">
          <reference field="2" count="0"/>
        </references>
      </pivotArea>
    </format>
    <format dxfId="99">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10"/>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6"/>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6.xml><?xml version="1.0" encoding="utf-8"?>
<pivotTableDefinition xmlns="http://schemas.openxmlformats.org/spreadsheetml/2006/main" name="СводнаяТаблица2022_03_03__16_14_01" cacheId="38"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D45:E50" firstHeaderRow="1" firstDataRow="1" firstDataCol="1" rowPageCount="2" colPageCount="1"/>
  <pivotFields count="1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dataField="1" showAll="0"/>
  </pivotFields>
  <rowFields count="1">
    <field x="0"/>
  </rowFields>
  <rowItems count="5">
    <i>
      <x/>
    </i>
    <i>
      <x v="1"/>
    </i>
    <i>
      <x v="2"/>
    </i>
    <i>
      <x v="3"/>
    </i>
    <i t="grand">
      <x/>
    </i>
  </rowItems>
  <colItems count="1">
    <i/>
  </colItems>
  <pageFields count="2">
    <pageField fld="1" hier="39" name="[Отчетный период].[Иерархия].&amp;[2.766832547E9]" cap="год"/>
    <pageField fld="5" hier="74" name="[Структура ФАС].[Иерархия Структура ФАС].[All]" cap="All"/>
  </pageFields>
  <dataFields count="1">
    <dataField fld="9" baseField="0" baseItem="0"/>
  </dataFields>
  <formats count="5">
    <format dxfId="107">
      <pivotArea dataOnly="0" labelOnly="1" outline="0" axis="axisValues" fieldPosition="0"/>
    </format>
    <format dxfId="106">
      <pivotArea dataOnly="0" labelOnly="1" outline="0" axis="axisValues" fieldPosition="0"/>
    </format>
    <format dxfId="105">
      <pivotArea field="0" type="button" dataOnly="0" labelOnly="1" outline="0" axis="axisRow" fieldPosition="0"/>
    </format>
    <format dxfId="104">
      <pivotArea dataOnly="0" labelOnly="1" fieldPosition="0">
        <references count="1">
          <reference field="0" count="0"/>
        </references>
      </pivotArea>
    </format>
    <format dxfId="103">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4"/>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8"/>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7.xml><?xml version="1.0" encoding="utf-8"?>
<pivotTableDefinition xmlns="http://schemas.openxmlformats.org/spreadsheetml/2006/main" name="СводнаяТаблица2022_03_03__15_48_53" cacheId="36"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D27:F32"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3" hier="39" name="[Отчетный период].[Иерархия].&amp;[2.766832547E9]" cap="год"/>
    <pageField fld="7" hier="74" name="[Структура ФАС].[Иерархия Структура ФАС].[All]" cap="All"/>
  </pageFields>
  <dataFields count="2">
    <dataField fld="0" baseField="0" baseItem="0"/>
    <dataField fld="1" baseField="0" baseItem="0"/>
  </dataFields>
  <formats count="5">
    <format dxfId="112">
      <pivotArea dataOnly="0" labelOnly="1" outline="0" fieldPosition="0">
        <references count="1">
          <reference field="4294967294" count="2">
            <x v="0"/>
            <x v="1"/>
          </reference>
        </references>
      </pivotArea>
    </format>
    <format dxfId="111">
      <pivotArea dataOnly="0" labelOnly="1" outline="0" fieldPosition="0">
        <references count="1">
          <reference field="4294967294" count="2">
            <x v="0"/>
            <x v="1"/>
          </reference>
        </references>
      </pivotArea>
    </format>
    <format dxfId="110">
      <pivotArea field="2" type="button" dataOnly="0" labelOnly="1" outline="0" axis="axisRow" fieldPosition="0"/>
    </format>
    <format dxfId="109">
      <pivotArea dataOnly="0" labelOnly="1" fieldPosition="0">
        <references count="1">
          <reference field="2" count="0"/>
        </references>
      </pivotArea>
    </format>
    <format dxfId="108">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6"/>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8.xml><?xml version="1.0" encoding="utf-8"?>
<pivotTableDefinition xmlns="http://schemas.openxmlformats.org/spreadsheetml/2006/main" name="СводнаяТаблица2022_03_03__15_06_06" cacheId="35" applyNumberFormats="0" applyBorderFormats="0" applyFontFormats="0" applyPatternFormats="0" applyAlignmentFormats="0" applyWidthHeightFormats="1" dataCaption="Значения" updatedVersion="5" minRefreshableVersion="3" useAutoFormatting="1" subtotalHiddenItems="1" itemPrintTitles="1" createdVersion="5" indent="0" outline="1" outlineData="1" multipleFieldFilters="0" fieldListSortAscending="1">
  <location ref="D17:F22" firstHeaderRow="0" firstDataRow="1" firstDataCol="1" rowPageCount="2" colPageCount="1"/>
  <pivotFields count="11">
    <pivotField dataField="1" showAll="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2"/>
  </rowFields>
  <rowItems count="5">
    <i>
      <x/>
    </i>
    <i>
      <x v="1"/>
    </i>
    <i>
      <x v="2"/>
    </i>
    <i>
      <x v="3"/>
    </i>
    <i t="grand">
      <x/>
    </i>
  </rowItems>
  <colFields count="1">
    <field x="-2"/>
  </colFields>
  <colItems count="2">
    <i>
      <x/>
    </i>
    <i i="1">
      <x v="1"/>
    </i>
  </colItems>
  <pageFields count="2">
    <pageField fld="7" hier="74" name="[Структура ФАС].[Иерархия Структура ФАС].[All]" cap="All"/>
    <pageField fld="3" hier="39" name="[Отчетный период].[Иерархия].&amp;[2.766832547E9]" cap="год"/>
  </pageFields>
  <dataFields count="2">
    <dataField fld="0" baseField="0" baseItem="0"/>
    <dataField fld="1" baseField="0" baseItem="0"/>
  </dataFields>
  <formats count="6">
    <format dxfId="118">
      <pivotArea dataOnly="0" labelOnly="1" outline="0" fieldPosition="0">
        <references count="1">
          <reference field="4294967294" count="2">
            <x v="0"/>
            <x v="1"/>
          </reference>
        </references>
      </pivotArea>
    </format>
    <format dxfId="117">
      <pivotArea dataOnly="0" labelOnly="1" outline="0" fieldPosition="0">
        <references count="1">
          <reference field="4294967294" count="2">
            <x v="0"/>
            <x v="1"/>
          </reference>
        </references>
      </pivotArea>
    </format>
    <format dxfId="116">
      <pivotArea dataOnly="0" labelOnly="1" outline="0" fieldPosition="0">
        <references count="1">
          <reference field="4294967294" count="2">
            <x v="0"/>
            <x v="1"/>
          </reference>
        </references>
      </pivotArea>
    </format>
    <format dxfId="115">
      <pivotArea field="2" type="button" dataOnly="0" labelOnly="1" outline="0" axis="axisRow" fieldPosition="0"/>
    </format>
    <format dxfId="114">
      <pivotArea dataOnly="0" labelOnly="1" fieldPosition="0">
        <references count="1">
          <reference field="2" count="0"/>
        </references>
      </pivotArea>
    </format>
    <format dxfId="113">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6"/>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10"/>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pivotTables/pivotTable9.xml><?xml version="1.0" encoding="utf-8"?>
<pivotTableDefinition xmlns="http://schemas.openxmlformats.org/spreadsheetml/2006/main" name="СводнаяТаблица2022_03_03__16_41_29" cacheId="39" applyNumberFormats="0" applyBorderFormats="0" applyFontFormats="0" applyPatternFormats="0" applyAlignmentFormats="0" applyWidthHeightFormats="1" dataCaption="Значения" updatedVersion="5" minRefreshableVersion="3" useAutoFormatting="1" itemPrintTitles="1" createdVersion="5" indent="0" outline="1" outlineData="1" multipleFieldFilters="0" fieldListSortAscending="1">
  <location ref="D55:E60" firstHeaderRow="1" firstDataRow="1" firstDataCol="1" rowPageCount="2" colPageCount="1"/>
  <pivotFields count="10">
    <pivotField dataField="1" showAll="0"/>
    <pivotField axis="axisRow" allDrilled="1" showAll="0" dataSourceSort="1" defaultAttributeDrillState="1">
      <items count="5">
        <item s="1" x="0"/>
        <item s="1" x="1"/>
        <item s="1" x="2"/>
        <item s="1" x="3"/>
        <item t="default"/>
      </items>
    </pivotField>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 axis="axisPage" allDrilled="1" showAll="0" dataSourceSort="1">
      <items count="1">
        <item t="default"/>
      </items>
    </pivotField>
    <pivotField axis="axisPage" showAll="0" dataSourceSort="1">
      <items count="1">
        <item t="default"/>
      </items>
    </pivotField>
    <pivotField axis="axisPage" showAll="0" dataSourceSort="1">
      <items count="1">
        <item t="default"/>
      </items>
    </pivotField>
    <pivotField showAll="0" dataSourceSort="1" defaultSubtotal="0" showPropTip="1"/>
  </pivotFields>
  <rowFields count="1">
    <field x="1"/>
  </rowFields>
  <rowItems count="5">
    <i>
      <x/>
    </i>
    <i>
      <x v="1"/>
    </i>
    <i>
      <x v="2"/>
    </i>
    <i>
      <x v="3"/>
    </i>
    <i t="grand">
      <x/>
    </i>
  </rowItems>
  <colItems count="1">
    <i/>
  </colItems>
  <pageFields count="2">
    <pageField fld="2" hier="39" name="[Отчетный период].[Иерархия].&amp;[2.766832547E9]" cap="год"/>
    <pageField fld="6" hier="74" name="[Структура ФАС].[Иерархия Структура ФАС].[All]" cap="All"/>
  </pageFields>
  <dataFields count="1">
    <dataField fld="0" baseField="0" baseItem="0"/>
  </dataFields>
  <formats count="4">
    <format dxfId="122">
      <pivotArea dataOnly="0" labelOnly="1" outline="0" axis="axisValues" fieldPosition="0"/>
    </format>
    <format dxfId="121">
      <pivotArea field="1" type="button" dataOnly="0" labelOnly="1" outline="0" axis="axisRow" fieldPosition="0"/>
    </format>
    <format dxfId="120">
      <pivotArea dataOnly="0" labelOnly="1" fieldPosition="0">
        <references count="1">
          <reference field="1" count="0"/>
        </references>
      </pivotArea>
    </format>
    <format dxfId="119">
      <pivotArea dataOnly="0" labelOnly="1" grandRow="1" outline="0" fieldPosition="0"/>
    </format>
  </formats>
  <pivotHierarchies count="1231">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ultipleItemSelectionAllowed="1">
      <mps count="1">
        <mp field="5"/>
      </mps>
      <members count="1" level="2">
        <member name="[Отчетный период].[Иерархия].&amp;[2.766832547E9]"/>
      </member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mps count="1">
        <mp field="9"/>
      </mps>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Light16" showRowHeaders="1" showColHeaders="1" showRowStripes="0" showColStripes="0" showLastColumn="1"/>
  <rowHierarchiesUsage count="1">
    <rowHierarchyUsage hierarchyUsage="24"/>
  </rowHierarchiesUsage>
  <extLst>
    <ext xmlns:x14="http://schemas.microsoft.com/office/spreadsheetml/2009/9/main" uri="{962EF5D1-5CA2-4c93-8EF4-DBF5C05439D2}">
      <x14:pivotTableDefinition xmlns:xm="http://schemas.microsoft.com/office/excel/2006/main" calculatedMembersInFilters="1" hideValuesRow="1"/>
    </ext>
  </extLst>
</pivotTableDefinition>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12"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openxmlformats.org/officeDocument/2006/relationships/pivotTable" Target="../pivotTables/pivotTable11.xml"/><Relationship Id="rId5" Type="http://schemas.openxmlformats.org/officeDocument/2006/relationships/pivotTable" Target="../pivotTables/pivotTable5.xml"/><Relationship Id="rId10" Type="http://schemas.openxmlformats.org/officeDocument/2006/relationships/pivotTable" Target="../pivotTables/pivotTable10.xml"/><Relationship Id="rId4" Type="http://schemas.openxmlformats.org/officeDocument/2006/relationships/pivotTable" Target="../pivotTables/pivotTable4.xml"/><Relationship Id="rId9" Type="http://schemas.openxmlformats.org/officeDocument/2006/relationships/pivotTable" Target="../pivotTables/pivotTable9.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printerSettings" Target="../printerSettings/printerSettings3.bin"/><Relationship Id="rId4" Type="http://schemas.openxmlformats.org/officeDocument/2006/relationships/pivotTable" Target="../pivotTables/pivotTable15.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ivotTable" Target="../pivotTables/pivotTable17.xml"/><Relationship Id="rId1" Type="http://schemas.openxmlformats.org/officeDocument/2006/relationships/pivotTable" Target="../pivotTables/pivotTable16.xml"/></Relationships>
</file>

<file path=xl/worksheets/_rels/sheet5.xml.rels><?xml version="1.0" encoding="UTF-8" standalone="yes"?>
<Relationships xmlns="http://schemas.openxmlformats.org/package/2006/relationships"><Relationship Id="rId8" Type="http://schemas.openxmlformats.org/officeDocument/2006/relationships/pivotTable" Target="../pivotTables/pivotTable25.xml"/><Relationship Id="rId13" Type="http://schemas.openxmlformats.org/officeDocument/2006/relationships/pivotTable" Target="../pivotTables/pivotTable30.xml"/><Relationship Id="rId3" Type="http://schemas.openxmlformats.org/officeDocument/2006/relationships/pivotTable" Target="../pivotTables/pivotTable20.xml"/><Relationship Id="rId7" Type="http://schemas.openxmlformats.org/officeDocument/2006/relationships/pivotTable" Target="../pivotTables/pivotTable24.xml"/><Relationship Id="rId12" Type="http://schemas.openxmlformats.org/officeDocument/2006/relationships/pivotTable" Target="../pivotTables/pivotTable29.xml"/><Relationship Id="rId17" Type="http://schemas.openxmlformats.org/officeDocument/2006/relationships/printerSettings" Target="../printerSettings/printerSettings5.bin"/><Relationship Id="rId2" Type="http://schemas.openxmlformats.org/officeDocument/2006/relationships/pivotTable" Target="../pivotTables/pivotTable19.xml"/><Relationship Id="rId16" Type="http://schemas.openxmlformats.org/officeDocument/2006/relationships/pivotTable" Target="../pivotTables/pivotTable33.xml"/><Relationship Id="rId1" Type="http://schemas.openxmlformats.org/officeDocument/2006/relationships/pivotTable" Target="../pivotTables/pivotTable18.xml"/><Relationship Id="rId6" Type="http://schemas.openxmlformats.org/officeDocument/2006/relationships/pivotTable" Target="../pivotTables/pivotTable23.xml"/><Relationship Id="rId11" Type="http://schemas.openxmlformats.org/officeDocument/2006/relationships/pivotTable" Target="../pivotTables/pivotTable28.xml"/><Relationship Id="rId5" Type="http://schemas.openxmlformats.org/officeDocument/2006/relationships/pivotTable" Target="../pivotTables/pivotTable22.xml"/><Relationship Id="rId15" Type="http://schemas.openxmlformats.org/officeDocument/2006/relationships/pivotTable" Target="../pivotTables/pivotTable32.xml"/><Relationship Id="rId10" Type="http://schemas.openxmlformats.org/officeDocument/2006/relationships/pivotTable" Target="../pivotTables/pivotTable27.xml"/><Relationship Id="rId4" Type="http://schemas.openxmlformats.org/officeDocument/2006/relationships/pivotTable" Target="../pivotTables/pivotTable21.xml"/><Relationship Id="rId9" Type="http://schemas.openxmlformats.org/officeDocument/2006/relationships/pivotTable" Target="../pivotTables/pivotTable26.xml"/><Relationship Id="rId14" Type="http://schemas.openxmlformats.org/officeDocument/2006/relationships/pivotTable" Target="../pivotTables/pivotTable3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8"/>
  <sheetViews>
    <sheetView zoomScaleNormal="100" zoomScaleSheetLayoutView="100" workbookViewId="0">
      <pane ySplit="10" topLeftCell="A38" activePane="bottomLeft" state="frozen"/>
      <selection pane="bottomLeft" activeCell="H39" sqref="H39"/>
    </sheetView>
  </sheetViews>
  <sheetFormatPr defaultRowHeight="15" x14ac:dyDescent="0.25"/>
  <cols>
    <col min="2" max="2" width="5" customWidth="1"/>
    <col min="3" max="3" width="77.28515625" customWidth="1"/>
    <col min="4" max="4" width="19.7109375" hidden="1" customWidth="1"/>
    <col min="5" max="5" width="20.28515625" hidden="1" customWidth="1"/>
    <col min="6" max="7" width="0" hidden="1" customWidth="1"/>
    <col min="8" max="8" width="23.7109375" style="43" customWidth="1"/>
    <col min="9" max="9" width="19.28515625" style="112" customWidth="1"/>
    <col min="10" max="10" width="21.42578125" style="112" customWidth="1"/>
    <col min="11" max="11" width="22.5703125" style="43" customWidth="1"/>
  </cols>
  <sheetData>
    <row r="2" spans="2:11" ht="15" customHeight="1" x14ac:dyDescent="0.25">
      <c r="B2" s="82" t="s">
        <v>0</v>
      </c>
      <c r="C2" s="82"/>
      <c r="D2" s="82"/>
      <c r="E2" s="82"/>
      <c r="F2" s="83"/>
      <c r="G2" s="83"/>
      <c r="H2" s="84"/>
    </row>
    <row r="3" spans="2:11" ht="15" customHeight="1" x14ac:dyDescent="0.25">
      <c r="B3" s="82"/>
      <c r="C3" s="82"/>
      <c r="D3" s="82"/>
      <c r="E3" s="82"/>
      <c r="F3" s="83"/>
      <c r="G3" s="83"/>
      <c r="H3" s="84"/>
    </row>
    <row r="4" spans="2:11" ht="15" customHeight="1" x14ac:dyDescent="0.25">
      <c r="B4" s="82"/>
      <c r="C4" s="82"/>
      <c r="D4" s="82"/>
      <c r="E4" s="82"/>
      <c r="F4" s="83"/>
      <c r="G4" s="83"/>
      <c r="H4" s="84"/>
    </row>
    <row r="5" spans="2:11" ht="20.25" x14ac:dyDescent="0.25">
      <c r="B5" s="85"/>
      <c r="C5" s="85"/>
      <c r="D5" s="85"/>
      <c r="E5" s="85"/>
    </row>
    <row r="6" spans="2:11" ht="15.75" x14ac:dyDescent="0.25">
      <c r="B6" s="167" t="s">
        <v>1</v>
      </c>
      <c r="C6" s="168"/>
      <c r="D6" s="168"/>
      <c r="E6" s="168"/>
      <c r="F6" s="168"/>
      <c r="G6" s="168"/>
      <c r="H6" s="168"/>
    </row>
    <row r="7" spans="2:11" ht="15.75" x14ac:dyDescent="0.25">
      <c r="B7" s="86" t="s">
        <v>2</v>
      </c>
      <c r="C7" s="87"/>
      <c r="D7" s="87"/>
      <c r="E7" s="88"/>
    </row>
    <row r="8" spans="2:11" ht="15.75" x14ac:dyDescent="0.25">
      <c r="B8" s="79" t="s">
        <v>3</v>
      </c>
      <c r="C8" s="80"/>
      <c r="D8" s="80"/>
      <c r="E8" s="81"/>
    </row>
    <row r="9" spans="2:11" ht="26.25" x14ac:dyDescent="0.25">
      <c r="B9" s="166"/>
      <c r="C9" s="166"/>
      <c r="D9" s="1" t="s">
        <v>81</v>
      </c>
      <c r="E9" s="1" t="s">
        <v>82</v>
      </c>
      <c r="H9" s="169">
        <v>248</v>
      </c>
      <c r="I9" s="169"/>
      <c r="J9" s="169">
        <v>294</v>
      </c>
      <c r="K9" s="169"/>
    </row>
    <row r="10" spans="2:11" ht="39.75" customHeight="1" x14ac:dyDescent="0.25">
      <c r="B10" s="73" t="s">
        <v>4</v>
      </c>
      <c r="C10" s="165" t="s">
        <v>5</v>
      </c>
      <c r="D10" s="165"/>
      <c r="E10" s="165"/>
      <c r="H10" s="59" t="s">
        <v>189</v>
      </c>
      <c r="I10" s="113" t="s">
        <v>188</v>
      </c>
      <c r="J10" s="113" t="s">
        <v>175</v>
      </c>
      <c r="K10" s="59" t="s">
        <v>192</v>
      </c>
    </row>
    <row r="11" spans="2:11" ht="18.75" customHeight="1" x14ac:dyDescent="0.25">
      <c r="B11" s="73">
        <v>1</v>
      </c>
      <c r="C11" s="3" t="s">
        <v>1</v>
      </c>
      <c r="D11" s="4"/>
      <c r="E11" s="4"/>
      <c r="H11" s="59"/>
      <c r="I11" s="113"/>
      <c r="J11" s="113"/>
      <c r="K11" s="59"/>
    </row>
    <row r="12" spans="2:11" ht="25.5" x14ac:dyDescent="0.25">
      <c r="B12" s="73">
        <v>2</v>
      </c>
      <c r="C12" s="3" t="s">
        <v>6</v>
      </c>
      <c r="D12" s="5"/>
      <c r="E12" s="6"/>
      <c r="H12" s="176" t="s">
        <v>218</v>
      </c>
      <c r="I12" s="177"/>
      <c r="J12" s="177"/>
      <c r="K12" s="178"/>
    </row>
    <row r="13" spans="2:11" ht="38.25" x14ac:dyDescent="0.25">
      <c r="B13" s="2">
        <v>3</v>
      </c>
      <c r="C13" s="3" t="s">
        <v>7</v>
      </c>
      <c r="D13" s="4"/>
      <c r="E13" s="4"/>
      <c r="H13" s="55"/>
      <c r="I13" s="114"/>
      <c r="J13" s="114"/>
      <c r="K13" s="55"/>
    </row>
    <row r="14" spans="2:11" ht="25.5" x14ac:dyDescent="0.25">
      <c r="B14" s="2">
        <v>4</v>
      </c>
      <c r="C14" s="7" t="s">
        <v>8</v>
      </c>
      <c r="D14" s="4"/>
      <c r="E14" s="4"/>
      <c r="H14" s="179" t="s">
        <v>213</v>
      </c>
      <c r="I14" s="180"/>
      <c r="J14" s="180"/>
      <c r="K14" s="181"/>
    </row>
    <row r="15" spans="2:11" x14ac:dyDescent="0.25">
      <c r="B15" s="2">
        <v>5</v>
      </c>
      <c r="C15" s="7" t="s">
        <v>9</v>
      </c>
      <c r="D15" s="8"/>
      <c r="E15" s="8"/>
      <c r="H15" s="55"/>
      <c r="I15" s="114"/>
      <c r="J15" s="114"/>
      <c r="K15" s="55"/>
    </row>
    <row r="16" spans="2:11" x14ac:dyDescent="0.25">
      <c r="B16" s="2">
        <v>6</v>
      </c>
      <c r="C16" s="7" t="s">
        <v>10</v>
      </c>
      <c r="D16" s="8"/>
      <c r="E16" s="8"/>
      <c r="H16" s="55"/>
      <c r="I16" s="114"/>
      <c r="J16" s="114"/>
      <c r="K16" s="55"/>
    </row>
    <row r="17" spans="2:11" ht="228.75" customHeight="1" x14ac:dyDescent="0.25">
      <c r="B17" s="2">
        <v>7</v>
      </c>
      <c r="C17" s="7" t="s">
        <v>11</v>
      </c>
      <c r="D17" s="8"/>
      <c r="E17" s="8"/>
      <c r="H17" s="175" t="s">
        <v>212</v>
      </c>
      <c r="I17" s="171"/>
      <c r="J17" s="171"/>
      <c r="K17" s="171"/>
    </row>
    <row r="18" spans="2:11" ht="38.25" x14ac:dyDescent="0.25">
      <c r="B18" s="2">
        <v>8</v>
      </c>
      <c r="C18" s="3" t="s">
        <v>12</v>
      </c>
      <c r="D18" s="8"/>
      <c r="E18" s="8"/>
      <c r="H18" s="55"/>
      <c r="I18" s="114"/>
      <c r="J18" s="114"/>
      <c r="K18" s="55"/>
    </row>
    <row r="19" spans="2:11" x14ac:dyDescent="0.25">
      <c r="B19" s="2">
        <v>9</v>
      </c>
      <c r="C19" s="3" t="s">
        <v>13</v>
      </c>
      <c r="D19" s="8"/>
      <c r="E19" s="8"/>
      <c r="H19" s="55"/>
      <c r="I19" s="114"/>
      <c r="J19" s="114"/>
      <c r="K19" s="55"/>
    </row>
    <row r="20" spans="2:11" x14ac:dyDescent="0.25">
      <c r="B20" s="2">
        <v>10</v>
      </c>
      <c r="C20" s="3" t="s">
        <v>14</v>
      </c>
      <c r="D20" s="8"/>
      <c r="E20" s="8"/>
      <c r="H20" s="55"/>
      <c r="I20" s="114"/>
      <c r="J20" s="114"/>
      <c r="K20" s="55"/>
    </row>
    <row r="21" spans="2:11" ht="25.5" x14ac:dyDescent="0.25">
      <c r="B21" s="2">
        <v>11</v>
      </c>
      <c r="C21" s="3" t="s">
        <v>15</v>
      </c>
      <c r="D21" s="9"/>
      <c r="E21" s="9"/>
      <c r="H21" s="55"/>
      <c r="I21" s="114"/>
      <c r="J21" s="114"/>
      <c r="K21" s="55"/>
    </row>
    <row r="22" spans="2:11" x14ac:dyDescent="0.25">
      <c r="B22" s="2">
        <v>12</v>
      </c>
      <c r="C22" s="3" t="s">
        <v>16</v>
      </c>
      <c r="D22" s="9"/>
      <c r="E22" s="9"/>
      <c r="H22" s="55"/>
      <c r="I22" s="114"/>
      <c r="J22" s="114"/>
      <c r="K22" s="55"/>
    </row>
    <row r="23" spans="2:11" ht="25.5" x14ac:dyDescent="0.25">
      <c r="B23" s="2">
        <v>13</v>
      </c>
      <c r="C23" s="7" t="s">
        <v>17</v>
      </c>
      <c r="D23" s="10"/>
      <c r="E23" s="10"/>
      <c r="H23" s="55"/>
      <c r="I23" s="114"/>
      <c r="J23" s="114"/>
      <c r="K23" s="55"/>
    </row>
    <row r="24" spans="2:11" x14ac:dyDescent="0.25">
      <c r="B24" s="2">
        <v>14</v>
      </c>
      <c r="C24" s="7" t="s">
        <v>18</v>
      </c>
      <c r="D24" s="11"/>
      <c r="E24" s="8"/>
      <c r="H24" s="55"/>
      <c r="I24" s="114"/>
      <c r="J24" s="114"/>
      <c r="K24" s="55"/>
    </row>
    <row r="25" spans="2:11" x14ac:dyDescent="0.25">
      <c r="B25" s="2">
        <v>15</v>
      </c>
      <c r="C25" s="3" t="s">
        <v>19</v>
      </c>
      <c r="D25" s="11"/>
      <c r="E25" s="8"/>
      <c r="H25" s="55"/>
      <c r="I25" s="114"/>
      <c r="J25" s="114"/>
      <c r="K25" s="55"/>
    </row>
    <row r="26" spans="2:11" ht="25.5" x14ac:dyDescent="0.25">
      <c r="B26" s="2">
        <v>16</v>
      </c>
      <c r="C26" s="3" t="s">
        <v>20</v>
      </c>
      <c r="D26" s="8"/>
      <c r="E26" s="8"/>
      <c r="H26" s="55"/>
      <c r="I26" s="114"/>
      <c r="J26" s="114"/>
      <c r="K26" s="55"/>
    </row>
    <row r="27" spans="2:11" x14ac:dyDescent="0.25">
      <c r="B27" s="2" t="s">
        <v>21</v>
      </c>
      <c r="C27" s="3" t="s">
        <v>22</v>
      </c>
      <c r="D27" s="8"/>
      <c r="E27" s="8"/>
      <c r="H27" s="171" t="s">
        <v>214</v>
      </c>
      <c r="I27" s="171"/>
      <c r="J27" s="171"/>
      <c r="K27" s="171"/>
    </row>
    <row r="28" spans="2:11" ht="25.5" x14ac:dyDescent="0.25">
      <c r="B28" s="2">
        <v>17</v>
      </c>
      <c r="C28" s="7" t="s">
        <v>23</v>
      </c>
      <c r="D28" s="8"/>
      <c r="E28" s="8"/>
      <c r="H28" s="55">
        <v>0</v>
      </c>
      <c r="I28" s="114">
        <v>0</v>
      </c>
      <c r="J28" s="114">
        <v>0</v>
      </c>
      <c r="K28" s="55">
        <v>0</v>
      </c>
    </row>
    <row r="29" spans="2:11" x14ac:dyDescent="0.25">
      <c r="B29" s="2" t="s">
        <v>24</v>
      </c>
      <c r="C29" s="7" t="s">
        <v>25</v>
      </c>
      <c r="D29" s="8"/>
      <c r="E29" s="8"/>
      <c r="H29" s="55">
        <v>0</v>
      </c>
      <c r="I29" s="114">
        <v>0</v>
      </c>
      <c r="J29" s="114">
        <v>0</v>
      </c>
      <c r="K29" s="55">
        <v>0</v>
      </c>
    </row>
    <row r="30" spans="2:11" ht="38.25" x14ac:dyDescent="0.25">
      <c r="B30" s="2">
        <v>18</v>
      </c>
      <c r="C30" s="7" t="s">
        <v>26</v>
      </c>
      <c r="D30" s="8"/>
      <c r="E30" s="8"/>
      <c r="H30" s="55"/>
      <c r="I30" s="114"/>
      <c r="J30" s="114"/>
      <c r="K30" s="55"/>
    </row>
    <row r="31" spans="2:11" x14ac:dyDescent="0.25">
      <c r="B31" s="2" t="s">
        <v>27</v>
      </c>
      <c r="C31" s="7" t="s">
        <v>28</v>
      </c>
      <c r="D31" s="8"/>
      <c r="E31" s="8"/>
      <c r="H31" s="55"/>
      <c r="I31" s="114"/>
      <c r="J31" s="114"/>
      <c r="K31" s="55"/>
    </row>
    <row r="32" spans="2:11" x14ac:dyDescent="0.25">
      <c r="B32" s="12"/>
      <c r="C32" s="13"/>
      <c r="D32" s="14"/>
      <c r="E32" s="14"/>
      <c r="H32" s="55"/>
      <c r="I32" s="114"/>
      <c r="J32" s="114"/>
      <c r="K32" s="55"/>
    </row>
    <row r="33" spans="2:11" ht="30" customHeight="1" x14ac:dyDescent="0.25">
      <c r="B33" s="2" t="s">
        <v>29</v>
      </c>
      <c r="C33" s="165" t="s">
        <v>30</v>
      </c>
      <c r="D33" s="165"/>
      <c r="E33" s="165"/>
      <c r="H33" s="55"/>
      <c r="I33" s="114"/>
      <c r="J33" s="114"/>
      <c r="K33" s="55"/>
    </row>
    <row r="34" spans="2:11" ht="38.25" x14ac:dyDescent="0.25">
      <c r="B34" s="15">
        <v>19</v>
      </c>
      <c r="C34" s="7" t="s">
        <v>31</v>
      </c>
      <c r="D34" s="21"/>
      <c r="E34" s="23"/>
      <c r="G34" s="67"/>
      <c r="H34" s="71">
        <f>'измененные строки Ди'!F9</f>
        <v>0</v>
      </c>
      <c r="I34" s="115">
        <f>'измененные строки Ди'!F6</f>
        <v>0</v>
      </c>
      <c r="J34" s="115">
        <f>'измененные строки Ди'!F8</f>
        <v>1</v>
      </c>
      <c r="K34" s="71">
        <f>'измененные строки Ди'!F7</f>
        <v>1</v>
      </c>
    </row>
    <row r="35" spans="2:11" ht="51" x14ac:dyDescent="0.25">
      <c r="B35" s="15">
        <v>20</v>
      </c>
      <c r="C35" s="7" t="s">
        <v>32</v>
      </c>
      <c r="D35" s="23">
        <v>0</v>
      </c>
      <c r="E35" s="29">
        <v>0</v>
      </c>
      <c r="H35" s="29">
        <v>0</v>
      </c>
      <c r="I35" s="116">
        <v>0</v>
      </c>
      <c r="J35" s="116">
        <v>0</v>
      </c>
      <c r="K35" s="29">
        <v>0</v>
      </c>
    </row>
    <row r="36" spans="2:11" ht="38.25" x14ac:dyDescent="0.25">
      <c r="B36" s="15">
        <v>21</v>
      </c>
      <c r="C36" s="7" t="s">
        <v>33</v>
      </c>
      <c r="D36" s="29">
        <v>0</v>
      </c>
      <c r="E36" s="29">
        <v>0</v>
      </c>
      <c r="H36" s="29">
        <v>0</v>
      </c>
      <c r="I36" s="116">
        <v>0</v>
      </c>
      <c r="J36" s="116">
        <v>0</v>
      </c>
      <c r="K36" s="29">
        <v>0</v>
      </c>
    </row>
    <row r="37" spans="2:11" ht="89.25" x14ac:dyDescent="0.25">
      <c r="B37" s="15">
        <v>22</v>
      </c>
      <c r="C37" s="7" t="s">
        <v>34</v>
      </c>
      <c r="D37" s="29">
        <v>0</v>
      </c>
      <c r="E37" s="29">
        <v>0</v>
      </c>
      <c r="H37" s="29">
        <v>0</v>
      </c>
      <c r="I37" s="116">
        <v>0</v>
      </c>
      <c r="J37" s="116">
        <v>0</v>
      </c>
      <c r="K37" s="29">
        <v>0</v>
      </c>
    </row>
    <row r="38" spans="2:11" ht="76.5" x14ac:dyDescent="0.25">
      <c r="B38" s="15">
        <v>23</v>
      </c>
      <c r="C38" s="7" t="s">
        <v>35</v>
      </c>
      <c r="D38" s="29"/>
      <c r="E38" s="29"/>
      <c r="H38" s="76">
        <f>'измененные строки Ди'!E61</f>
        <v>6.6381789218236609E-7</v>
      </c>
      <c r="I38" s="114">
        <f>'измененные строки Ди'!E58</f>
        <v>4.9786341913677454E-7</v>
      </c>
      <c r="J38" s="114">
        <f>'измененные строки Ди'!E60</f>
        <v>7.1360423409604356E-5</v>
      </c>
      <c r="K38" s="76">
        <f>'измененные строки Ди'!E59</f>
        <v>7.7998602331428018E-6</v>
      </c>
    </row>
    <row r="39" spans="2:11" ht="25.5" x14ac:dyDescent="0.25">
      <c r="B39" s="15">
        <v>24</v>
      </c>
      <c r="C39" s="7" t="s">
        <v>36</v>
      </c>
      <c r="D39" s="21"/>
      <c r="E39" s="21"/>
      <c r="H39" s="55">
        <f>'измененные строки Ди'!E74</f>
        <v>1</v>
      </c>
      <c r="I39" s="114">
        <f>'измененные строки Ди'!E71</f>
        <v>1</v>
      </c>
      <c r="J39" s="117">
        <f>'измененные строки Ди'!E73</f>
        <v>0.94418604651162785</v>
      </c>
      <c r="K39" s="77">
        <f>'измененные строки Ди'!E72</f>
        <v>1.0638297872340425</v>
      </c>
    </row>
    <row r="40" spans="2:11" ht="102" x14ac:dyDescent="0.25">
      <c r="B40" s="15">
        <v>25</v>
      </c>
      <c r="C40" s="7" t="s">
        <v>37</v>
      </c>
      <c r="D40" s="40">
        <v>0</v>
      </c>
      <c r="E40" s="40">
        <v>0</v>
      </c>
      <c r="H40" s="40">
        <v>0</v>
      </c>
      <c r="I40" s="118">
        <v>0</v>
      </c>
      <c r="J40" s="118">
        <v>0</v>
      </c>
      <c r="K40" s="40">
        <v>0</v>
      </c>
    </row>
    <row r="41" spans="2:11" ht="102" x14ac:dyDescent="0.25">
      <c r="B41" s="15">
        <v>26</v>
      </c>
      <c r="C41" s="7" t="s">
        <v>38</v>
      </c>
      <c r="D41" s="29">
        <v>0</v>
      </c>
      <c r="E41" s="29">
        <v>0</v>
      </c>
      <c r="H41" s="40">
        <v>0</v>
      </c>
      <c r="I41" s="118">
        <v>0</v>
      </c>
      <c r="J41" s="118">
        <v>0</v>
      </c>
      <c r="K41" s="40">
        <v>0</v>
      </c>
    </row>
    <row r="42" spans="2:11" ht="38.25" x14ac:dyDescent="0.25">
      <c r="B42" s="15">
        <v>27</v>
      </c>
      <c r="C42" s="7" t="s">
        <v>39</v>
      </c>
      <c r="D42" s="29"/>
      <c r="E42" s="29"/>
      <c r="H42" s="71">
        <f>'измененные строки Ди'!F89</f>
        <v>0.25</v>
      </c>
      <c r="I42" s="115">
        <f>'измененные строки Ди'!F86</f>
        <v>0</v>
      </c>
      <c r="J42" s="115">
        <f>'измененные строки Ди'!F88</f>
        <v>0.30541871921182268</v>
      </c>
      <c r="K42" s="71">
        <f>'измененные строки Ди'!F87</f>
        <v>0.94</v>
      </c>
    </row>
    <row r="43" spans="2:11" ht="51" x14ac:dyDescent="0.25">
      <c r="B43" s="15">
        <v>28</v>
      </c>
      <c r="C43" s="7" t="s">
        <v>40</v>
      </c>
      <c r="D43" s="29"/>
      <c r="E43" s="29"/>
      <c r="H43" s="71">
        <f>'измененные строки Ди'!G102</f>
        <v>1</v>
      </c>
      <c r="I43" s="115">
        <f>'измененные строки Ди'!G99</f>
        <v>0</v>
      </c>
      <c r="J43" s="115">
        <f>'измененные строки Ди'!G101</f>
        <v>0.11290322580645161</v>
      </c>
      <c r="K43" s="71">
        <f>'измененные строки Ди'!G100</f>
        <v>0.40425531914893614</v>
      </c>
    </row>
    <row r="44" spans="2:11" ht="51" x14ac:dyDescent="0.25">
      <c r="B44" s="15">
        <v>29</v>
      </c>
      <c r="C44" s="7" t="s">
        <v>41</v>
      </c>
      <c r="D44" s="29"/>
      <c r="E44" s="29"/>
      <c r="H44" s="71">
        <f>'измененные строки Ди'!F117</f>
        <v>1</v>
      </c>
      <c r="I44" s="115">
        <f>'измененные строки Ди'!F114</f>
        <v>0</v>
      </c>
      <c r="J44" s="115">
        <f>'измененные строки Ди'!F116</f>
        <v>0.9285714285714286</v>
      </c>
      <c r="K44" s="71">
        <f>'измененные строки Ди'!F115</f>
        <v>0.78947368421052633</v>
      </c>
    </row>
    <row r="45" spans="2:11" ht="89.25" x14ac:dyDescent="0.25">
      <c r="B45" s="15">
        <v>30</v>
      </c>
      <c r="C45" s="7" t="s">
        <v>42</v>
      </c>
      <c r="D45" s="40">
        <v>0</v>
      </c>
      <c r="E45" s="40">
        <v>0</v>
      </c>
      <c r="H45" s="40">
        <v>0</v>
      </c>
      <c r="I45" s="118">
        <v>0</v>
      </c>
      <c r="J45" s="118">
        <v>0</v>
      </c>
      <c r="K45" s="40">
        <v>0</v>
      </c>
    </row>
    <row r="46" spans="2:11" ht="89.25" x14ac:dyDescent="0.25">
      <c r="B46" s="15">
        <v>31</v>
      </c>
      <c r="C46" s="7" t="s">
        <v>43</v>
      </c>
      <c r="D46" s="29">
        <v>0</v>
      </c>
      <c r="E46" s="29">
        <v>0</v>
      </c>
      <c r="H46" s="40">
        <v>0</v>
      </c>
      <c r="I46" s="118">
        <v>0</v>
      </c>
      <c r="J46" s="118">
        <v>0</v>
      </c>
      <c r="K46" s="40">
        <v>0</v>
      </c>
    </row>
    <row r="47" spans="2:11" ht="63.75" x14ac:dyDescent="0.25">
      <c r="B47" s="15">
        <v>32</v>
      </c>
      <c r="C47" s="7" t="s">
        <v>44</v>
      </c>
      <c r="D47" s="29">
        <v>0</v>
      </c>
      <c r="E47" s="29">
        <v>0</v>
      </c>
      <c r="H47" s="40">
        <v>0</v>
      </c>
      <c r="I47" s="118">
        <v>0</v>
      </c>
      <c r="J47" s="118">
        <v>0</v>
      </c>
      <c r="K47" s="40">
        <v>0</v>
      </c>
    </row>
    <row r="48" spans="2:11" ht="38.25" x14ac:dyDescent="0.25">
      <c r="B48" s="15">
        <v>33</v>
      </c>
      <c r="C48" s="7" t="s">
        <v>45</v>
      </c>
      <c r="D48" s="29"/>
      <c r="E48" s="29"/>
      <c r="H48" s="71">
        <f>'измененные строки Ди'!F134</f>
        <v>0</v>
      </c>
      <c r="I48" s="115">
        <f>'измененные строки Ди'!F131</f>
        <v>0</v>
      </c>
      <c r="J48" s="115">
        <f>'измененные строки Ди'!F133</f>
        <v>8.368200836820083E-3</v>
      </c>
      <c r="K48" s="71">
        <f>'измененные строки Ди'!F132</f>
        <v>3.0927835051546393E-2</v>
      </c>
    </row>
    <row r="49" spans="1:13" ht="25.5" x14ac:dyDescent="0.25">
      <c r="B49" s="15">
        <v>34</v>
      </c>
      <c r="C49" s="7" t="s">
        <v>46</v>
      </c>
      <c r="D49" s="21"/>
      <c r="E49" s="23"/>
      <c r="H49" s="71">
        <f>'измененные строки Ди'!F149</f>
        <v>0</v>
      </c>
      <c r="I49" s="115">
        <f>'измененные строки Ди'!F146</f>
        <v>0</v>
      </c>
      <c r="J49" s="115">
        <f>'измененные строки Ди'!F148</f>
        <v>0.85950185771294896</v>
      </c>
      <c r="K49" s="71">
        <f>'измененные строки Ди'!F147</f>
        <v>0.18872549019607843</v>
      </c>
    </row>
    <row r="50" spans="1:13" ht="25.5" x14ac:dyDescent="0.25">
      <c r="B50" s="15">
        <v>35</v>
      </c>
      <c r="C50" s="7" t="s">
        <v>47</v>
      </c>
      <c r="D50" s="21"/>
      <c r="E50" s="42"/>
      <c r="H50" s="55">
        <f>'измененные строки Ди'!H164</f>
        <v>0</v>
      </c>
      <c r="I50" s="114">
        <f>'измененные строки Ди'!H161</f>
        <v>0</v>
      </c>
      <c r="J50" s="117">
        <f>'измененные строки Ди'!H163</f>
        <v>483.63333333333333</v>
      </c>
      <c r="K50" s="77">
        <f>'измененные строки Ди'!H162</f>
        <v>72.857142857142861</v>
      </c>
    </row>
    <row r="51" spans="1:13" ht="51" x14ac:dyDescent="0.25">
      <c r="B51" s="15">
        <v>36</v>
      </c>
      <c r="C51" s="7" t="s">
        <v>48</v>
      </c>
      <c r="D51" s="21"/>
      <c r="E51" s="23"/>
      <c r="H51" s="71">
        <f>'измененные строки Ди'!F179</f>
        <v>0</v>
      </c>
      <c r="I51" s="114">
        <f>'измененные строки Ди'!F176</f>
        <v>0</v>
      </c>
      <c r="J51" s="115">
        <f>'измененные строки Ди'!F178</f>
        <v>8.4388185654008432E-3</v>
      </c>
      <c r="K51" s="71">
        <f>'измененные строки Ди'!F177</f>
        <v>4.2553191489361701E-2</v>
      </c>
    </row>
    <row r="52" spans="1:13" ht="51" x14ac:dyDescent="0.25">
      <c r="B52" s="15">
        <v>37</v>
      </c>
      <c r="C52" s="7" t="s">
        <v>49</v>
      </c>
      <c r="D52" s="21"/>
      <c r="E52" s="21"/>
      <c r="H52" s="170" t="s">
        <v>214</v>
      </c>
      <c r="I52" s="170"/>
      <c r="J52" s="170"/>
      <c r="K52" s="170"/>
    </row>
    <row r="53" spans="1:13" ht="38.25" x14ac:dyDescent="0.25">
      <c r="A53" s="69" t="s">
        <v>198</v>
      </c>
      <c r="B53" s="15">
        <v>38</v>
      </c>
      <c r="C53" s="7" t="s">
        <v>50</v>
      </c>
      <c r="D53" s="37"/>
      <c r="E53" s="37"/>
      <c r="H53" s="171" t="s">
        <v>198</v>
      </c>
      <c r="I53" s="171"/>
      <c r="J53" s="171"/>
      <c r="K53" s="171"/>
    </row>
    <row r="54" spans="1:13" ht="38.25" x14ac:dyDescent="0.25">
      <c r="B54" s="15">
        <v>39</v>
      </c>
      <c r="C54" s="7" t="s">
        <v>51</v>
      </c>
      <c r="D54" s="21"/>
      <c r="E54" s="21"/>
      <c r="H54" s="55">
        <f>'измененные строки Ди'!F193</f>
        <v>0</v>
      </c>
      <c r="I54" s="114">
        <f>'измененные строки Ди'!F190</f>
        <v>0</v>
      </c>
      <c r="J54" s="114">
        <f>'измененные строки Ди'!F192</f>
        <v>2</v>
      </c>
      <c r="K54" s="55">
        <f>'измененные строки Ди'!F191</f>
        <v>1</v>
      </c>
    </row>
    <row r="55" spans="1:13" ht="89.25" x14ac:dyDescent="0.25">
      <c r="B55" s="15">
        <v>40</v>
      </c>
      <c r="C55" s="7" t="s">
        <v>52</v>
      </c>
      <c r="D55" s="21">
        <v>0</v>
      </c>
      <c r="E55" s="21">
        <v>0</v>
      </c>
      <c r="H55" s="21">
        <v>0</v>
      </c>
      <c r="I55" s="119">
        <v>0</v>
      </c>
      <c r="J55" s="119">
        <v>0</v>
      </c>
      <c r="K55" s="21">
        <v>0</v>
      </c>
    </row>
    <row r="56" spans="1:13" ht="51" x14ac:dyDescent="0.25">
      <c r="A56" s="68" t="s">
        <v>198</v>
      </c>
      <c r="B56" s="15">
        <v>41</v>
      </c>
      <c r="C56" s="7" t="s">
        <v>53</v>
      </c>
      <c r="D56" s="21"/>
      <c r="E56" s="21"/>
      <c r="H56" s="171" t="s">
        <v>214</v>
      </c>
      <c r="I56" s="171"/>
      <c r="J56" s="171"/>
      <c r="K56" s="171"/>
    </row>
    <row r="57" spans="1:13" ht="25.5" x14ac:dyDescent="0.25">
      <c r="B57" s="15">
        <v>42</v>
      </c>
      <c r="C57" s="7" t="s">
        <v>54</v>
      </c>
      <c r="D57" s="21"/>
      <c r="E57" s="21"/>
      <c r="H57" s="55"/>
      <c r="I57" s="114"/>
      <c r="J57" s="114"/>
      <c r="K57" s="55"/>
    </row>
    <row r="58" spans="1:13" ht="25.5" x14ac:dyDescent="0.25">
      <c r="B58" s="15">
        <v>43</v>
      </c>
      <c r="C58" s="3" t="s">
        <v>55</v>
      </c>
      <c r="D58" s="6"/>
      <c r="E58" s="6"/>
      <c r="H58" s="55"/>
      <c r="I58" s="114"/>
      <c r="J58" s="114"/>
      <c r="K58" s="55"/>
    </row>
    <row r="59" spans="1:13" ht="38.25" x14ac:dyDescent="0.25">
      <c r="B59" s="15">
        <v>44</v>
      </c>
      <c r="C59" s="3" t="s">
        <v>56</v>
      </c>
      <c r="D59" s="21"/>
      <c r="E59" s="21"/>
      <c r="H59" s="55"/>
      <c r="I59" s="114"/>
      <c r="J59" s="114"/>
      <c r="K59" s="55"/>
    </row>
    <row r="60" spans="1:13" x14ac:dyDescent="0.25">
      <c r="B60" s="15">
        <v>45</v>
      </c>
      <c r="C60" s="7" t="s">
        <v>57</v>
      </c>
      <c r="D60" s="21"/>
      <c r="E60" s="21"/>
      <c r="H60" s="55">
        <f>'45-47'!C9</f>
        <v>2044</v>
      </c>
      <c r="I60" s="114">
        <f>GETPIVOTDATA("[Measures].[Выдано постановлений о наложении штрафа Количество Ф9 Т1 1]",'45-47'!$B$4,"[Рынок].[LAW AREA ID]","[Рынок].[LAW AREA ID].&amp;[2.774203709E9]")</f>
        <v>87</v>
      </c>
      <c r="J60" s="114">
        <f>'45-47'!H6</f>
        <v>9786</v>
      </c>
      <c r="K60" s="55">
        <f>GETPIVOTDATA("[Measures].[Выдано постановлений о наложении штрафа Количество Ф9 Т1 1]",'45-47'!$B$4,"[Рынок].[LAW AREA ID]","[Рынок].[LAW AREA ID].&amp;[2.774203707E9]")</f>
        <v>5312</v>
      </c>
      <c r="M60" t="s">
        <v>215</v>
      </c>
    </row>
    <row r="61" spans="1:13" x14ac:dyDescent="0.25">
      <c r="B61" s="15">
        <v>46</v>
      </c>
      <c r="C61" s="7" t="s">
        <v>58</v>
      </c>
      <c r="D61" s="21"/>
      <c r="E61" s="21"/>
      <c r="H61" s="55">
        <f>GETPIVOTDATA("[Measures].[Исполнено постановлений о наложении штрафа Выданных в отчетном периоде Ф9 Т1 1]",'45-47'!$B$4,"[Рынок].[LAW AREA ID]","[Рынок].[LAW AREA ID].&amp;[2.774203711E9]")</f>
        <v>1274</v>
      </c>
      <c r="I61" s="114">
        <f>GETPIVOTDATA("[Measures].[Исполнено постановлений о наложении штрафа Выданных в отчетном периоде Ф9 Т1 1]",'45-47'!$B$4,"[Рынок].[LAW AREA ID]","[Рынок].[LAW AREA ID].&amp;[2.774203709E9]")</f>
        <v>36</v>
      </c>
      <c r="J61" s="114">
        <f>'45-47'!I6</f>
        <v>4811</v>
      </c>
      <c r="K61" s="55">
        <f>GETPIVOTDATA("[Measures].[Исполнено постановлений о наложении штрафа Выданных в отчетном периоде Ф9 Т1 1]",'45-47'!$B$4,"[Рынок].[LAW AREA ID]","[Рынок].[LAW AREA ID].&amp;[2.774203707E9]")</f>
        <v>3650</v>
      </c>
    </row>
    <row r="62" spans="1:13" ht="63.75" x14ac:dyDescent="0.25">
      <c r="A62" s="68" t="s">
        <v>198</v>
      </c>
      <c r="B62" s="15">
        <v>47</v>
      </c>
      <c r="C62" s="7" t="s">
        <v>59</v>
      </c>
      <c r="D62" s="21"/>
      <c r="E62" s="21"/>
      <c r="H62" s="55">
        <f>GETPIVOTDATA("[Measures].[Обжаловано в суд или вышестоящему должностному лицу постановлений Выданных в отчетном периоде Ф9Т1 1]",'45-47'!$B$4,"[Рынок].[LAW AREA ID]","[Рынок].[LAW AREA ID].&amp;[2.774203711E9]")</f>
        <v>136</v>
      </c>
      <c r="I62" s="114">
        <f>GETPIVOTDATA("[Measures].[Обжаловано в суд или вышестоящему должностному лицу постановлений Выданных в отчетном периоде Ф9Т1 1]",'45-47'!$B$4,"[Рынок].[LAW AREA ID]","[Рынок].[LAW AREA ID].&amp;[2.774203709E9]")</f>
        <v>4</v>
      </c>
      <c r="J62" s="114">
        <f>'45-47'!J6</f>
        <v>1933</v>
      </c>
      <c r="K62" s="55">
        <f>GETPIVOTDATA("[Measures].[Обжаловано в суд или вышестоящему должностному лицу постановлений Выданных в отчетном периоде Ф9Т1 1]",'45-47'!$B$4,"[Рынок].[LAW AREA ID]","[Рынок].[LAW AREA ID].&amp;[2.774203707E9]")</f>
        <v>336</v>
      </c>
    </row>
    <row r="63" spans="1:13" x14ac:dyDescent="0.25">
      <c r="B63" s="12"/>
      <c r="C63" s="13"/>
      <c r="D63" s="14"/>
      <c r="E63" s="14"/>
      <c r="H63" s="55"/>
      <c r="I63" s="114"/>
      <c r="J63" s="114"/>
      <c r="K63" s="55"/>
    </row>
    <row r="64" spans="1:13" x14ac:dyDescent="0.25">
      <c r="B64" s="2" t="s">
        <v>60</v>
      </c>
      <c r="C64" s="165" t="s">
        <v>61</v>
      </c>
      <c r="D64" s="165"/>
      <c r="E64" s="165"/>
      <c r="H64" s="55"/>
      <c r="I64" s="114"/>
      <c r="J64" s="114"/>
      <c r="K64" s="55"/>
    </row>
    <row r="65" spans="2:13" x14ac:dyDescent="0.25">
      <c r="B65" s="15">
        <v>48</v>
      </c>
      <c r="C65" s="7" t="s">
        <v>62</v>
      </c>
      <c r="D65" s="9"/>
      <c r="E65" s="9"/>
      <c r="H65" s="72"/>
      <c r="I65" s="114"/>
      <c r="J65" s="114"/>
      <c r="K65" s="72"/>
    </row>
    <row r="66" spans="2:13" ht="38.25" x14ac:dyDescent="0.25">
      <c r="B66" s="15">
        <v>49</v>
      </c>
      <c r="C66" s="7" t="s">
        <v>63</v>
      </c>
      <c r="D66" s="9"/>
      <c r="E66" s="9"/>
      <c r="H66" s="172">
        <v>4.8999999999999998E-3</v>
      </c>
      <c r="I66" s="173"/>
      <c r="J66" s="173"/>
      <c r="K66" s="174"/>
    </row>
    <row r="67" spans="2:13" x14ac:dyDescent="0.25">
      <c r="B67" s="16"/>
      <c r="C67" s="17"/>
      <c r="D67" s="18"/>
      <c r="E67" s="18"/>
      <c r="H67" s="55"/>
      <c r="I67" s="114"/>
      <c r="J67" s="114"/>
      <c r="K67" s="55"/>
    </row>
    <row r="68" spans="2:13" ht="36" customHeight="1" x14ac:dyDescent="0.25">
      <c r="B68" s="2" t="s">
        <v>64</v>
      </c>
      <c r="C68" s="165" t="s">
        <v>65</v>
      </c>
      <c r="D68" s="165"/>
      <c r="E68" s="165"/>
      <c r="H68" s="55"/>
      <c r="I68" s="114"/>
      <c r="J68" s="114"/>
      <c r="K68" s="55"/>
    </row>
    <row r="69" spans="2:13" ht="63.75" x14ac:dyDescent="0.25">
      <c r="B69" s="15">
        <v>50</v>
      </c>
      <c r="C69" s="7" t="s">
        <v>66</v>
      </c>
      <c r="D69" s="8"/>
      <c r="E69" s="8"/>
      <c r="H69" s="55"/>
      <c r="I69" s="114"/>
      <c r="J69" s="114"/>
      <c r="K69" s="55"/>
    </row>
    <row r="70" spans="2:13" ht="38.25" x14ac:dyDescent="0.25">
      <c r="B70" s="15">
        <v>51</v>
      </c>
      <c r="C70" s="7" t="s">
        <v>67</v>
      </c>
      <c r="D70" s="8"/>
      <c r="E70" s="8"/>
      <c r="H70" s="55"/>
      <c r="I70" s="114"/>
      <c r="J70" s="114"/>
      <c r="K70" s="55"/>
    </row>
    <row r="71" spans="2:13" x14ac:dyDescent="0.25">
      <c r="B71" s="15">
        <v>52</v>
      </c>
      <c r="C71" s="7" t="s">
        <v>68</v>
      </c>
      <c r="D71" s="8"/>
      <c r="E71" s="8"/>
      <c r="H71" s="55">
        <v>34</v>
      </c>
      <c r="I71" s="114">
        <v>50</v>
      </c>
      <c r="J71" s="114">
        <v>125</v>
      </c>
      <c r="K71" s="55">
        <v>0</v>
      </c>
      <c r="M71" t="s">
        <v>217</v>
      </c>
    </row>
    <row r="72" spans="2:13" ht="25.5" x14ac:dyDescent="0.25">
      <c r="B72" s="15">
        <v>53</v>
      </c>
      <c r="C72" s="7" t="s">
        <v>69</v>
      </c>
      <c r="D72" s="10"/>
      <c r="E72" s="10"/>
      <c r="H72" s="72"/>
      <c r="I72" s="114"/>
      <c r="J72" s="114"/>
      <c r="K72" s="72"/>
    </row>
    <row r="73" spans="2:13" ht="38.25" x14ac:dyDescent="0.25">
      <c r="B73" s="15">
        <v>54</v>
      </c>
      <c r="C73" s="7" t="s">
        <v>70</v>
      </c>
      <c r="D73" s="9"/>
      <c r="E73" s="9"/>
      <c r="H73" s="55"/>
      <c r="I73" s="114"/>
      <c r="J73" s="114"/>
      <c r="K73" s="55"/>
    </row>
    <row r="74" spans="2:13" x14ac:dyDescent="0.25">
      <c r="B74" s="16"/>
      <c r="C74" s="18"/>
      <c r="D74" s="18"/>
      <c r="E74" s="18"/>
      <c r="H74" s="55"/>
      <c r="I74" s="114"/>
      <c r="J74" s="114"/>
      <c r="K74" s="55"/>
    </row>
    <row r="75" spans="2:13" x14ac:dyDescent="0.25">
      <c r="B75" s="2" t="s">
        <v>71</v>
      </c>
      <c r="C75" s="165" t="s">
        <v>72</v>
      </c>
      <c r="D75" s="165"/>
      <c r="E75" s="165"/>
      <c r="H75" s="55"/>
      <c r="I75" s="114"/>
      <c r="J75" s="114"/>
      <c r="K75" s="55"/>
    </row>
    <row r="76" spans="2:13" ht="38.25" x14ac:dyDescent="0.25">
      <c r="B76" s="15">
        <v>55</v>
      </c>
      <c r="C76" s="7" t="s">
        <v>73</v>
      </c>
      <c r="D76" s="9"/>
      <c r="E76" s="9"/>
      <c r="H76" s="55"/>
      <c r="I76" s="114"/>
      <c r="J76" s="114"/>
      <c r="K76" s="55"/>
    </row>
    <row r="77" spans="2:13" ht="38.25" x14ac:dyDescent="0.25">
      <c r="B77" s="15">
        <v>56</v>
      </c>
      <c r="C77" s="7" t="s">
        <v>74</v>
      </c>
      <c r="D77" s="9"/>
      <c r="E77" s="9"/>
      <c r="H77" s="55"/>
      <c r="I77" s="114"/>
      <c r="J77" s="114"/>
      <c r="K77" s="55"/>
    </row>
    <row r="78" spans="2:13" ht="51" x14ac:dyDescent="0.25">
      <c r="B78" s="15">
        <v>57</v>
      </c>
      <c r="C78" s="7" t="s">
        <v>75</v>
      </c>
      <c r="D78" s="9"/>
      <c r="E78" s="9"/>
      <c r="H78" s="55"/>
      <c r="I78" s="114"/>
      <c r="J78" s="114"/>
      <c r="K78" s="55"/>
    </row>
  </sheetData>
  <mergeCells count="17">
    <mergeCell ref="J9:K9"/>
    <mergeCell ref="H17:K17"/>
    <mergeCell ref="H27:K27"/>
    <mergeCell ref="H12:K12"/>
    <mergeCell ref="H14:K14"/>
    <mergeCell ref="C68:E68"/>
    <mergeCell ref="C75:E75"/>
    <mergeCell ref="H52:K52"/>
    <mergeCell ref="H53:K53"/>
    <mergeCell ref="H56:K56"/>
    <mergeCell ref="H66:K66"/>
    <mergeCell ref="C10:E10"/>
    <mergeCell ref="B9:C9"/>
    <mergeCell ref="B6:H6"/>
    <mergeCell ref="C33:E33"/>
    <mergeCell ref="C64:E64"/>
    <mergeCell ref="H9:I9"/>
  </mergeCells>
  <pageMargins left="0.7" right="0.7" top="0.75" bottom="0.75" header="0.3" footer="0.3"/>
  <pageSetup paperSize="8" scale="86"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
  <sheetViews>
    <sheetView zoomScaleNormal="100" workbookViewId="0">
      <selection activeCell="B99" sqref="B99"/>
    </sheetView>
  </sheetViews>
  <sheetFormatPr defaultRowHeight="15" x14ac:dyDescent="0.25"/>
  <cols>
    <col min="1" max="1" width="47" customWidth="1"/>
    <col min="2" max="2" width="47.7109375" customWidth="1"/>
    <col min="3" max="3" width="11.28515625" customWidth="1"/>
    <col min="4" max="4" width="73.42578125" style="25" customWidth="1"/>
    <col min="5" max="5" width="48.7109375" customWidth="1"/>
    <col min="6" max="6" width="26.28515625" customWidth="1"/>
  </cols>
  <sheetData>
    <row r="1" spans="1:5" ht="15.75" x14ac:dyDescent="0.25">
      <c r="A1" s="182" t="s">
        <v>100</v>
      </c>
      <c r="B1" s="182"/>
    </row>
    <row r="2" spans="1:5" x14ac:dyDescent="0.25">
      <c r="A2" s="20" t="s">
        <v>76</v>
      </c>
      <c r="B2" t="s" vm="4">
        <v>77</v>
      </c>
      <c r="D2" s="60" t="s">
        <v>87</v>
      </c>
      <c r="E2" t="s" vm="3">
        <v>88</v>
      </c>
    </row>
    <row r="3" spans="1:5" x14ac:dyDescent="0.25">
      <c r="A3" s="20" t="s">
        <v>78</v>
      </c>
      <c r="B3" t="s" vm="1">
        <v>79</v>
      </c>
      <c r="D3" s="60" t="s">
        <v>85</v>
      </c>
      <c r="E3" t="s" vm="2">
        <v>86</v>
      </c>
    </row>
    <row r="4" spans="1:5" x14ac:dyDescent="0.25">
      <c r="D4" s="60" t="s">
        <v>92</v>
      </c>
      <c r="E4" t="s" vm="5">
        <v>77</v>
      </c>
    </row>
    <row r="5" spans="1:5" ht="45" x14ac:dyDescent="0.25">
      <c r="A5" s="20" t="s">
        <v>83</v>
      </c>
      <c r="B5" s="25" t="s">
        <v>91</v>
      </c>
    </row>
    <row r="6" spans="1:5" x14ac:dyDescent="0.25">
      <c r="A6" s="22" t="s">
        <v>89</v>
      </c>
      <c r="B6" s="19">
        <v>54</v>
      </c>
      <c r="D6" s="60" t="s">
        <v>83</v>
      </c>
      <c r="E6" t="s">
        <v>80</v>
      </c>
    </row>
    <row r="7" spans="1:5" ht="30" x14ac:dyDescent="0.25">
      <c r="A7" s="22" t="s">
        <v>90</v>
      </c>
      <c r="B7" s="19">
        <v>6</v>
      </c>
      <c r="D7" s="47" t="s">
        <v>93</v>
      </c>
      <c r="E7" s="19">
        <v>44</v>
      </c>
    </row>
    <row r="8" spans="1:5" ht="30" x14ac:dyDescent="0.25">
      <c r="A8" s="22" t="s">
        <v>84</v>
      </c>
      <c r="B8" s="19">
        <v>60</v>
      </c>
      <c r="D8" s="47" t="s">
        <v>94</v>
      </c>
      <c r="E8" s="19">
        <v>2</v>
      </c>
    </row>
    <row r="9" spans="1:5" ht="30" x14ac:dyDescent="0.25">
      <c r="D9" s="47" t="s">
        <v>95</v>
      </c>
      <c r="E9" s="19">
        <v>3</v>
      </c>
    </row>
    <row r="10" spans="1:5" ht="30" x14ac:dyDescent="0.25">
      <c r="D10" s="47" t="s">
        <v>96</v>
      </c>
      <c r="E10" s="19">
        <v>10</v>
      </c>
    </row>
    <row r="11" spans="1:5" ht="45" x14ac:dyDescent="0.25">
      <c r="A11" s="22" t="s">
        <v>98</v>
      </c>
      <c r="B11">
        <v>60</v>
      </c>
      <c r="D11" s="47" t="s">
        <v>97</v>
      </c>
      <c r="E11" s="19">
        <v>1</v>
      </c>
    </row>
    <row r="12" spans="1:5" x14ac:dyDescent="0.25">
      <c r="A12" s="22" t="s">
        <v>99</v>
      </c>
      <c r="B12">
        <v>60</v>
      </c>
      <c r="D12" s="47" t="s">
        <v>84</v>
      </c>
      <c r="E12" s="19">
        <v>60</v>
      </c>
    </row>
    <row r="13" spans="1:5" x14ac:dyDescent="0.25">
      <c r="B13" s="28">
        <v>1</v>
      </c>
      <c r="D13" s="47"/>
      <c r="E13" s="19"/>
    </row>
    <row r="14" spans="1:5" ht="15.75" x14ac:dyDescent="0.25">
      <c r="A14" s="182" t="s">
        <v>101</v>
      </c>
      <c r="B14" s="182"/>
      <c r="D14" s="60" t="s">
        <v>108</v>
      </c>
      <c r="E14" t="s" vm="6">
        <v>109</v>
      </c>
    </row>
    <row r="15" spans="1:5" x14ac:dyDescent="0.25">
      <c r="D15" s="60" t="s">
        <v>78</v>
      </c>
      <c r="E15" t="s" vm="1">
        <v>79</v>
      </c>
    </row>
    <row r="17" spans="1:8" ht="60" x14ac:dyDescent="0.25">
      <c r="B17" s="27" t="s">
        <v>81</v>
      </c>
      <c r="C17" s="27" t="s">
        <v>82</v>
      </c>
      <c r="D17" s="60" t="s">
        <v>83</v>
      </c>
      <c r="E17" s="27" t="s">
        <v>102</v>
      </c>
      <c r="F17" s="27" t="s">
        <v>103</v>
      </c>
    </row>
    <row r="18" spans="1:8" ht="45" x14ac:dyDescent="0.25">
      <c r="A18" s="25" t="s">
        <v>110</v>
      </c>
      <c r="B18">
        <v>0</v>
      </c>
      <c r="C18">
        <v>18</v>
      </c>
      <c r="D18" s="47" t="s">
        <v>104</v>
      </c>
      <c r="E18" s="19">
        <v>0</v>
      </c>
      <c r="F18" s="19">
        <v>0</v>
      </c>
      <c r="H18">
        <v>0</v>
      </c>
    </row>
    <row r="19" spans="1:8" ht="30" x14ac:dyDescent="0.25">
      <c r="A19" s="25" t="s">
        <v>111</v>
      </c>
      <c r="B19">
        <v>0</v>
      </c>
      <c r="C19">
        <v>0</v>
      </c>
      <c r="D19" s="47" t="s">
        <v>105</v>
      </c>
      <c r="E19" s="19">
        <v>0</v>
      </c>
      <c r="F19" s="19">
        <v>0</v>
      </c>
      <c r="H19">
        <v>0</v>
      </c>
    </row>
    <row r="20" spans="1:8" ht="30" x14ac:dyDescent="0.25">
      <c r="D20" s="47" t="s">
        <v>106</v>
      </c>
      <c r="E20" s="19">
        <v>18</v>
      </c>
      <c r="F20" s="19">
        <v>0</v>
      </c>
      <c r="H20">
        <f>F20/E20</f>
        <v>0</v>
      </c>
    </row>
    <row r="21" spans="1:8" ht="30" x14ac:dyDescent="0.25">
      <c r="D21" s="47" t="s">
        <v>107</v>
      </c>
      <c r="E21" s="19">
        <v>0</v>
      </c>
      <c r="F21" s="19">
        <v>0</v>
      </c>
      <c r="H21">
        <v>0</v>
      </c>
    </row>
    <row r="22" spans="1:8" x14ac:dyDescent="0.25">
      <c r="D22" s="47" t="s">
        <v>84</v>
      </c>
      <c r="E22" s="19">
        <v>18</v>
      </c>
      <c r="F22" s="19">
        <v>0</v>
      </c>
    </row>
    <row r="24" spans="1:8" ht="15.75" x14ac:dyDescent="0.25">
      <c r="A24" s="182" t="s">
        <v>112</v>
      </c>
      <c r="B24" s="182"/>
      <c r="D24" s="60" t="s">
        <v>78</v>
      </c>
      <c r="E24" t="s" vm="1">
        <v>79</v>
      </c>
    </row>
    <row r="25" spans="1:8" x14ac:dyDescent="0.25">
      <c r="D25" s="60" t="s">
        <v>108</v>
      </c>
      <c r="E25" t="s" vm="6">
        <v>109</v>
      </c>
    </row>
    <row r="27" spans="1:8" ht="60" x14ac:dyDescent="0.25">
      <c r="A27" s="25" t="s">
        <v>115</v>
      </c>
      <c r="B27">
        <v>0</v>
      </c>
      <c r="D27" s="60" t="s">
        <v>83</v>
      </c>
      <c r="E27" s="26" t="s">
        <v>113</v>
      </c>
      <c r="F27" s="26" t="s">
        <v>114</v>
      </c>
    </row>
    <row r="28" spans="1:8" ht="30" x14ac:dyDescent="0.25">
      <c r="D28" s="47" t="s">
        <v>104</v>
      </c>
      <c r="E28" s="19">
        <v>3</v>
      </c>
      <c r="F28" s="19">
        <v>0</v>
      </c>
    </row>
    <row r="29" spans="1:8" ht="30" x14ac:dyDescent="0.25">
      <c r="D29" s="47" t="s">
        <v>105</v>
      </c>
      <c r="E29" s="19">
        <v>50</v>
      </c>
      <c r="F29" s="19">
        <v>0</v>
      </c>
    </row>
    <row r="30" spans="1:8" ht="30" x14ac:dyDescent="0.25">
      <c r="D30" s="47" t="s">
        <v>106</v>
      </c>
      <c r="E30" s="19">
        <v>406</v>
      </c>
      <c r="F30" s="19">
        <v>0</v>
      </c>
    </row>
    <row r="31" spans="1:8" ht="30" x14ac:dyDescent="0.25">
      <c r="D31" s="47" t="s">
        <v>107</v>
      </c>
      <c r="E31" s="19">
        <v>4</v>
      </c>
      <c r="F31" s="19">
        <v>0</v>
      </c>
    </row>
    <row r="32" spans="1:8" x14ac:dyDescent="0.25">
      <c r="D32" s="47" t="s">
        <v>84</v>
      </c>
      <c r="E32" s="19">
        <v>463</v>
      </c>
      <c r="F32" s="19">
        <v>0</v>
      </c>
    </row>
    <row r="33" spans="1:5" x14ac:dyDescent="0.25">
      <c r="D33" s="60" t="s">
        <v>78</v>
      </c>
      <c r="E33" t="s" vm="1">
        <v>79</v>
      </c>
    </row>
    <row r="34" spans="1:5" ht="15.75" x14ac:dyDescent="0.25">
      <c r="A34" s="182" t="s">
        <v>116</v>
      </c>
      <c r="B34" s="182"/>
      <c r="D34" s="60" t="s">
        <v>108</v>
      </c>
      <c r="E34" t="s" vm="7">
        <v>89</v>
      </c>
    </row>
    <row r="36" spans="1:5" ht="30" x14ac:dyDescent="0.25">
      <c r="A36" s="25" t="s">
        <v>118</v>
      </c>
      <c r="B36">
        <v>0</v>
      </c>
      <c r="D36" s="60" t="s">
        <v>83</v>
      </c>
      <c r="E36" s="25" t="s">
        <v>117</v>
      </c>
    </row>
    <row r="37" spans="1:5" ht="30" x14ac:dyDescent="0.25">
      <c r="D37" s="47" t="s">
        <v>104</v>
      </c>
      <c r="E37" s="19">
        <v>0</v>
      </c>
    </row>
    <row r="38" spans="1:5" ht="30" x14ac:dyDescent="0.25">
      <c r="D38" s="47" t="s">
        <v>105</v>
      </c>
      <c r="E38" s="19">
        <v>0</v>
      </c>
    </row>
    <row r="39" spans="1:5" ht="30" x14ac:dyDescent="0.25">
      <c r="D39" s="47" t="s">
        <v>106</v>
      </c>
      <c r="E39" s="19">
        <v>0</v>
      </c>
    </row>
    <row r="40" spans="1:5" ht="30" x14ac:dyDescent="0.25">
      <c r="D40" s="47" t="s">
        <v>107</v>
      </c>
      <c r="E40" s="19">
        <v>0</v>
      </c>
    </row>
    <row r="41" spans="1:5" x14ac:dyDescent="0.25">
      <c r="D41" s="47" t="s">
        <v>84</v>
      </c>
      <c r="E41" s="19">
        <v>0</v>
      </c>
    </row>
    <row r="42" spans="1:5" x14ac:dyDescent="0.25">
      <c r="D42" s="60" t="s">
        <v>78</v>
      </c>
      <c r="E42" t="s" vm="1">
        <v>79</v>
      </c>
    </row>
    <row r="43" spans="1:5" ht="15.75" x14ac:dyDescent="0.25">
      <c r="A43" s="182" t="s">
        <v>122</v>
      </c>
      <c r="B43" s="182"/>
      <c r="D43" s="60" t="s">
        <v>108</v>
      </c>
      <c r="E43" t="s" vm="6">
        <v>109</v>
      </c>
    </row>
    <row r="44" spans="1:5" ht="17.25" customHeight="1" thickBot="1" x14ac:dyDescent="0.3">
      <c r="A44" s="30" t="s">
        <v>120</v>
      </c>
    </row>
    <row r="45" spans="1:5" ht="61.5" customHeight="1" x14ac:dyDescent="0.25">
      <c r="A45" s="31" t="s">
        <v>119</v>
      </c>
      <c r="B45" s="32">
        <v>3274285</v>
      </c>
      <c r="D45" s="60" t="s">
        <v>83</v>
      </c>
      <c r="E45" s="26" t="s">
        <v>124</v>
      </c>
    </row>
    <row r="46" spans="1:5" ht="27" customHeight="1" thickBot="1" x14ac:dyDescent="0.3">
      <c r="A46" s="33" t="s">
        <v>121</v>
      </c>
      <c r="B46" s="34">
        <v>3705479</v>
      </c>
      <c r="D46" s="47" t="s">
        <v>104</v>
      </c>
      <c r="E46" s="19">
        <v>3</v>
      </c>
    </row>
    <row r="47" spans="1:5" ht="30" x14ac:dyDescent="0.25">
      <c r="A47" t="s">
        <v>123</v>
      </c>
      <c r="B47">
        <f>B45+B46</f>
        <v>6979764</v>
      </c>
      <c r="D47" s="47" t="s">
        <v>105</v>
      </c>
      <c r="E47" s="19">
        <v>47</v>
      </c>
    </row>
    <row r="48" spans="1:5" ht="30" x14ac:dyDescent="0.25">
      <c r="C48" s="35" t="s">
        <v>125</v>
      </c>
      <c r="D48" s="47" t="s">
        <v>106</v>
      </c>
      <c r="E48" s="19">
        <v>430</v>
      </c>
    </row>
    <row r="49" spans="1:5" ht="45" x14ac:dyDescent="0.25">
      <c r="A49" s="25" t="s">
        <v>127</v>
      </c>
      <c r="B49">
        <f>E46+E49</f>
        <v>7</v>
      </c>
      <c r="C49">
        <f>B49/B47</f>
        <v>1.0028992384269725E-6</v>
      </c>
      <c r="D49" s="47" t="s">
        <v>107</v>
      </c>
      <c r="E49" s="19">
        <v>4</v>
      </c>
    </row>
    <row r="50" spans="1:5" ht="30" x14ac:dyDescent="0.25">
      <c r="A50" s="25" t="s">
        <v>128</v>
      </c>
      <c r="B50">
        <f>E47+E48</f>
        <v>477</v>
      </c>
      <c r="C50">
        <f>B50/B47</f>
        <v>6.8340419532809425E-5</v>
      </c>
      <c r="D50" s="47" t="s">
        <v>84</v>
      </c>
      <c r="E50" s="19">
        <v>484</v>
      </c>
    </row>
    <row r="52" spans="1:5" x14ac:dyDescent="0.25">
      <c r="D52" s="60" t="s">
        <v>78</v>
      </c>
      <c r="E52" t="s" vm="1">
        <v>79</v>
      </c>
    </row>
    <row r="53" spans="1:5" ht="15.75" x14ac:dyDescent="0.25">
      <c r="A53" s="182" t="s">
        <v>126</v>
      </c>
      <c r="B53" s="182"/>
      <c r="D53" s="60" t="s">
        <v>108</v>
      </c>
      <c r="E53" t="s" vm="6">
        <v>109</v>
      </c>
    </row>
    <row r="55" spans="1:5" ht="30" x14ac:dyDescent="0.25">
      <c r="B55" s="24" t="s">
        <v>129</v>
      </c>
      <c r="C55" s="24" t="s">
        <v>130</v>
      </c>
      <c r="D55" s="60" t="s">
        <v>83</v>
      </c>
      <c r="E55" s="25" t="s">
        <v>113</v>
      </c>
    </row>
    <row r="56" spans="1:5" ht="30" x14ac:dyDescent="0.25">
      <c r="A56" s="57" t="s">
        <v>131</v>
      </c>
      <c r="B56" s="58">
        <v>7</v>
      </c>
      <c r="C56" s="24">
        <v>477</v>
      </c>
      <c r="D56" s="47" t="s">
        <v>104</v>
      </c>
      <c r="E56" s="19">
        <v>3</v>
      </c>
    </row>
    <row r="57" spans="1:5" ht="30" x14ac:dyDescent="0.25">
      <c r="A57" s="57" t="s">
        <v>132</v>
      </c>
      <c r="B57" s="58">
        <v>7</v>
      </c>
      <c r="C57" s="24">
        <v>456</v>
      </c>
      <c r="D57" s="47" t="s">
        <v>105</v>
      </c>
      <c r="E57" s="19">
        <v>50</v>
      </c>
    </row>
    <row r="58" spans="1:5" ht="30" x14ac:dyDescent="0.25">
      <c r="B58" s="24">
        <v>1</v>
      </c>
      <c r="C58" s="38">
        <f>C57/C56</f>
        <v>0.95597484276729561</v>
      </c>
      <c r="D58" s="47" t="s">
        <v>106</v>
      </c>
      <c r="E58" s="19">
        <v>406</v>
      </c>
    </row>
    <row r="59" spans="1:5" ht="30" x14ac:dyDescent="0.25">
      <c r="A59" s="182" t="s">
        <v>141</v>
      </c>
      <c r="B59" s="182"/>
      <c r="D59" s="47" t="s">
        <v>107</v>
      </c>
      <c r="E59" s="19">
        <v>4</v>
      </c>
    </row>
    <row r="60" spans="1:5" x14ac:dyDescent="0.25">
      <c r="A60" t="s">
        <v>134</v>
      </c>
      <c r="D60" s="47" t="s">
        <v>84</v>
      </c>
      <c r="E60" s="19">
        <v>463</v>
      </c>
    </row>
    <row r="62" spans="1:5" ht="15.75" x14ac:dyDescent="0.25">
      <c r="A62" s="182" t="s">
        <v>137</v>
      </c>
      <c r="B62" s="182"/>
    </row>
    <row r="63" spans="1:5" x14ac:dyDescent="0.25">
      <c r="D63" s="60" t="s">
        <v>78</v>
      </c>
      <c r="E63" t="s" vm="1">
        <v>79</v>
      </c>
    </row>
    <row r="64" spans="1:5" x14ac:dyDescent="0.25">
      <c r="D64" s="60" t="s">
        <v>108</v>
      </c>
      <c r="E64" t="s" vm="6">
        <v>109</v>
      </c>
    </row>
    <row r="65" spans="1:6" x14ac:dyDescent="0.25">
      <c r="B65" s="24" t="s">
        <v>129</v>
      </c>
      <c r="C65" s="24" t="s">
        <v>130</v>
      </c>
    </row>
    <row r="66" spans="1:6" ht="90" x14ac:dyDescent="0.25">
      <c r="A66" t="s">
        <v>133</v>
      </c>
      <c r="B66" s="24">
        <v>7</v>
      </c>
      <c r="C66" s="24">
        <v>546</v>
      </c>
      <c r="D66" s="60" t="s">
        <v>83</v>
      </c>
      <c r="E66" s="25" t="s">
        <v>113</v>
      </c>
      <c r="F66" s="25" t="s">
        <v>135</v>
      </c>
    </row>
    <row r="67" spans="1:6" ht="30" x14ac:dyDescent="0.25">
      <c r="A67" t="s">
        <v>136</v>
      </c>
      <c r="B67" s="24">
        <v>1</v>
      </c>
      <c r="C67" s="24">
        <f>124+47</f>
        <v>171</v>
      </c>
      <c r="D67" s="47" t="s">
        <v>104</v>
      </c>
      <c r="E67" s="41">
        <v>3</v>
      </c>
      <c r="F67" s="41">
        <v>0</v>
      </c>
    </row>
    <row r="68" spans="1:6" ht="30" x14ac:dyDescent="0.25">
      <c r="B68" s="39">
        <f>B67/B66</f>
        <v>0.14285714285714285</v>
      </c>
      <c r="C68" s="39">
        <f>C67/C66</f>
        <v>0.31318681318681318</v>
      </c>
      <c r="D68" s="47" t="s">
        <v>105</v>
      </c>
      <c r="E68" s="41">
        <v>50</v>
      </c>
      <c r="F68" s="41">
        <v>47</v>
      </c>
    </row>
    <row r="69" spans="1:6" ht="30" x14ac:dyDescent="0.25">
      <c r="D69" s="47" t="s">
        <v>106</v>
      </c>
      <c r="E69" s="41">
        <v>406</v>
      </c>
      <c r="F69" s="41">
        <v>124</v>
      </c>
    </row>
    <row r="70" spans="1:6" ht="30" x14ac:dyDescent="0.25">
      <c r="D70" s="47" t="s">
        <v>107</v>
      </c>
      <c r="E70" s="41">
        <v>4</v>
      </c>
      <c r="F70" s="41">
        <v>1</v>
      </c>
    </row>
    <row r="71" spans="1:6" ht="15.75" x14ac:dyDescent="0.25">
      <c r="A71" s="182" t="s">
        <v>140</v>
      </c>
      <c r="B71" s="182"/>
      <c r="D71" s="47" t="s">
        <v>84</v>
      </c>
      <c r="E71" s="41">
        <v>463</v>
      </c>
      <c r="F71" s="41">
        <v>172</v>
      </c>
    </row>
    <row r="72" spans="1:6" x14ac:dyDescent="0.25">
      <c r="D72" s="60" t="s">
        <v>108</v>
      </c>
      <c r="E72" t="s" vm="6">
        <v>109</v>
      </c>
    </row>
    <row r="73" spans="1:6" x14ac:dyDescent="0.25">
      <c r="B73" s="24" t="s">
        <v>129</v>
      </c>
      <c r="C73" s="24" t="s">
        <v>130</v>
      </c>
      <c r="D73" s="60" t="s">
        <v>78</v>
      </c>
      <c r="E73" t="s" vm="1">
        <v>79</v>
      </c>
    </row>
    <row r="74" spans="1:6" x14ac:dyDescent="0.25">
      <c r="A74" t="s">
        <v>136</v>
      </c>
      <c r="B74" s="24">
        <v>1</v>
      </c>
      <c r="C74" s="24">
        <f>124+47</f>
        <v>171</v>
      </c>
    </row>
    <row r="75" spans="1:6" ht="76.5" customHeight="1" x14ac:dyDescent="0.25">
      <c r="A75" s="25" t="s">
        <v>139</v>
      </c>
      <c r="B75" s="24">
        <v>1</v>
      </c>
      <c r="C75" s="24">
        <f>19+14</f>
        <v>33</v>
      </c>
      <c r="D75" s="60" t="s">
        <v>83</v>
      </c>
      <c r="E75" s="25" t="s">
        <v>135</v>
      </c>
      <c r="F75" s="25" t="s">
        <v>138</v>
      </c>
    </row>
    <row r="76" spans="1:6" ht="30" x14ac:dyDescent="0.25">
      <c r="B76" s="39">
        <f>B75/B74</f>
        <v>1</v>
      </c>
      <c r="C76" s="39">
        <f>C75/C74</f>
        <v>0.19298245614035087</v>
      </c>
      <c r="D76" s="47" t="s">
        <v>104</v>
      </c>
      <c r="E76" s="19">
        <v>0</v>
      </c>
      <c r="F76" s="19">
        <v>0</v>
      </c>
    </row>
    <row r="77" spans="1:6" ht="30" x14ac:dyDescent="0.25">
      <c r="D77" s="47" t="s">
        <v>105</v>
      </c>
      <c r="E77" s="19">
        <v>47</v>
      </c>
      <c r="F77" s="19">
        <v>19</v>
      </c>
    </row>
    <row r="78" spans="1:6" ht="30" x14ac:dyDescent="0.25">
      <c r="D78" s="47" t="s">
        <v>106</v>
      </c>
      <c r="E78" s="19">
        <v>124</v>
      </c>
      <c r="F78" s="19">
        <v>14</v>
      </c>
    </row>
    <row r="79" spans="1:6" ht="30" x14ac:dyDescent="0.25">
      <c r="D79" s="47" t="s">
        <v>107</v>
      </c>
      <c r="E79" s="19">
        <v>1</v>
      </c>
      <c r="F79" s="19">
        <v>1</v>
      </c>
    </row>
    <row r="80" spans="1:6" ht="15.75" x14ac:dyDescent="0.25">
      <c r="A80" s="182" t="s">
        <v>142</v>
      </c>
      <c r="B80" s="182"/>
      <c r="D80" s="47" t="s">
        <v>84</v>
      </c>
      <c r="E80" s="19">
        <v>172</v>
      </c>
      <c r="F80" s="19">
        <v>34</v>
      </c>
    </row>
    <row r="81" spans="1:6" x14ac:dyDescent="0.25">
      <c r="B81" s="24" t="s">
        <v>129</v>
      </c>
      <c r="C81" s="24" t="s">
        <v>130</v>
      </c>
      <c r="D81" s="60" t="s">
        <v>108</v>
      </c>
      <c r="E81" t="s" vm="6">
        <v>109</v>
      </c>
    </row>
    <row r="82" spans="1:6" ht="30" x14ac:dyDescent="0.25">
      <c r="A82" s="25" t="s">
        <v>139</v>
      </c>
      <c r="B82">
        <v>1</v>
      </c>
      <c r="C82">
        <v>33</v>
      </c>
      <c r="D82" s="60" t="s">
        <v>78</v>
      </c>
      <c r="E82" t="s" vm="1">
        <v>79</v>
      </c>
    </row>
    <row r="83" spans="1:6" ht="30" x14ac:dyDescent="0.25">
      <c r="A83" s="25" t="s">
        <v>144</v>
      </c>
      <c r="B83">
        <v>1</v>
      </c>
      <c r="C83">
        <v>28</v>
      </c>
    </row>
    <row r="84" spans="1:6" ht="90" x14ac:dyDescent="0.25">
      <c r="B84" s="36">
        <f>B83/B82</f>
        <v>1</v>
      </c>
      <c r="C84" s="36">
        <f>C83/C82</f>
        <v>0.84848484848484851</v>
      </c>
      <c r="D84" s="60" t="s">
        <v>83</v>
      </c>
      <c r="E84" s="25" t="s">
        <v>138</v>
      </c>
      <c r="F84" s="25" t="s">
        <v>143</v>
      </c>
    </row>
    <row r="85" spans="1:6" ht="30" x14ac:dyDescent="0.25">
      <c r="D85" s="47" t="s">
        <v>104</v>
      </c>
      <c r="E85" s="19">
        <v>0</v>
      </c>
      <c r="F85" s="19">
        <v>0</v>
      </c>
    </row>
    <row r="86" spans="1:6" ht="30" x14ac:dyDescent="0.25">
      <c r="A86" s="182" t="s">
        <v>146</v>
      </c>
      <c r="B86" s="182"/>
      <c r="D86" s="47" t="s">
        <v>105</v>
      </c>
      <c r="E86" s="19">
        <v>19</v>
      </c>
      <c r="F86" s="19">
        <v>15</v>
      </c>
    </row>
    <row r="87" spans="1:6" ht="30" x14ac:dyDescent="0.25">
      <c r="D87" s="47" t="s">
        <v>106</v>
      </c>
      <c r="E87" s="19">
        <v>14</v>
      </c>
      <c r="F87" s="19">
        <v>13</v>
      </c>
    </row>
    <row r="88" spans="1:6" ht="30" x14ac:dyDescent="0.25">
      <c r="A88" t="s">
        <v>145</v>
      </c>
      <c r="D88" s="47" t="s">
        <v>107</v>
      </c>
      <c r="E88" s="19">
        <v>1</v>
      </c>
      <c r="F88" s="19">
        <v>1</v>
      </c>
    </row>
    <row r="89" spans="1:6" x14ac:dyDescent="0.25">
      <c r="D89" s="47" t="s">
        <v>84</v>
      </c>
      <c r="E89" s="19">
        <v>34</v>
      </c>
      <c r="F89" s="19">
        <v>29</v>
      </c>
    </row>
    <row r="90" spans="1:6" ht="15.75" x14ac:dyDescent="0.25">
      <c r="A90" s="182" t="s">
        <v>147</v>
      </c>
      <c r="B90" s="182"/>
    </row>
    <row r="91" spans="1:6" x14ac:dyDescent="0.25">
      <c r="D91" s="60" t="s">
        <v>108</v>
      </c>
      <c r="E91" t="s" vm="6">
        <v>109</v>
      </c>
    </row>
    <row r="92" spans="1:6" x14ac:dyDescent="0.25">
      <c r="B92" s="24" t="s">
        <v>129</v>
      </c>
      <c r="C92" s="24" t="s">
        <v>130</v>
      </c>
      <c r="D92" s="60" t="s">
        <v>78</v>
      </c>
      <c r="E92" t="s" vm="1">
        <v>79</v>
      </c>
    </row>
    <row r="93" spans="1:6" x14ac:dyDescent="0.25">
      <c r="A93" t="s">
        <v>150</v>
      </c>
      <c r="B93">
        <v>2</v>
      </c>
      <c r="C93">
        <f>239+97</f>
        <v>336</v>
      </c>
    </row>
    <row r="94" spans="1:6" ht="45" x14ac:dyDescent="0.25">
      <c r="A94" t="s">
        <v>151</v>
      </c>
      <c r="B94">
        <v>0</v>
      </c>
      <c r="C94">
        <v>5</v>
      </c>
      <c r="D94" s="60" t="s">
        <v>83</v>
      </c>
      <c r="E94" s="25" t="s">
        <v>148</v>
      </c>
      <c r="F94" s="25" t="s">
        <v>149</v>
      </c>
    </row>
    <row r="95" spans="1:6" ht="30" x14ac:dyDescent="0.25">
      <c r="B95" s="36">
        <f>B94/B93</f>
        <v>0</v>
      </c>
      <c r="C95" s="36">
        <f>C94/C93</f>
        <v>1.488095238095238E-2</v>
      </c>
      <c r="D95" s="47" t="s">
        <v>104</v>
      </c>
      <c r="E95" s="19">
        <v>0</v>
      </c>
      <c r="F95" s="19">
        <v>0</v>
      </c>
    </row>
    <row r="96" spans="1:6" ht="30" x14ac:dyDescent="0.25">
      <c r="D96" s="47" t="s">
        <v>105</v>
      </c>
      <c r="E96" s="19">
        <v>97</v>
      </c>
      <c r="F96" s="19">
        <v>3</v>
      </c>
    </row>
    <row r="97" spans="4:6" ht="30" x14ac:dyDescent="0.25">
      <c r="D97" s="47" t="s">
        <v>106</v>
      </c>
      <c r="E97" s="19">
        <v>239</v>
      </c>
      <c r="F97" s="19">
        <v>2</v>
      </c>
    </row>
    <row r="98" spans="4:6" ht="30" x14ac:dyDescent="0.25">
      <c r="D98" s="47" t="s">
        <v>107</v>
      </c>
      <c r="E98" s="19">
        <v>2</v>
      </c>
      <c r="F98" s="19">
        <v>0</v>
      </c>
    </row>
    <row r="99" spans="4:6" x14ac:dyDescent="0.25">
      <c r="D99" s="47" t="s">
        <v>84</v>
      </c>
      <c r="E99" s="19">
        <v>338</v>
      </c>
      <c r="F99" s="19">
        <v>5</v>
      </c>
    </row>
  </sheetData>
  <mergeCells count="12">
    <mergeCell ref="A86:B86"/>
    <mergeCell ref="A90:B90"/>
    <mergeCell ref="A53:B53"/>
    <mergeCell ref="A59:B59"/>
    <mergeCell ref="A62:B62"/>
    <mergeCell ref="A71:B71"/>
    <mergeCell ref="A80:B80"/>
    <mergeCell ref="A1:B1"/>
    <mergeCell ref="A34:B34"/>
    <mergeCell ref="A43:B43"/>
    <mergeCell ref="A24:B24"/>
    <mergeCell ref="A14:B14"/>
  </mergeCells>
  <pageMargins left="0.7" right="0.7" top="0.75" bottom="0.75" header="0.3" footer="0.3"/>
  <pageSetup paperSize="8" scale="56" orientation="landscape" r:id="rId12"/>
  <rowBreaks count="1" manualBreakCount="1">
    <brk id="5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
  <sheetViews>
    <sheetView topLeftCell="A28" zoomScaleNormal="100" workbookViewId="0">
      <selection activeCell="D32" sqref="D32"/>
    </sheetView>
  </sheetViews>
  <sheetFormatPr defaultRowHeight="15" x14ac:dyDescent="0.25"/>
  <cols>
    <col min="1" max="1" width="17" customWidth="1"/>
    <col min="3" max="3" width="9.5703125" bestFit="1" customWidth="1"/>
    <col min="6" max="6" width="48.7109375" customWidth="1"/>
    <col min="7" max="7" width="34.85546875" customWidth="1"/>
    <col min="8" max="8" width="40.7109375" customWidth="1"/>
  </cols>
  <sheetData>
    <row r="1" spans="1:8" ht="15.75" x14ac:dyDescent="0.25">
      <c r="A1" s="182" t="s">
        <v>152</v>
      </c>
      <c r="B1" s="182"/>
      <c r="F1" s="20" t="s">
        <v>78</v>
      </c>
      <c r="G1" t="s" vm="1">
        <v>79</v>
      </c>
    </row>
    <row r="2" spans="1:8" ht="30" x14ac:dyDescent="0.25">
      <c r="C2" s="27" t="s">
        <v>129</v>
      </c>
      <c r="D2" s="27" t="s">
        <v>130</v>
      </c>
      <c r="F2" s="20" t="s">
        <v>108</v>
      </c>
      <c r="G2" t="s" vm="6">
        <v>109</v>
      </c>
    </row>
    <row r="3" spans="1:8" x14ac:dyDescent="0.25">
      <c r="A3" t="s">
        <v>155</v>
      </c>
      <c r="C3">
        <v>0</v>
      </c>
      <c r="D3">
        <f>G7+G6</f>
        <v>31108</v>
      </c>
      <c r="G3" s="25"/>
      <c r="H3" s="25"/>
    </row>
    <row r="4" spans="1:8" ht="45" x14ac:dyDescent="0.25">
      <c r="A4" t="s">
        <v>156</v>
      </c>
      <c r="C4">
        <v>0</v>
      </c>
      <c r="D4">
        <f>H6+H7</f>
        <v>25369</v>
      </c>
      <c r="F4" s="20" t="s">
        <v>83</v>
      </c>
      <c r="G4" s="25" t="s">
        <v>153</v>
      </c>
      <c r="H4" s="25" t="s">
        <v>154</v>
      </c>
    </row>
    <row r="5" spans="1:8" ht="45" x14ac:dyDescent="0.25">
      <c r="C5" s="36"/>
      <c r="D5" s="36">
        <f>D4/D3</f>
        <v>0.8155136942265655</v>
      </c>
      <c r="F5" s="53" t="s">
        <v>104</v>
      </c>
      <c r="G5" s="19">
        <v>0</v>
      </c>
      <c r="H5" s="19">
        <v>0</v>
      </c>
    </row>
    <row r="6" spans="1:8" ht="45" x14ac:dyDescent="0.25">
      <c r="F6" s="53" t="s">
        <v>105</v>
      </c>
      <c r="G6" s="19">
        <v>2040</v>
      </c>
      <c r="H6" s="19">
        <v>385</v>
      </c>
    </row>
    <row r="7" spans="1:8" ht="45" x14ac:dyDescent="0.25">
      <c r="F7" s="53" t="s">
        <v>106</v>
      </c>
      <c r="G7" s="19">
        <v>29068</v>
      </c>
      <c r="H7" s="19">
        <v>24984</v>
      </c>
    </row>
    <row r="8" spans="1:8" ht="30" x14ac:dyDescent="0.25">
      <c r="F8" s="53" t="s">
        <v>107</v>
      </c>
      <c r="G8" s="19">
        <v>0</v>
      </c>
      <c r="H8" s="19">
        <v>0</v>
      </c>
    </row>
    <row r="9" spans="1:8" ht="15.75" x14ac:dyDescent="0.25">
      <c r="A9" s="182" t="s">
        <v>157</v>
      </c>
      <c r="B9" s="182"/>
      <c r="F9" s="22" t="s">
        <v>84</v>
      </c>
      <c r="G9" s="19">
        <v>31108</v>
      </c>
      <c r="H9" s="19">
        <v>25369</v>
      </c>
    </row>
    <row r="10" spans="1:8" x14ac:dyDescent="0.25">
      <c r="F10" s="20" t="s">
        <v>108</v>
      </c>
      <c r="G10" t="s" vm="6">
        <v>109</v>
      </c>
    </row>
    <row r="11" spans="1:8" x14ac:dyDescent="0.25">
      <c r="F11" s="20" t="s">
        <v>78</v>
      </c>
      <c r="G11" t="s" vm="1">
        <v>79</v>
      </c>
    </row>
    <row r="13" spans="1:8" ht="45" x14ac:dyDescent="0.25">
      <c r="B13" s="27" t="s">
        <v>129</v>
      </c>
      <c r="C13" s="27" t="s">
        <v>130</v>
      </c>
      <c r="F13" s="20" t="s">
        <v>83</v>
      </c>
      <c r="G13" s="25" t="s">
        <v>158</v>
      </c>
      <c r="H13" s="25" t="s">
        <v>153</v>
      </c>
    </row>
    <row r="14" spans="1:8" ht="45" x14ac:dyDescent="0.25">
      <c r="A14" t="s">
        <v>159</v>
      </c>
      <c r="B14">
        <v>0</v>
      </c>
      <c r="C14">
        <f>G15+G16</f>
        <v>90</v>
      </c>
      <c r="F14" s="53" t="s">
        <v>104</v>
      </c>
      <c r="G14" s="19">
        <v>0</v>
      </c>
      <c r="H14" s="19">
        <v>0</v>
      </c>
    </row>
    <row r="15" spans="1:8" ht="45" x14ac:dyDescent="0.25">
      <c r="A15" t="s">
        <v>160</v>
      </c>
      <c r="B15">
        <v>0</v>
      </c>
      <c r="C15">
        <v>31108</v>
      </c>
      <c r="F15" s="53" t="s">
        <v>105</v>
      </c>
      <c r="G15" s="19">
        <v>28</v>
      </c>
      <c r="H15" s="19">
        <v>2040</v>
      </c>
    </row>
    <row r="16" spans="1:8" ht="45" x14ac:dyDescent="0.25">
      <c r="C16" s="39">
        <f>C15/C14</f>
        <v>345.64444444444445</v>
      </c>
      <c r="F16" s="53" t="s">
        <v>106</v>
      </c>
      <c r="G16" s="19">
        <v>62</v>
      </c>
      <c r="H16" s="19">
        <v>29068</v>
      </c>
    </row>
    <row r="17" spans="1:8" ht="30" x14ac:dyDescent="0.25">
      <c r="F17" s="53" t="s">
        <v>107</v>
      </c>
      <c r="G17" s="19">
        <v>0</v>
      </c>
      <c r="H17" s="19">
        <v>0</v>
      </c>
    </row>
    <row r="18" spans="1:8" x14ac:dyDescent="0.25">
      <c r="F18" s="22" t="s">
        <v>84</v>
      </c>
      <c r="G18" s="19">
        <v>90</v>
      </c>
      <c r="H18" s="19">
        <v>31108</v>
      </c>
    </row>
    <row r="19" spans="1:8" ht="15.75" x14ac:dyDescent="0.25">
      <c r="A19" s="182" t="s">
        <v>161</v>
      </c>
      <c r="B19" s="182"/>
      <c r="F19" s="20" t="s">
        <v>78</v>
      </c>
      <c r="G19" t="s" vm="1">
        <v>79</v>
      </c>
    </row>
    <row r="20" spans="1:8" x14ac:dyDescent="0.25">
      <c r="F20" s="20" t="s">
        <v>108</v>
      </c>
      <c r="G20" t="s" vm="6">
        <v>109</v>
      </c>
    </row>
    <row r="22" spans="1:8" ht="60" x14ac:dyDescent="0.25">
      <c r="B22" s="27" t="s">
        <v>129</v>
      </c>
      <c r="C22" s="27" t="s">
        <v>130</v>
      </c>
      <c r="F22" s="20" t="s">
        <v>83</v>
      </c>
      <c r="G22" s="25" t="s">
        <v>135</v>
      </c>
      <c r="H22" s="25" t="s">
        <v>162</v>
      </c>
    </row>
    <row r="23" spans="1:8" ht="45" x14ac:dyDescent="0.25">
      <c r="A23" s="25" t="s">
        <v>163</v>
      </c>
      <c r="B23">
        <v>1</v>
      </c>
      <c r="C23">
        <v>171</v>
      </c>
      <c r="F23" s="53" t="s">
        <v>104</v>
      </c>
      <c r="G23" s="19">
        <v>0</v>
      </c>
      <c r="H23" s="19">
        <v>0</v>
      </c>
    </row>
    <row r="24" spans="1:8" ht="45" x14ac:dyDescent="0.25">
      <c r="A24" s="25" t="s">
        <v>164</v>
      </c>
      <c r="B24">
        <v>0</v>
      </c>
      <c r="C24">
        <v>6</v>
      </c>
      <c r="F24" s="53" t="s">
        <v>105</v>
      </c>
      <c r="G24" s="19">
        <v>47</v>
      </c>
      <c r="H24" s="19">
        <v>4</v>
      </c>
    </row>
    <row r="25" spans="1:8" ht="45" x14ac:dyDescent="0.25">
      <c r="B25">
        <v>0</v>
      </c>
      <c r="C25" s="36">
        <f>C24/C23</f>
        <v>3.5087719298245612E-2</v>
      </c>
      <c r="F25" s="53" t="s">
        <v>106</v>
      </c>
      <c r="G25" s="19">
        <v>124</v>
      </c>
      <c r="H25" s="19">
        <v>2</v>
      </c>
    </row>
    <row r="26" spans="1:8" ht="30" x14ac:dyDescent="0.25">
      <c r="F26" s="53" t="s">
        <v>107</v>
      </c>
      <c r="G26" s="19">
        <v>1</v>
      </c>
      <c r="H26" s="19">
        <v>0</v>
      </c>
    </row>
    <row r="27" spans="1:8" x14ac:dyDescent="0.25">
      <c r="F27" s="22" t="s">
        <v>84</v>
      </c>
      <c r="G27" s="19">
        <v>172</v>
      </c>
      <c r="H27" s="19">
        <v>6</v>
      </c>
    </row>
    <row r="29" spans="1:8" x14ac:dyDescent="0.25">
      <c r="F29" s="20" t="s">
        <v>78</v>
      </c>
      <c r="G29" t="s" vm="1">
        <v>79</v>
      </c>
    </row>
    <row r="30" spans="1:8" ht="18.75" x14ac:dyDescent="0.3">
      <c r="A30" s="183" t="s">
        <v>165</v>
      </c>
      <c r="B30" s="183"/>
      <c r="C30" s="183"/>
      <c r="F30" s="20" t="s">
        <v>108</v>
      </c>
      <c r="G30" t="s" vm="6">
        <v>109</v>
      </c>
    </row>
    <row r="32" spans="1:8" ht="60" x14ac:dyDescent="0.25">
      <c r="B32" s="25" t="s">
        <v>129</v>
      </c>
      <c r="C32" s="25" t="s">
        <v>168</v>
      </c>
      <c r="F32" s="20" t="s">
        <v>83</v>
      </c>
      <c r="G32" s="25" t="s">
        <v>166</v>
      </c>
      <c r="H32" s="25" t="s">
        <v>167</v>
      </c>
    </row>
    <row r="33" spans="2:8" ht="45" x14ac:dyDescent="0.25">
      <c r="B33">
        <v>0</v>
      </c>
      <c r="C33">
        <v>3</v>
      </c>
      <c r="F33" s="53" t="s">
        <v>104</v>
      </c>
      <c r="G33" s="19">
        <v>0</v>
      </c>
      <c r="H33" s="19">
        <v>0</v>
      </c>
    </row>
    <row r="34" spans="2:8" ht="45" x14ac:dyDescent="0.25">
      <c r="F34" s="53" t="s">
        <v>105</v>
      </c>
      <c r="G34" s="19">
        <v>0</v>
      </c>
      <c r="H34" s="19">
        <v>1</v>
      </c>
    </row>
    <row r="35" spans="2:8" ht="45" x14ac:dyDescent="0.25">
      <c r="F35" s="53" t="s">
        <v>106</v>
      </c>
      <c r="G35" s="19">
        <v>1</v>
      </c>
      <c r="H35" s="19">
        <v>1</v>
      </c>
    </row>
    <row r="36" spans="2:8" ht="30" x14ac:dyDescent="0.25">
      <c r="F36" s="53" t="s">
        <v>107</v>
      </c>
      <c r="G36" s="19">
        <v>0</v>
      </c>
      <c r="H36" s="19">
        <v>0</v>
      </c>
    </row>
    <row r="37" spans="2:8" x14ac:dyDescent="0.25">
      <c r="F37" s="22" t="s">
        <v>84</v>
      </c>
      <c r="G37" s="19">
        <v>1</v>
      </c>
      <c r="H37" s="19">
        <v>2</v>
      </c>
    </row>
  </sheetData>
  <mergeCells count="4">
    <mergeCell ref="A1:B1"/>
    <mergeCell ref="A9:B9"/>
    <mergeCell ref="A19:B19"/>
    <mergeCell ref="A30:C30"/>
  </mergeCells>
  <pageMargins left="0.7" right="0.7" top="0.75" bottom="0.75" header="0.3" footer="0.3"/>
  <pageSetup paperSize="8" scale="73" orientation="portrait"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zoomScaleNormal="100" workbookViewId="0">
      <selection activeCell="D33" sqref="D33"/>
    </sheetView>
  </sheetViews>
  <sheetFormatPr defaultRowHeight="15" x14ac:dyDescent="0.25"/>
  <cols>
    <col min="2" max="2" width="48.42578125" customWidth="1"/>
    <col min="3" max="3" width="24.7109375" customWidth="1"/>
    <col min="4" max="4" width="30" customWidth="1"/>
    <col min="5" max="5" width="30.85546875" bestFit="1" customWidth="1"/>
    <col min="8" max="8" width="24" customWidth="1"/>
    <col min="17" max="17" width="1.85546875" customWidth="1"/>
    <col min="18" max="18" width="39.42578125" customWidth="1"/>
  </cols>
  <sheetData>
    <row r="1" spans="2:10" x14ac:dyDescent="0.25">
      <c r="B1" s="20" t="s">
        <v>78</v>
      </c>
      <c r="C1" t="s" vm="1">
        <v>79</v>
      </c>
      <c r="E1" s="50" t="s">
        <v>181</v>
      </c>
    </row>
    <row r="2" spans="2:10" x14ac:dyDescent="0.25">
      <c r="B2" s="20" t="s">
        <v>108</v>
      </c>
      <c r="C2" t="s" vm="6">
        <v>109</v>
      </c>
    </row>
    <row r="3" spans="2:10" x14ac:dyDescent="0.25">
      <c r="C3" s="50">
        <v>45</v>
      </c>
      <c r="D3" s="50">
        <v>46</v>
      </c>
      <c r="E3" s="50">
        <v>47</v>
      </c>
    </row>
    <row r="4" spans="2:10" ht="71.25" customHeight="1" x14ac:dyDescent="0.25">
      <c r="B4" s="20" t="s">
        <v>83</v>
      </c>
      <c r="C4" s="25" t="s">
        <v>172</v>
      </c>
      <c r="D4" s="25" t="s">
        <v>173</v>
      </c>
      <c r="E4" s="25" t="s">
        <v>174</v>
      </c>
      <c r="F4" s="25"/>
      <c r="G4" s="25"/>
      <c r="H4" s="25" t="s">
        <v>216</v>
      </c>
    </row>
    <row r="5" spans="2:10" x14ac:dyDescent="0.25">
      <c r="B5" s="22" t="s">
        <v>176</v>
      </c>
      <c r="C5" s="19">
        <v>9760</v>
      </c>
      <c r="D5" s="19">
        <v>4795</v>
      </c>
      <c r="E5" s="19">
        <v>1930</v>
      </c>
    </row>
    <row r="6" spans="2:10" ht="48" customHeight="1" x14ac:dyDescent="0.25">
      <c r="B6" s="22" t="s">
        <v>177</v>
      </c>
      <c r="C6" s="19">
        <v>26</v>
      </c>
      <c r="D6" s="19">
        <v>16</v>
      </c>
      <c r="E6" s="19">
        <v>3</v>
      </c>
      <c r="H6" s="46">
        <f>SUM(GETPIVOTDATA("[Measures].[Выдано постановлений о наложении штрафа Количество Ф9 Т1 1]",$B$4,"[Рынок].[LAW AREA ID]","[Рынок].[LAW AREA ID].&amp;[2.773413147E9]")+GETPIVOTDATA("[Measures].[Выдано постановлений о наложении штрафа Количество Ф9 Т1 1]",$B$4,"[Рынок].[LAW AREA ID]","[Рынок].[LAW AREA ID].&amp;[2.773413148E9]"))</f>
        <v>9786</v>
      </c>
      <c r="I6" s="46">
        <f>GETPIVOTDATA("[Measures].[Исполнено постановлений о наложении штрафа Выданных в отчетном периоде Ф9 Т1 1]",$B$4,"[Рынок].[LAW AREA ID]","[Рынок].[LAW AREA ID].&amp;[2.773413147E9]")+GETPIVOTDATA("[Measures].[Исполнено постановлений о наложении штрафа Выданных в отчетном периоде Ф9 Т1 1]",$B$4,"[Рынок].[LAW AREA ID]","[Рынок].[LAW AREA ID].&amp;[2.773413148E9]")</f>
        <v>4811</v>
      </c>
      <c r="J6" s="46">
        <f>GETPIVOTDATA("[Measures].[Обжаловано в суд или вышестоящему должностному лицу постановлений Выданных в отчетном периоде Ф9Т1 1]",$B$4,"[Рынок].[LAW AREA ID]","[Рынок].[LAW AREA ID].&amp;[2.773413147E9]")+GETPIVOTDATA("[Measures].[Обжаловано в суд или вышестоящему должностному лицу постановлений Выданных в отчетном периоде Ф9Т1 1]",$B$4,"[Рынок].[LAW AREA ID]","[Рынок].[LAW AREA ID].&amp;[2.773413148E9]")</f>
        <v>1933</v>
      </c>
    </row>
    <row r="7" spans="2:10" ht="45" customHeight="1" x14ac:dyDescent="0.25">
      <c r="B7" s="22" t="s">
        <v>178</v>
      </c>
      <c r="C7" s="19">
        <v>5312</v>
      </c>
      <c r="D7" s="19">
        <v>3650</v>
      </c>
      <c r="E7" s="19">
        <v>336</v>
      </c>
    </row>
    <row r="8" spans="2:10" ht="66.75" customHeight="1" x14ac:dyDescent="0.25">
      <c r="B8" s="22" t="s">
        <v>179</v>
      </c>
      <c r="C8" s="19">
        <v>87</v>
      </c>
      <c r="D8" s="19">
        <v>36</v>
      </c>
      <c r="E8" s="19">
        <v>4</v>
      </c>
    </row>
    <row r="9" spans="2:10" x14ac:dyDescent="0.25">
      <c r="B9" s="22" t="s">
        <v>180</v>
      </c>
      <c r="C9" s="19">
        <v>2044</v>
      </c>
      <c r="D9" s="19">
        <v>1274</v>
      </c>
      <c r="E9" s="19">
        <v>136</v>
      </c>
    </row>
    <row r="10" spans="2:10" x14ac:dyDescent="0.25">
      <c r="B10" s="22" t="s">
        <v>84</v>
      </c>
      <c r="C10" s="19">
        <v>17229</v>
      </c>
      <c r="D10" s="19">
        <v>9771</v>
      </c>
      <c r="E10" s="19">
        <v>2409</v>
      </c>
    </row>
    <row r="13" spans="2:10" ht="45" x14ac:dyDescent="0.25">
      <c r="B13" s="44" t="s">
        <v>169</v>
      </c>
    </row>
    <row r="14" spans="2:10" ht="45" x14ac:dyDescent="0.25">
      <c r="B14" s="45" t="s">
        <v>170</v>
      </c>
    </row>
    <row r="15" spans="2:10" ht="30" x14ac:dyDescent="0.25">
      <c r="B15" s="45" t="s">
        <v>171</v>
      </c>
    </row>
    <row r="19" spans="1:6" x14ac:dyDescent="0.25">
      <c r="D19" s="25"/>
    </row>
    <row r="20" spans="1:6" ht="15.75" x14ac:dyDescent="0.25">
      <c r="A20" s="182" t="s">
        <v>242</v>
      </c>
      <c r="B20" s="182"/>
      <c r="D20" s="25"/>
    </row>
    <row r="21" spans="1:6" x14ac:dyDescent="0.25">
      <c r="D21" s="20" t="s">
        <v>108</v>
      </c>
      <c r="E21" t="s" vm="6">
        <v>109</v>
      </c>
    </row>
    <row r="22" spans="1:6" x14ac:dyDescent="0.25">
      <c r="A22" t="s">
        <v>175</v>
      </c>
      <c r="B22">
        <v>239</v>
      </c>
      <c r="D22" s="20" t="s">
        <v>78</v>
      </c>
      <c r="E22" t="s" vm="1">
        <v>79</v>
      </c>
    </row>
    <row r="23" spans="1:6" x14ac:dyDescent="0.25">
      <c r="A23" t="s">
        <v>192</v>
      </c>
      <c r="B23">
        <v>97</v>
      </c>
      <c r="D23" s="25"/>
    </row>
    <row r="24" spans="1:6" ht="30" x14ac:dyDescent="0.25">
      <c r="A24" t="s">
        <v>240</v>
      </c>
      <c r="B24">
        <v>2</v>
      </c>
      <c r="D24" s="60" t="s">
        <v>83</v>
      </c>
      <c r="E24" s="25" t="s">
        <v>148</v>
      </c>
      <c r="F24" t="s">
        <v>241</v>
      </c>
    </row>
    <row r="25" spans="1:6" ht="75" x14ac:dyDescent="0.25">
      <c r="D25" s="47" t="s">
        <v>104</v>
      </c>
      <c r="E25" s="19">
        <v>0</v>
      </c>
      <c r="F25" s="19">
        <v>0</v>
      </c>
    </row>
    <row r="26" spans="1:6" ht="90" x14ac:dyDescent="0.25">
      <c r="A26" s="182" t="s">
        <v>243</v>
      </c>
      <c r="B26" s="182"/>
      <c r="D26" s="47" t="s">
        <v>105</v>
      </c>
      <c r="E26" s="19">
        <v>97</v>
      </c>
      <c r="F26" s="19">
        <v>0</v>
      </c>
    </row>
    <row r="27" spans="1:6" ht="105" x14ac:dyDescent="0.25">
      <c r="D27" s="47" t="s">
        <v>106</v>
      </c>
      <c r="E27" s="19">
        <v>239</v>
      </c>
      <c r="F27" s="19">
        <v>0</v>
      </c>
    </row>
    <row r="28" spans="1:6" ht="60" x14ac:dyDescent="0.25">
      <c r="A28" t="s">
        <v>175</v>
      </c>
      <c r="B28">
        <v>0</v>
      </c>
      <c r="D28" s="47" t="s">
        <v>107</v>
      </c>
      <c r="E28" s="19">
        <v>2</v>
      </c>
      <c r="F28" s="19">
        <v>0</v>
      </c>
    </row>
    <row r="29" spans="1:6" x14ac:dyDescent="0.25">
      <c r="A29" t="s">
        <v>192</v>
      </c>
      <c r="B29">
        <v>0</v>
      </c>
      <c r="D29" s="47" t="s">
        <v>84</v>
      </c>
      <c r="E29" s="19">
        <v>338</v>
      </c>
      <c r="F29" s="19">
        <v>0</v>
      </c>
    </row>
    <row r="30" spans="1:6" x14ac:dyDescent="0.25">
      <c r="A30" t="s">
        <v>240</v>
      </c>
      <c r="B30">
        <v>0</v>
      </c>
      <c r="D30" s="25"/>
    </row>
    <row r="31" spans="1:6" x14ac:dyDescent="0.25">
      <c r="D31" s="25"/>
    </row>
  </sheetData>
  <mergeCells count="2">
    <mergeCell ref="A20:B20"/>
    <mergeCell ref="A26:B26"/>
  </mergeCells>
  <pageMargins left="0.7" right="0.7" top="0.75" bottom="0.75" header="0.3" footer="0.3"/>
  <pageSetup paperSize="9" scale="64" orientation="landscape"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07"/>
  <sheetViews>
    <sheetView topLeftCell="B194" zoomScaleNormal="100" workbookViewId="0">
      <selection activeCell="F8" sqref="F8"/>
    </sheetView>
  </sheetViews>
  <sheetFormatPr defaultRowHeight="15" x14ac:dyDescent="0.25"/>
  <cols>
    <col min="2" max="2" width="63.140625" customWidth="1"/>
    <col min="3" max="3" width="31" customWidth="1"/>
    <col min="4" max="4" width="44.28515625" customWidth="1"/>
    <col min="5" max="5" width="37.42578125" customWidth="1"/>
    <col min="6" max="6" width="10.5703125" customWidth="1"/>
    <col min="7" max="7" width="17.5703125" customWidth="1"/>
    <col min="8" max="8" width="22.140625" customWidth="1"/>
    <col min="9" max="9" width="16.28515625" customWidth="1"/>
    <col min="10" max="10" width="2.28515625" customWidth="1"/>
  </cols>
  <sheetData>
    <row r="1" spans="2:8" x14ac:dyDescent="0.25">
      <c r="E1" s="50" t="s">
        <v>187</v>
      </c>
      <c r="F1" s="50"/>
    </row>
    <row r="2" spans="2:8" x14ac:dyDescent="0.25">
      <c r="B2" s="20" t="s">
        <v>78</v>
      </c>
      <c r="C2" t="s" vm="1">
        <v>79</v>
      </c>
      <c r="D2" t="s">
        <v>184</v>
      </c>
    </row>
    <row r="3" spans="2:8" x14ac:dyDescent="0.25">
      <c r="B3" s="20" t="s">
        <v>108</v>
      </c>
      <c r="C3" t="s" vm="6">
        <v>109</v>
      </c>
    </row>
    <row r="5" spans="2:8" ht="60" x14ac:dyDescent="0.25">
      <c r="B5" s="20" t="s">
        <v>83</v>
      </c>
      <c r="C5" s="48" t="s">
        <v>91</v>
      </c>
      <c r="F5" s="51" t="s">
        <v>193</v>
      </c>
    </row>
    <row r="6" spans="2:8" ht="30" x14ac:dyDescent="0.25">
      <c r="B6" s="53" t="s">
        <v>104</v>
      </c>
      <c r="C6" s="19">
        <v>0</v>
      </c>
      <c r="D6" s="49" t="s">
        <v>188</v>
      </c>
      <c r="F6" s="52">
        <v>0</v>
      </c>
    </row>
    <row r="7" spans="2:8" ht="45" x14ac:dyDescent="0.25">
      <c r="B7" s="53" t="s">
        <v>105</v>
      </c>
      <c r="C7" s="19">
        <v>13</v>
      </c>
      <c r="D7" s="49" t="s">
        <v>186</v>
      </c>
      <c r="F7" s="125">
        <f>IF(C48/C7&gt;1,1,C48/C7)</f>
        <v>1</v>
      </c>
    </row>
    <row r="8" spans="2:8" ht="45" x14ac:dyDescent="0.25">
      <c r="B8" s="53" t="s">
        <v>106</v>
      </c>
      <c r="C8" s="19">
        <v>47</v>
      </c>
      <c r="D8" s="49" t="s">
        <v>185</v>
      </c>
      <c r="F8" s="52">
        <f>IF(C22/C8&gt;1,1,C22/C8)</f>
        <v>1</v>
      </c>
    </row>
    <row r="9" spans="2:8" ht="30" x14ac:dyDescent="0.25">
      <c r="B9" s="53" t="s">
        <v>107</v>
      </c>
      <c r="C9" s="19">
        <v>0</v>
      </c>
      <c r="D9" s="49" t="s">
        <v>189</v>
      </c>
      <c r="F9" s="110">
        <v>0</v>
      </c>
    </row>
    <row r="10" spans="2:8" x14ac:dyDescent="0.25">
      <c r="B10" s="22" t="s">
        <v>84</v>
      </c>
      <c r="C10" s="19">
        <v>60</v>
      </c>
    </row>
    <row r="12" spans="2:8" x14ac:dyDescent="0.25">
      <c r="H12" s="39">
        <f>49/276</f>
        <v>0.17753623188405798</v>
      </c>
    </row>
    <row r="13" spans="2:8" x14ac:dyDescent="0.25">
      <c r="D13" s="49" t="s">
        <v>190</v>
      </c>
      <c r="E13" s="92" t="s">
        <v>226</v>
      </c>
    </row>
    <row r="14" spans="2:8" x14ac:dyDescent="0.25">
      <c r="B14" s="20" t="s">
        <v>87</v>
      </c>
      <c r="C14" t="s" vm="3">
        <v>88</v>
      </c>
      <c r="E14" s="184" t="s">
        <v>224</v>
      </c>
    </row>
    <row r="15" spans="2:8" x14ac:dyDescent="0.25">
      <c r="B15" s="20" t="s">
        <v>85</v>
      </c>
      <c r="C15" t="s" vm="2">
        <v>86</v>
      </c>
      <c r="D15" s="92">
        <v>49</v>
      </c>
      <c r="E15" s="185"/>
    </row>
    <row r="16" spans="2:8" x14ac:dyDescent="0.25">
      <c r="B16" s="20" t="s">
        <v>92</v>
      </c>
      <c r="C16" t="s" vm="5">
        <v>77</v>
      </c>
      <c r="D16" s="92">
        <v>12</v>
      </c>
      <c r="E16" s="92" t="s">
        <v>225</v>
      </c>
    </row>
    <row r="17" spans="1:6" ht="15.75" thickBot="1" x14ac:dyDescent="0.3"/>
    <row r="18" spans="1:6" ht="15.75" thickBot="1" x14ac:dyDescent="0.3">
      <c r="A18" s="69" t="s">
        <v>185</v>
      </c>
      <c r="B18" s="20" t="s">
        <v>83</v>
      </c>
      <c r="C18" t="s">
        <v>80</v>
      </c>
      <c r="D18" s="95" t="s">
        <v>227</v>
      </c>
      <c r="E18" s="97" t="s">
        <v>228</v>
      </c>
    </row>
    <row r="19" spans="1:6" ht="30" x14ac:dyDescent="0.25">
      <c r="B19" s="94" t="s">
        <v>182</v>
      </c>
      <c r="C19" s="93">
        <v>5</v>
      </c>
      <c r="D19" s="96">
        <f>C19+C20</f>
        <v>49</v>
      </c>
      <c r="E19" s="120">
        <f>D19/D15</f>
        <v>1</v>
      </c>
      <c r="F19" t="s">
        <v>185</v>
      </c>
    </row>
    <row r="20" spans="1:6" ht="30.75" thickBot="1" x14ac:dyDescent="0.3">
      <c r="B20" s="94" t="s">
        <v>93</v>
      </c>
      <c r="C20" s="93">
        <v>44</v>
      </c>
      <c r="E20" s="121">
        <f>C21/D16</f>
        <v>0.58333333333333337</v>
      </c>
      <c r="F20" t="s">
        <v>229</v>
      </c>
    </row>
    <row r="21" spans="1:6" ht="30" x14ac:dyDescent="0.25">
      <c r="B21" s="53" t="s">
        <v>183</v>
      </c>
      <c r="C21" s="19">
        <v>7</v>
      </c>
      <c r="D21" s="49"/>
    </row>
    <row r="22" spans="1:6" x14ac:dyDescent="0.25">
      <c r="B22" s="22" t="s">
        <v>84</v>
      </c>
      <c r="C22" s="19">
        <v>56</v>
      </c>
    </row>
    <row r="24" spans="1:6" x14ac:dyDescent="0.25">
      <c r="B24" s="20" t="s">
        <v>87</v>
      </c>
      <c r="C24" t="s" vm="3">
        <v>88</v>
      </c>
    </row>
    <row r="25" spans="1:6" x14ac:dyDescent="0.25">
      <c r="B25" s="20" t="s">
        <v>85</v>
      </c>
      <c r="C25" t="s" vm="2">
        <v>86</v>
      </c>
    </row>
    <row r="26" spans="1:6" x14ac:dyDescent="0.25">
      <c r="B26" s="20" t="s">
        <v>92</v>
      </c>
      <c r="C26" t="s" vm="5">
        <v>77</v>
      </c>
    </row>
    <row r="28" spans="1:6" x14ac:dyDescent="0.25">
      <c r="B28" s="20" t="s">
        <v>83</v>
      </c>
      <c r="C28" t="s">
        <v>80</v>
      </c>
      <c r="D28" t="s">
        <v>191</v>
      </c>
    </row>
    <row r="29" spans="1:6" x14ac:dyDescent="0.25">
      <c r="C29">
        <v>0</v>
      </c>
    </row>
    <row r="31" spans="1:6" hidden="1" x14ac:dyDescent="0.25">
      <c r="B31" s="20" t="s">
        <v>87</v>
      </c>
      <c r="C31" t="s" vm="3">
        <v>88</v>
      </c>
    </row>
    <row r="32" spans="1:6" hidden="1" x14ac:dyDescent="0.25">
      <c r="B32" s="20" t="s">
        <v>85</v>
      </c>
      <c r="C32" t="s" vm="2">
        <v>86</v>
      </c>
    </row>
    <row r="33" spans="2:4" hidden="1" x14ac:dyDescent="0.25">
      <c r="B33" s="20" t="s">
        <v>92</v>
      </c>
      <c r="C33" t="s" vm="5">
        <v>77</v>
      </c>
    </row>
    <row r="34" spans="2:4" hidden="1" x14ac:dyDescent="0.25"/>
    <row r="35" spans="2:4" hidden="1" x14ac:dyDescent="0.25">
      <c r="B35" s="98" t="s">
        <v>83</v>
      </c>
      <c r="C35" s="98" t="s">
        <v>80</v>
      </c>
      <c r="D35" t="s">
        <v>188</v>
      </c>
    </row>
    <row r="36" spans="2:4" ht="21" hidden="1" customHeight="1" x14ac:dyDescent="0.25">
      <c r="B36" s="99" t="s">
        <v>97</v>
      </c>
      <c r="C36" s="100">
        <v>1</v>
      </c>
    </row>
    <row r="37" spans="2:4" ht="11.25" hidden="1" customHeight="1" x14ac:dyDescent="0.25">
      <c r="B37" s="101" t="s">
        <v>84</v>
      </c>
      <c r="C37" s="100">
        <v>1</v>
      </c>
    </row>
    <row r="40" spans="2:4" x14ac:dyDescent="0.25">
      <c r="B40" s="20" t="s">
        <v>87</v>
      </c>
      <c r="C40" t="s" vm="3">
        <v>88</v>
      </c>
    </row>
    <row r="41" spans="2:4" x14ac:dyDescent="0.25">
      <c r="B41" s="20" t="s">
        <v>85</v>
      </c>
      <c r="C41" t="s" vm="2">
        <v>86</v>
      </c>
    </row>
    <row r="42" spans="2:4" x14ac:dyDescent="0.25">
      <c r="B42" s="20" t="s">
        <v>92</v>
      </c>
      <c r="C42" t="s" vm="5">
        <v>77</v>
      </c>
    </row>
    <row r="44" spans="2:4" x14ac:dyDescent="0.25">
      <c r="B44" s="20" t="s">
        <v>83</v>
      </c>
      <c r="C44" t="s">
        <v>80</v>
      </c>
      <c r="D44" t="s">
        <v>192</v>
      </c>
    </row>
    <row r="45" spans="2:4" ht="30" x14ac:dyDescent="0.25">
      <c r="B45" s="47" t="s">
        <v>94</v>
      </c>
      <c r="C45" s="19">
        <v>2</v>
      </c>
    </row>
    <row r="46" spans="2:4" ht="45" x14ac:dyDescent="0.25">
      <c r="B46" s="47" t="s">
        <v>95</v>
      </c>
      <c r="C46" s="19">
        <v>3</v>
      </c>
    </row>
    <row r="47" spans="2:4" ht="30" x14ac:dyDescent="0.25">
      <c r="B47" s="47" t="s">
        <v>96</v>
      </c>
      <c r="C47" s="19">
        <v>10</v>
      </c>
    </row>
    <row r="48" spans="2:4" x14ac:dyDescent="0.25">
      <c r="B48" s="22" t="s">
        <v>84</v>
      </c>
      <c r="C48" s="19">
        <v>15</v>
      </c>
    </row>
    <row r="52" spans="2:11" x14ac:dyDescent="0.25">
      <c r="D52" s="50" t="s">
        <v>194</v>
      </c>
      <c r="E52" s="50"/>
    </row>
    <row r="54" spans="2:11" x14ac:dyDescent="0.25">
      <c r="B54" s="20" t="s">
        <v>78</v>
      </c>
      <c r="C54" t="s" vm="1">
        <v>79</v>
      </c>
    </row>
    <row r="55" spans="2:11" x14ac:dyDescent="0.25">
      <c r="B55" s="20" t="s">
        <v>108</v>
      </c>
      <c r="C55" t="s" vm="6">
        <v>109</v>
      </c>
    </row>
    <row r="56" spans="2:11" ht="16.5" thickBot="1" x14ac:dyDescent="0.3">
      <c r="G56" s="30" t="s">
        <v>120</v>
      </c>
    </row>
    <row r="57" spans="2:11" ht="60" x14ac:dyDescent="0.25">
      <c r="B57" s="20" t="s">
        <v>83</v>
      </c>
      <c r="C57" s="26" t="s">
        <v>124</v>
      </c>
      <c r="E57" s="55" t="s">
        <v>125</v>
      </c>
      <c r="G57" s="31" t="s">
        <v>119</v>
      </c>
      <c r="H57" s="32">
        <v>3274285</v>
      </c>
    </row>
    <row r="58" spans="2:11" ht="30.75" thickBot="1" x14ac:dyDescent="0.3">
      <c r="B58" s="102" t="s">
        <v>104</v>
      </c>
      <c r="C58" s="103">
        <v>3</v>
      </c>
      <c r="D58" s="104"/>
      <c r="E58" s="105">
        <f>C58/I59</f>
        <v>4.9786341913677454E-7</v>
      </c>
      <c r="F58">
        <v>4.9999999999999998E-7</v>
      </c>
      <c r="G58" s="33" t="s">
        <v>121</v>
      </c>
      <c r="H58" s="34">
        <v>3705479</v>
      </c>
      <c r="I58" t="s">
        <v>219</v>
      </c>
    </row>
    <row r="59" spans="2:11" ht="45.75" thickBot="1" x14ac:dyDescent="0.3">
      <c r="B59" s="53" t="s">
        <v>105</v>
      </c>
      <c r="C59" s="54">
        <v>47</v>
      </c>
      <c r="E59" s="74">
        <f>C59/I59</f>
        <v>7.7998602331428018E-6</v>
      </c>
      <c r="F59">
        <v>6.9999999999999999E-6</v>
      </c>
      <c r="H59" s="56">
        <f>H57+H58</f>
        <v>6979764</v>
      </c>
      <c r="I59" s="75">
        <v>6025749</v>
      </c>
    </row>
    <row r="60" spans="2:11" ht="45" x14ac:dyDescent="0.25">
      <c r="B60" s="53" t="s">
        <v>106</v>
      </c>
      <c r="C60" s="54">
        <v>430</v>
      </c>
      <c r="D60" t="s">
        <v>229</v>
      </c>
      <c r="E60" s="74">
        <f>C60/I59</f>
        <v>7.1360423409604356E-5</v>
      </c>
      <c r="F60">
        <v>6.9999999999999994E-5</v>
      </c>
      <c r="K60">
        <f>I59/GETPIVOTDATA("[Measures].[51 Общее количество ЮЛ и ИП в отношении которых проводились проверки 1 Контроль Т3]",$B$57,"[Виды государственного контроля].[Вид государственного контроля]","[Виды государственного контроля].[Вид государственного контроля].&amp;[Федеральный государственный контроль за соблюдение антимонопольного законодательства и законодательства о естественных монополиях]")</f>
        <v>14013.36976744186</v>
      </c>
    </row>
    <row r="61" spans="2:11" ht="30" x14ac:dyDescent="0.25">
      <c r="B61" s="53" t="s">
        <v>107</v>
      </c>
      <c r="C61" s="54">
        <v>4</v>
      </c>
      <c r="E61" s="74">
        <f>C61/I59</f>
        <v>6.6381789218236609E-7</v>
      </c>
      <c r="F61">
        <v>5.9999999999999997E-7</v>
      </c>
    </row>
    <row r="62" spans="2:11" x14ac:dyDescent="0.25">
      <c r="B62" s="22" t="s">
        <v>84</v>
      </c>
      <c r="C62" s="19">
        <v>484</v>
      </c>
    </row>
    <row r="64" spans="2:11" x14ac:dyDescent="0.25">
      <c r="D64" s="50" t="s">
        <v>195</v>
      </c>
      <c r="E64" s="50"/>
    </row>
    <row r="67" spans="2:5" x14ac:dyDescent="0.25">
      <c r="B67" s="20" t="s">
        <v>78</v>
      </c>
      <c r="C67" t="s" vm="1">
        <v>79</v>
      </c>
    </row>
    <row r="68" spans="2:5" x14ac:dyDescent="0.25">
      <c r="B68" s="20" t="s">
        <v>108</v>
      </c>
      <c r="C68" t="s" vm="6">
        <v>109</v>
      </c>
    </row>
    <row r="70" spans="2:5" ht="45" x14ac:dyDescent="0.25">
      <c r="B70" s="20" t="s">
        <v>83</v>
      </c>
      <c r="C70" s="25" t="s">
        <v>113</v>
      </c>
      <c r="E70" s="59" t="s">
        <v>193</v>
      </c>
    </row>
    <row r="71" spans="2:5" ht="30" x14ac:dyDescent="0.25">
      <c r="B71" s="102" t="s">
        <v>104</v>
      </c>
      <c r="C71" s="106">
        <v>3</v>
      </c>
      <c r="D71" s="104"/>
      <c r="E71" s="107">
        <f>C71/C58</f>
        <v>1</v>
      </c>
    </row>
    <row r="72" spans="2:5" ht="45" x14ac:dyDescent="0.25">
      <c r="B72" s="53" t="s">
        <v>105</v>
      </c>
      <c r="C72" s="19">
        <v>50</v>
      </c>
      <c r="E72" s="77">
        <f>C72/C59</f>
        <v>1.0638297872340425</v>
      </c>
    </row>
    <row r="73" spans="2:5" ht="45" x14ac:dyDescent="0.25">
      <c r="B73" s="53" t="s">
        <v>106</v>
      </c>
      <c r="C73" s="19">
        <v>406</v>
      </c>
      <c r="E73" s="77">
        <f>C73/C60</f>
        <v>0.94418604651162785</v>
      </c>
    </row>
    <row r="74" spans="2:5" ht="30" x14ac:dyDescent="0.25">
      <c r="B74" s="53" t="s">
        <v>107</v>
      </c>
      <c r="C74" s="19">
        <v>4</v>
      </c>
      <c r="E74" s="122">
        <f>C74/C61</f>
        <v>1</v>
      </c>
    </row>
    <row r="75" spans="2:5" x14ac:dyDescent="0.25">
      <c r="B75" s="22" t="s">
        <v>84</v>
      </c>
      <c r="C75" s="19">
        <v>463</v>
      </c>
    </row>
    <row r="78" spans="2:5" x14ac:dyDescent="0.25">
      <c r="D78" s="50" t="s">
        <v>196</v>
      </c>
      <c r="E78" s="50"/>
    </row>
    <row r="82" spans="2:34" x14ac:dyDescent="0.25">
      <c r="B82" s="20" t="s">
        <v>78</v>
      </c>
      <c r="C82" t="s" vm="1">
        <v>79</v>
      </c>
    </row>
    <row r="83" spans="2:34" x14ac:dyDescent="0.25">
      <c r="B83" s="20" t="s">
        <v>108</v>
      </c>
      <c r="C83" t="s" vm="6">
        <v>109</v>
      </c>
      <c r="AH83" t="s">
        <v>220</v>
      </c>
    </row>
    <row r="85" spans="2:34" ht="45" x14ac:dyDescent="0.25">
      <c r="B85" s="20" t="s">
        <v>83</v>
      </c>
      <c r="C85" s="60" t="s">
        <v>113</v>
      </c>
      <c r="D85" s="25" t="s">
        <v>135</v>
      </c>
      <c r="F85" s="55" t="s">
        <v>193</v>
      </c>
    </row>
    <row r="86" spans="2:34" ht="30" x14ac:dyDescent="0.25">
      <c r="B86" s="102" t="s">
        <v>104</v>
      </c>
      <c r="C86" s="108">
        <v>3</v>
      </c>
      <c r="D86" s="108">
        <v>0</v>
      </c>
      <c r="E86" s="104"/>
      <c r="F86" s="109">
        <f>D86/C86</f>
        <v>0</v>
      </c>
    </row>
    <row r="87" spans="2:34" ht="45" x14ac:dyDescent="0.25">
      <c r="B87" s="53" t="s">
        <v>105</v>
      </c>
      <c r="C87" s="41">
        <v>50</v>
      </c>
      <c r="D87" s="41">
        <v>47</v>
      </c>
      <c r="F87" s="61">
        <f>D87/C87</f>
        <v>0.94</v>
      </c>
    </row>
    <row r="88" spans="2:34" ht="45" x14ac:dyDescent="0.25">
      <c r="B88" s="53" t="s">
        <v>106</v>
      </c>
      <c r="C88" s="41">
        <v>406</v>
      </c>
      <c r="D88" s="41">
        <v>124</v>
      </c>
      <c r="F88" s="61">
        <f>D88/C88</f>
        <v>0.30541871921182268</v>
      </c>
    </row>
    <row r="89" spans="2:34" ht="30" x14ac:dyDescent="0.25">
      <c r="B89" s="53" t="s">
        <v>107</v>
      </c>
      <c r="C89" s="41">
        <v>4</v>
      </c>
      <c r="D89" s="41">
        <v>1</v>
      </c>
      <c r="F89" s="61">
        <f>D89/C89</f>
        <v>0.25</v>
      </c>
    </row>
    <row r="90" spans="2:34" x14ac:dyDescent="0.25">
      <c r="B90" s="22" t="s">
        <v>84</v>
      </c>
      <c r="C90" s="41">
        <v>463</v>
      </c>
      <c r="D90" s="41">
        <v>172</v>
      </c>
    </row>
    <row r="93" spans="2:34" x14ac:dyDescent="0.25">
      <c r="D93" s="50" t="s">
        <v>197</v>
      </c>
      <c r="E93" s="50"/>
    </row>
    <row r="95" spans="2:34" x14ac:dyDescent="0.25">
      <c r="B95" s="20" t="s">
        <v>108</v>
      </c>
      <c r="C95" t="s" vm="6">
        <v>109</v>
      </c>
    </row>
    <row r="96" spans="2:34" x14ac:dyDescent="0.25">
      <c r="B96" s="20" t="s">
        <v>78</v>
      </c>
      <c r="C96" t="s" vm="1">
        <v>79</v>
      </c>
    </row>
    <row r="97" spans="2:7" ht="18" customHeight="1" x14ac:dyDescent="0.25">
      <c r="C97" s="49" t="s">
        <v>198</v>
      </c>
    </row>
    <row r="98" spans="2:7" s="25" customFormat="1" ht="60" x14ac:dyDescent="0.25">
      <c r="B98" s="60" t="s">
        <v>83</v>
      </c>
      <c r="C98" s="62" t="s">
        <v>135</v>
      </c>
      <c r="D98" s="25" t="s">
        <v>138</v>
      </c>
      <c r="F98"/>
      <c r="G98" s="70" t="s">
        <v>193</v>
      </c>
    </row>
    <row r="99" spans="2:7" ht="30" x14ac:dyDescent="0.25">
      <c r="B99" s="53" t="s">
        <v>104</v>
      </c>
      <c r="C99" s="63">
        <v>0</v>
      </c>
      <c r="D99" s="19">
        <v>0</v>
      </c>
      <c r="G99" s="61">
        <v>0</v>
      </c>
    </row>
    <row r="100" spans="2:7" ht="45" x14ac:dyDescent="0.25">
      <c r="B100" s="53" t="s">
        <v>105</v>
      </c>
      <c r="C100" s="63">
        <v>47</v>
      </c>
      <c r="D100" s="19">
        <v>19</v>
      </c>
      <c r="G100" s="61">
        <f>D100/C100</f>
        <v>0.40425531914893614</v>
      </c>
    </row>
    <row r="101" spans="2:7" ht="45" x14ac:dyDescent="0.25">
      <c r="B101" s="53" t="s">
        <v>106</v>
      </c>
      <c r="C101" s="63">
        <v>124</v>
      </c>
      <c r="D101" s="19">
        <v>14</v>
      </c>
      <c r="G101" s="61">
        <f>D101/C101</f>
        <v>0.11290322580645161</v>
      </c>
    </row>
    <row r="102" spans="2:7" ht="30" x14ac:dyDescent="0.25">
      <c r="B102" s="53" t="s">
        <v>107</v>
      </c>
      <c r="C102" s="63">
        <v>1</v>
      </c>
      <c r="D102" s="19">
        <v>1</v>
      </c>
      <c r="G102" s="61">
        <f>D102/C102</f>
        <v>1</v>
      </c>
    </row>
    <row r="103" spans="2:7" x14ac:dyDescent="0.25">
      <c r="B103" s="22" t="s">
        <v>84</v>
      </c>
      <c r="C103" s="63">
        <v>172</v>
      </c>
      <c r="D103" s="19">
        <v>34</v>
      </c>
    </row>
    <row r="107" spans="2:7" x14ac:dyDescent="0.25">
      <c r="D107" s="50" t="s">
        <v>199</v>
      </c>
      <c r="E107" s="50"/>
    </row>
    <row r="110" spans="2:7" x14ac:dyDescent="0.25">
      <c r="B110" s="20" t="s">
        <v>108</v>
      </c>
      <c r="C110" t="s" vm="6">
        <v>109</v>
      </c>
    </row>
    <row r="111" spans="2:7" x14ac:dyDescent="0.25">
      <c r="B111" s="20" t="s">
        <v>78</v>
      </c>
      <c r="C111" t="s" vm="1">
        <v>79</v>
      </c>
    </row>
    <row r="113" spans="2:6" ht="60" x14ac:dyDescent="0.25">
      <c r="B113" s="20" t="s">
        <v>83</v>
      </c>
      <c r="C113" s="60" t="s">
        <v>138</v>
      </c>
      <c r="D113" s="25" t="s">
        <v>143</v>
      </c>
      <c r="F113" s="46" t="s">
        <v>193</v>
      </c>
    </row>
    <row r="114" spans="2:6" ht="30" x14ac:dyDescent="0.25">
      <c r="B114" s="53" t="s">
        <v>104</v>
      </c>
      <c r="C114" s="19">
        <v>0</v>
      </c>
      <c r="D114" s="19">
        <v>0</v>
      </c>
      <c r="F114" s="52">
        <v>0</v>
      </c>
    </row>
    <row r="115" spans="2:6" ht="45" x14ac:dyDescent="0.25">
      <c r="B115" s="53" t="s">
        <v>105</v>
      </c>
      <c r="C115" s="19">
        <v>19</v>
      </c>
      <c r="D115" s="19">
        <v>15</v>
      </c>
      <c r="F115" s="52">
        <f>D115/C115</f>
        <v>0.78947368421052633</v>
      </c>
    </row>
    <row r="116" spans="2:6" ht="45" x14ac:dyDescent="0.25">
      <c r="B116" s="53" t="s">
        <v>106</v>
      </c>
      <c r="C116" s="19">
        <v>14</v>
      </c>
      <c r="D116" s="19">
        <v>13</v>
      </c>
      <c r="F116" s="52">
        <f>D116/C116</f>
        <v>0.9285714285714286</v>
      </c>
    </row>
    <row r="117" spans="2:6" ht="30" x14ac:dyDescent="0.25">
      <c r="B117" s="53" t="s">
        <v>107</v>
      </c>
      <c r="C117" s="19">
        <v>1</v>
      </c>
      <c r="D117" s="19">
        <v>1</v>
      </c>
      <c r="F117" s="52">
        <f>D117/C117</f>
        <v>1</v>
      </c>
    </row>
    <row r="118" spans="2:6" x14ac:dyDescent="0.25">
      <c r="B118" s="22" t="s">
        <v>84</v>
      </c>
      <c r="C118" s="19">
        <v>34</v>
      </c>
      <c r="D118" s="19">
        <v>29</v>
      </c>
    </row>
    <row r="123" spans="2:6" x14ac:dyDescent="0.25">
      <c r="D123" s="50" t="s">
        <v>200</v>
      </c>
      <c r="E123" s="50"/>
    </row>
    <row r="127" spans="2:6" x14ac:dyDescent="0.25">
      <c r="B127" s="20" t="s">
        <v>108</v>
      </c>
      <c r="C127" t="s" vm="6">
        <v>109</v>
      </c>
    </row>
    <row r="128" spans="2:6" x14ac:dyDescent="0.25">
      <c r="B128" s="20" t="s">
        <v>78</v>
      </c>
      <c r="C128" t="s" vm="1">
        <v>79</v>
      </c>
    </row>
    <row r="130" spans="2:6" ht="30" x14ac:dyDescent="0.25">
      <c r="B130" s="20" t="s">
        <v>83</v>
      </c>
      <c r="C130" s="25" t="s">
        <v>149</v>
      </c>
      <c r="D130" s="25" t="s">
        <v>148</v>
      </c>
      <c r="F130" s="46" t="s">
        <v>193</v>
      </c>
    </row>
    <row r="131" spans="2:6" ht="30" x14ac:dyDescent="0.25">
      <c r="B131" s="53" t="s">
        <v>104</v>
      </c>
      <c r="C131" s="19">
        <v>0</v>
      </c>
      <c r="D131" s="19">
        <v>0</v>
      </c>
      <c r="F131" s="52">
        <v>0</v>
      </c>
    </row>
    <row r="132" spans="2:6" ht="45" x14ac:dyDescent="0.25">
      <c r="B132" s="53" t="s">
        <v>105</v>
      </c>
      <c r="C132" s="19">
        <v>3</v>
      </c>
      <c r="D132" s="19">
        <v>97</v>
      </c>
      <c r="F132" s="52">
        <f>C132/D132</f>
        <v>3.0927835051546393E-2</v>
      </c>
    </row>
    <row r="133" spans="2:6" ht="45" x14ac:dyDescent="0.25">
      <c r="B133" s="53" t="s">
        <v>106</v>
      </c>
      <c r="C133" s="19">
        <v>2</v>
      </c>
      <c r="D133" s="19">
        <v>239</v>
      </c>
      <c r="F133" s="52">
        <f>C133/D133</f>
        <v>8.368200836820083E-3</v>
      </c>
    </row>
    <row r="134" spans="2:6" ht="30" x14ac:dyDescent="0.25">
      <c r="B134" s="53" t="s">
        <v>107</v>
      </c>
      <c r="C134" s="19">
        <v>0</v>
      </c>
      <c r="D134" s="19">
        <v>2</v>
      </c>
      <c r="F134" s="52">
        <f>C134/D134</f>
        <v>0</v>
      </c>
    </row>
    <row r="135" spans="2:6" x14ac:dyDescent="0.25">
      <c r="B135" s="22" t="s">
        <v>84</v>
      </c>
      <c r="C135" s="19">
        <v>5</v>
      </c>
      <c r="D135" s="19">
        <v>338</v>
      </c>
    </row>
    <row r="139" spans="2:6" x14ac:dyDescent="0.25">
      <c r="D139" s="50" t="s">
        <v>201</v>
      </c>
      <c r="E139" s="50"/>
    </row>
    <row r="142" spans="2:6" x14ac:dyDescent="0.25">
      <c r="B142" s="20" t="s">
        <v>108</v>
      </c>
      <c r="C142" t="s" vm="6">
        <v>109</v>
      </c>
    </row>
    <row r="143" spans="2:6" x14ac:dyDescent="0.25">
      <c r="B143" s="20" t="s">
        <v>78</v>
      </c>
      <c r="C143" t="s" vm="1">
        <v>79</v>
      </c>
    </row>
    <row r="145" spans="2:8" ht="45" x14ac:dyDescent="0.25">
      <c r="B145" s="20" t="s">
        <v>83</v>
      </c>
      <c r="C145" s="25" t="s">
        <v>153</v>
      </c>
      <c r="D145" s="25" t="s">
        <v>154</v>
      </c>
      <c r="F145" s="46" t="s">
        <v>193</v>
      </c>
    </row>
    <row r="146" spans="2:8" ht="30" x14ac:dyDescent="0.25">
      <c r="B146" s="53" t="s">
        <v>104</v>
      </c>
      <c r="C146" s="19">
        <v>0</v>
      </c>
      <c r="D146" s="19">
        <v>0</v>
      </c>
      <c r="F146" s="52">
        <v>0</v>
      </c>
    </row>
    <row r="147" spans="2:8" ht="45" x14ac:dyDescent="0.25">
      <c r="B147" s="53" t="s">
        <v>105</v>
      </c>
      <c r="C147" s="19">
        <v>2040</v>
      </c>
      <c r="D147" s="19">
        <v>385</v>
      </c>
      <c r="F147" s="52">
        <f>D147/C147</f>
        <v>0.18872549019607843</v>
      </c>
    </row>
    <row r="148" spans="2:8" ht="45" x14ac:dyDescent="0.25">
      <c r="B148" s="53" t="s">
        <v>106</v>
      </c>
      <c r="C148" s="19">
        <v>29068</v>
      </c>
      <c r="D148" s="19">
        <v>24984</v>
      </c>
      <c r="F148" s="52">
        <f>D148/C148</f>
        <v>0.85950185771294896</v>
      </c>
    </row>
    <row r="149" spans="2:8" ht="30" x14ac:dyDescent="0.25">
      <c r="B149" s="53" t="s">
        <v>107</v>
      </c>
      <c r="C149" s="19">
        <v>0</v>
      </c>
      <c r="D149" s="19">
        <v>0</v>
      </c>
      <c r="F149" s="52">
        <v>0</v>
      </c>
    </row>
    <row r="150" spans="2:8" x14ac:dyDescent="0.25">
      <c r="B150" s="22" t="s">
        <v>84</v>
      </c>
      <c r="C150" s="19">
        <v>31108</v>
      </c>
      <c r="D150" s="19">
        <v>25369</v>
      </c>
    </row>
    <row r="153" spans="2:8" x14ac:dyDescent="0.25">
      <c r="D153" s="50" t="s">
        <v>203</v>
      </c>
      <c r="E153" s="50"/>
    </row>
    <row r="154" spans="2:8" x14ac:dyDescent="0.25">
      <c r="H154" s="64" t="s">
        <v>202</v>
      </c>
    </row>
    <row r="157" spans="2:8" x14ac:dyDescent="0.25">
      <c r="B157" s="20" t="s">
        <v>108</v>
      </c>
      <c r="C157" t="s" vm="6">
        <v>109</v>
      </c>
    </row>
    <row r="158" spans="2:8" x14ac:dyDescent="0.25">
      <c r="B158" s="20" t="s">
        <v>78</v>
      </c>
      <c r="C158" t="s" vm="1">
        <v>79</v>
      </c>
    </row>
    <row r="160" spans="2:8" ht="105" x14ac:dyDescent="0.25">
      <c r="B160" s="20" t="s">
        <v>83</v>
      </c>
      <c r="C160" s="25" t="s">
        <v>204</v>
      </c>
      <c r="D160" s="25" t="s">
        <v>205</v>
      </c>
      <c r="E160" s="25" t="s">
        <v>206</v>
      </c>
      <c r="F160" s="25" t="s">
        <v>207</v>
      </c>
      <c r="G160" t="s">
        <v>193</v>
      </c>
      <c r="H160" s="65" t="s">
        <v>193</v>
      </c>
    </row>
    <row r="161" spans="2:8" ht="30" x14ac:dyDescent="0.25">
      <c r="B161" s="102" t="s">
        <v>104</v>
      </c>
      <c r="C161" s="106">
        <v>0</v>
      </c>
      <c r="D161" s="106">
        <v>0</v>
      </c>
      <c r="E161" s="106">
        <v>0</v>
      </c>
      <c r="F161" s="106">
        <v>0</v>
      </c>
      <c r="G161" s="104">
        <v>0</v>
      </c>
      <c r="H161" s="107">
        <v>0</v>
      </c>
    </row>
    <row r="162" spans="2:8" ht="45" x14ac:dyDescent="0.25">
      <c r="B162" s="53" t="s">
        <v>105</v>
      </c>
      <c r="C162" s="19">
        <v>640</v>
      </c>
      <c r="D162" s="19">
        <v>1400</v>
      </c>
      <c r="E162" s="19">
        <v>21</v>
      </c>
      <c r="F162" s="19">
        <v>7</v>
      </c>
      <c r="G162" s="39">
        <v>72.857142857142861</v>
      </c>
      <c r="H162" s="77">
        <f>(C162+D162)/(E162+F162)</f>
        <v>72.857142857142861</v>
      </c>
    </row>
    <row r="163" spans="2:8" ht="45" x14ac:dyDescent="0.25">
      <c r="B163" s="53" t="s">
        <v>106</v>
      </c>
      <c r="C163" s="19">
        <v>235</v>
      </c>
      <c r="D163" s="19">
        <v>28783</v>
      </c>
      <c r="E163" s="19">
        <v>27</v>
      </c>
      <c r="F163" s="19">
        <v>33</v>
      </c>
      <c r="G163" s="39">
        <v>483.63333333333333</v>
      </c>
      <c r="H163" s="77">
        <f>(C163+D163)/(E163+F163)</f>
        <v>483.63333333333333</v>
      </c>
    </row>
    <row r="164" spans="2:8" ht="30" x14ac:dyDescent="0.25">
      <c r="B164" s="53" t="s">
        <v>107</v>
      </c>
      <c r="C164" s="19">
        <v>0</v>
      </c>
      <c r="D164" s="19">
        <v>0</v>
      </c>
      <c r="E164" s="19">
        <v>0</v>
      </c>
      <c r="F164" s="19">
        <v>0</v>
      </c>
      <c r="G164">
        <v>0</v>
      </c>
      <c r="H164" s="55">
        <v>0</v>
      </c>
    </row>
    <row r="165" spans="2:8" x14ac:dyDescent="0.25">
      <c r="B165" s="22" t="s">
        <v>84</v>
      </c>
      <c r="C165" s="19">
        <v>875</v>
      </c>
      <c r="D165" s="19">
        <v>30183</v>
      </c>
      <c r="E165" s="19">
        <v>48</v>
      </c>
      <c r="F165" s="19">
        <v>40</v>
      </c>
    </row>
    <row r="169" spans="2:8" x14ac:dyDescent="0.25">
      <c r="D169" s="50" t="s">
        <v>208</v>
      </c>
      <c r="E169" s="50"/>
    </row>
    <row r="172" spans="2:8" x14ac:dyDescent="0.25">
      <c r="B172" s="20" t="s">
        <v>108</v>
      </c>
      <c r="C172" t="s" vm="6">
        <v>109</v>
      </c>
    </row>
    <row r="173" spans="2:8" x14ac:dyDescent="0.25">
      <c r="B173" s="20" t="s">
        <v>78</v>
      </c>
      <c r="C173" t="s" vm="1">
        <v>79</v>
      </c>
    </row>
    <row r="175" spans="2:8" ht="60" x14ac:dyDescent="0.25">
      <c r="B175" s="20" t="s">
        <v>83</v>
      </c>
      <c r="C175" s="25" t="s">
        <v>162</v>
      </c>
      <c r="D175" s="25" t="s">
        <v>209</v>
      </c>
    </row>
    <row r="176" spans="2:8" ht="30" x14ac:dyDescent="0.25">
      <c r="B176" s="102" t="s">
        <v>104</v>
      </c>
      <c r="C176" s="108">
        <v>0</v>
      </c>
      <c r="D176" s="108">
        <v>0</v>
      </c>
      <c r="E176" s="104"/>
      <c r="F176" s="104">
        <v>0</v>
      </c>
    </row>
    <row r="177" spans="2:7" ht="45" x14ac:dyDescent="0.25">
      <c r="B177" s="53" t="s">
        <v>105</v>
      </c>
      <c r="C177" s="41">
        <v>4</v>
      </c>
      <c r="D177" s="41">
        <v>94</v>
      </c>
      <c r="F177" s="36">
        <f>C177/D177</f>
        <v>4.2553191489361701E-2</v>
      </c>
    </row>
    <row r="178" spans="2:7" ht="45" x14ac:dyDescent="0.25">
      <c r="B178" s="53" t="s">
        <v>106</v>
      </c>
      <c r="C178" s="41">
        <v>2</v>
      </c>
      <c r="D178" s="41">
        <v>237</v>
      </c>
      <c r="F178" s="36">
        <f>C178/D178</f>
        <v>8.4388185654008432E-3</v>
      </c>
    </row>
    <row r="179" spans="2:7" ht="30" x14ac:dyDescent="0.25">
      <c r="B179" s="53" t="s">
        <v>107</v>
      </c>
      <c r="C179" s="41">
        <v>0</v>
      </c>
      <c r="D179" s="41">
        <v>2</v>
      </c>
      <c r="F179" s="36">
        <f>C179/D179</f>
        <v>0</v>
      </c>
    </row>
    <row r="180" spans="2:7" x14ac:dyDescent="0.25">
      <c r="B180" s="22" t="s">
        <v>84</v>
      </c>
      <c r="C180" s="41">
        <v>6</v>
      </c>
      <c r="D180" s="41">
        <v>333</v>
      </c>
    </row>
    <row r="184" spans="2:7" x14ac:dyDescent="0.25">
      <c r="D184" s="50" t="s">
        <v>210</v>
      </c>
      <c r="E184" s="50"/>
    </row>
    <row r="185" spans="2:7" x14ac:dyDescent="0.25">
      <c r="G185" t="s">
        <v>211</v>
      </c>
    </row>
    <row r="186" spans="2:7" x14ac:dyDescent="0.25">
      <c r="B186" s="20" t="s">
        <v>78</v>
      </c>
      <c r="C186" t="s" vm="1">
        <v>79</v>
      </c>
    </row>
    <row r="187" spans="2:7" x14ac:dyDescent="0.25">
      <c r="B187" s="20" t="s">
        <v>108</v>
      </c>
      <c r="C187" t="s" vm="6">
        <v>109</v>
      </c>
    </row>
    <row r="189" spans="2:7" ht="60" x14ac:dyDescent="0.25">
      <c r="B189" s="20" t="s">
        <v>83</v>
      </c>
      <c r="C189" s="60" t="s">
        <v>166</v>
      </c>
      <c r="D189" s="25" t="s">
        <v>167</v>
      </c>
      <c r="F189" s="66" t="s">
        <v>193</v>
      </c>
    </row>
    <row r="190" spans="2:7" ht="30" x14ac:dyDescent="0.25">
      <c r="B190" s="53" t="s">
        <v>104</v>
      </c>
      <c r="C190" s="19">
        <v>0</v>
      </c>
      <c r="D190" s="19">
        <v>0</v>
      </c>
      <c r="F190" s="46">
        <f>C190+D190</f>
        <v>0</v>
      </c>
    </row>
    <row r="191" spans="2:7" ht="45" x14ac:dyDescent="0.25">
      <c r="B191" s="53" t="s">
        <v>105</v>
      </c>
      <c r="C191" s="19">
        <v>0</v>
      </c>
      <c r="D191" s="19">
        <v>1</v>
      </c>
      <c r="F191" s="46">
        <f>C191+D191</f>
        <v>1</v>
      </c>
    </row>
    <row r="192" spans="2:7" ht="45" x14ac:dyDescent="0.25">
      <c r="B192" s="53" t="s">
        <v>106</v>
      </c>
      <c r="C192" s="19">
        <v>1</v>
      </c>
      <c r="D192" s="19">
        <v>1</v>
      </c>
      <c r="F192" s="46">
        <f>C192+D192</f>
        <v>2</v>
      </c>
    </row>
    <row r="193" spans="2:6" ht="30" x14ac:dyDescent="0.25">
      <c r="B193" s="53" t="s">
        <v>107</v>
      </c>
      <c r="C193" s="19">
        <v>0</v>
      </c>
      <c r="D193" s="19">
        <v>0</v>
      </c>
      <c r="F193" s="46">
        <f>C193+D193</f>
        <v>0</v>
      </c>
    </row>
    <row r="194" spans="2:6" x14ac:dyDescent="0.25">
      <c r="B194" s="22" t="s">
        <v>84</v>
      </c>
      <c r="C194" s="19">
        <v>1</v>
      </c>
      <c r="D194" s="19">
        <v>2</v>
      </c>
    </row>
    <row r="199" spans="2:6" x14ac:dyDescent="0.25">
      <c r="D199" s="50" t="s">
        <v>231</v>
      </c>
      <c r="E199" s="50"/>
    </row>
    <row r="201" spans="2:6" x14ac:dyDescent="0.25">
      <c r="B201" s="20" t="s">
        <v>78</v>
      </c>
      <c r="C201" t="s" vm="1">
        <v>79</v>
      </c>
    </row>
    <row r="203" spans="2:6" s="124" customFormat="1" ht="45" x14ac:dyDescent="0.25">
      <c r="B203" s="123" t="s">
        <v>83</v>
      </c>
      <c r="C203" s="124" t="s">
        <v>232</v>
      </c>
      <c r="D203" s="124" t="s">
        <v>233</v>
      </c>
    </row>
    <row r="204" spans="2:6" ht="30.75" customHeight="1" x14ac:dyDescent="0.25">
      <c r="B204" s="47" t="s">
        <v>105</v>
      </c>
      <c r="C204" s="19">
        <v>268</v>
      </c>
      <c r="D204" s="19">
        <v>332</v>
      </c>
    </row>
    <row r="205" spans="2:6" ht="30.75" customHeight="1" x14ac:dyDescent="0.25">
      <c r="B205" s="47" t="s">
        <v>106</v>
      </c>
      <c r="C205" s="19">
        <v>2102</v>
      </c>
      <c r="D205" s="19">
        <v>2402</v>
      </c>
    </row>
    <row r="206" spans="2:6" ht="31.5" customHeight="1" x14ac:dyDescent="0.25">
      <c r="B206" s="47" t="s">
        <v>107</v>
      </c>
      <c r="C206" s="19">
        <v>276</v>
      </c>
      <c r="D206" s="19">
        <v>296</v>
      </c>
    </row>
    <row r="207" spans="2:6" x14ac:dyDescent="0.25">
      <c r="B207" s="22" t="s">
        <v>84</v>
      </c>
      <c r="C207" s="19">
        <v>2646</v>
      </c>
      <c r="D207" s="19">
        <v>3030</v>
      </c>
    </row>
  </sheetData>
  <mergeCells count="1">
    <mergeCell ref="E14:E15"/>
  </mergeCells>
  <pageMargins left="0.7" right="0.7" top="0.75" bottom="0.75" header="0.3" footer="0.3"/>
  <pageSetup paperSize="8" scale="98" fitToHeight="0" orientation="landscape" r:id="rId17"/>
  <rowBreaks count="6" manualBreakCount="6">
    <brk id="29" max="6" man="1"/>
    <brk id="50" max="6" man="1"/>
    <brk id="76" max="6" man="1"/>
    <brk id="104" max="6" man="1"/>
    <brk id="136" max="6" man="1"/>
    <brk id="167"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E78"/>
  <sheetViews>
    <sheetView topLeftCell="A64" zoomScaleNormal="100" workbookViewId="0">
      <selection activeCell="B6" sqref="B6:E6"/>
    </sheetView>
  </sheetViews>
  <sheetFormatPr defaultRowHeight="15" x14ac:dyDescent="0.25"/>
  <cols>
    <col min="2" max="2" width="5" customWidth="1"/>
    <col min="3" max="3" width="77.28515625" customWidth="1"/>
    <col min="4" max="4" width="40.7109375" style="43" customWidth="1"/>
    <col min="5" max="5" width="32.42578125" customWidth="1"/>
    <col min="8" max="8" width="24.7109375" customWidth="1"/>
    <col min="9" max="9" width="36.42578125" customWidth="1"/>
  </cols>
  <sheetData>
    <row r="2" spans="2:5" x14ac:dyDescent="0.25">
      <c r="B2" s="186" t="s">
        <v>0</v>
      </c>
      <c r="C2" s="186"/>
      <c r="D2" s="186"/>
      <c r="E2" s="186"/>
    </row>
    <row r="3" spans="2:5" x14ac:dyDescent="0.25">
      <c r="B3" s="186"/>
      <c r="C3" s="186"/>
      <c r="D3" s="186"/>
      <c r="E3" s="186"/>
    </row>
    <row r="4" spans="2:5" x14ac:dyDescent="0.25">
      <c r="B4" s="186"/>
      <c r="C4" s="186"/>
      <c r="D4" s="186"/>
      <c r="E4" s="186"/>
    </row>
    <row r="5" spans="2:5" ht="20.25" x14ac:dyDescent="0.25">
      <c r="B5" s="89"/>
      <c r="C5" s="89"/>
      <c r="D5" s="89"/>
      <c r="E5" s="89"/>
    </row>
    <row r="6" spans="2:5" ht="15.75" x14ac:dyDescent="0.25">
      <c r="B6" s="187" t="s">
        <v>107</v>
      </c>
      <c r="C6" s="188"/>
      <c r="D6" s="188"/>
      <c r="E6" s="189"/>
    </row>
    <row r="7" spans="2:5" ht="15.75" x14ac:dyDescent="0.25">
      <c r="B7" s="187" t="s">
        <v>223</v>
      </c>
      <c r="C7" s="188"/>
      <c r="D7" s="188"/>
      <c r="E7" s="189"/>
    </row>
    <row r="8" spans="2:5" ht="15.75" x14ac:dyDescent="0.25">
      <c r="B8" s="187"/>
      <c r="C8" s="188"/>
      <c r="D8" s="188"/>
      <c r="E8" s="189"/>
    </row>
    <row r="9" spans="2:5" x14ac:dyDescent="0.25">
      <c r="B9" s="166"/>
      <c r="C9" s="166"/>
      <c r="D9" s="78" t="s">
        <v>221</v>
      </c>
      <c r="E9" s="1" t="s">
        <v>222</v>
      </c>
    </row>
    <row r="10" spans="2:5" x14ac:dyDescent="0.25">
      <c r="B10" s="78" t="s">
        <v>4</v>
      </c>
      <c r="C10" s="165" t="s">
        <v>5</v>
      </c>
      <c r="D10" s="165"/>
      <c r="E10" s="165"/>
    </row>
    <row r="11" spans="2:5" ht="25.5" x14ac:dyDescent="0.25">
      <c r="B11" s="78">
        <v>1</v>
      </c>
      <c r="C11" s="3" t="s">
        <v>1</v>
      </c>
      <c r="D11" s="21" t="s">
        <v>250</v>
      </c>
      <c r="E11" s="21" t="s">
        <v>264</v>
      </c>
    </row>
    <row r="12" spans="2:5" ht="25.5" x14ac:dyDescent="0.25">
      <c r="B12" s="78">
        <v>2</v>
      </c>
      <c r="C12" s="3" t="s">
        <v>6</v>
      </c>
      <c r="D12" s="150" t="s">
        <v>251</v>
      </c>
      <c r="E12" s="21" t="s">
        <v>251</v>
      </c>
    </row>
    <row r="13" spans="2:5" ht="89.25" x14ac:dyDescent="0.25">
      <c r="B13" s="78">
        <v>3</v>
      </c>
      <c r="C13" s="3" t="s">
        <v>7</v>
      </c>
      <c r="D13" s="21" t="s">
        <v>276</v>
      </c>
      <c r="E13" s="21" t="s">
        <v>265</v>
      </c>
    </row>
    <row r="14" spans="2:5" ht="25.5" x14ac:dyDescent="0.25">
      <c r="B14" s="78">
        <v>4</v>
      </c>
      <c r="C14" s="7" t="s">
        <v>8</v>
      </c>
      <c r="D14" s="21" t="s">
        <v>252</v>
      </c>
      <c r="E14" s="21" t="s">
        <v>213</v>
      </c>
    </row>
    <row r="15" spans="2:5" ht="102" x14ac:dyDescent="0.25">
      <c r="B15" s="78">
        <v>5</v>
      </c>
      <c r="C15" s="7" t="s">
        <v>9</v>
      </c>
      <c r="D15" s="21" t="s">
        <v>253</v>
      </c>
      <c r="E15" s="21" t="s">
        <v>253</v>
      </c>
    </row>
    <row r="16" spans="2:5" ht="153" x14ac:dyDescent="0.25">
      <c r="B16" s="78">
        <v>6</v>
      </c>
      <c r="C16" s="7" t="s">
        <v>10</v>
      </c>
      <c r="D16" s="21" t="s">
        <v>254</v>
      </c>
      <c r="E16" s="21" t="s">
        <v>266</v>
      </c>
    </row>
    <row r="17" spans="2:5" ht="101.25" x14ac:dyDescent="0.25">
      <c r="B17" s="78">
        <v>7</v>
      </c>
      <c r="C17" s="7" t="s">
        <v>11</v>
      </c>
      <c r="D17" s="127" t="s">
        <v>234</v>
      </c>
      <c r="E17" s="142" t="s">
        <v>267</v>
      </c>
    </row>
    <row r="18" spans="2:5" ht="127.5" x14ac:dyDescent="0.25">
      <c r="B18" s="78">
        <v>8</v>
      </c>
      <c r="C18" s="3" t="s">
        <v>12</v>
      </c>
      <c r="D18" s="21"/>
      <c r="E18" s="142" t="s">
        <v>277</v>
      </c>
    </row>
    <row r="19" spans="2:5" ht="140.25" x14ac:dyDescent="0.25">
      <c r="B19" s="78">
        <v>9</v>
      </c>
      <c r="C19" s="3" t="s">
        <v>13</v>
      </c>
      <c r="D19" s="21" t="s">
        <v>255</v>
      </c>
      <c r="E19" s="21" t="s">
        <v>255</v>
      </c>
    </row>
    <row r="20" spans="2:5" x14ac:dyDescent="0.25">
      <c r="B20" s="78">
        <v>10</v>
      </c>
      <c r="C20" s="3" t="s">
        <v>14</v>
      </c>
      <c r="D20" s="21" t="s">
        <v>256</v>
      </c>
      <c r="E20" s="21" t="s">
        <v>268</v>
      </c>
    </row>
    <row r="21" spans="2:5" ht="51" x14ac:dyDescent="0.25">
      <c r="B21" s="78">
        <v>11</v>
      </c>
      <c r="C21" s="3" t="s">
        <v>15</v>
      </c>
      <c r="D21" s="21" t="s">
        <v>257</v>
      </c>
      <c r="E21" s="21" t="s">
        <v>269</v>
      </c>
    </row>
    <row r="22" spans="2:5" x14ac:dyDescent="0.25">
      <c r="B22" s="78">
        <v>12</v>
      </c>
      <c r="C22" s="3" t="s">
        <v>16</v>
      </c>
      <c r="D22" s="21" t="s">
        <v>258</v>
      </c>
      <c r="E22" s="21" t="s">
        <v>258</v>
      </c>
    </row>
    <row r="23" spans="2:5" ht="25.5" x14ac:dyDescent="0.25">
      <c r="B23" s="78">
        <v>13</v>
      </c>
      <c r="C23" s="7" t="s">
        <v>17</v>
      </c>
      <c r="D23" s="142" t="s">
        <v>259</v>
      </c>
      <c r="E23" s="21" t="s">
        <v>259</v>
      </c>
    </row>
    <row r="24" spans="2:5" x14ac:dyDescent="0.25">
      <c r="B24" s="78">
        <v>14</v>
      </c>
      <c r="C24" s="7" t="s">
        <v>18</v>
      </c>
      <c r="D24" s="21" t="s">
        <v>299</v>
      </c>
      <c r="E24" s="21" t="s">
        <v>300</v>
      </c>
    </row>
    <row r="25" spans="2:5" x14ac:dyDescent="0.25">
      <c r="B25" s="78">
        <v>15</v>
      </c>
      <c r="C25" s="3" t="s">
        <v>19</v>
      </c>
      <c r="D25" s="21" t="s">
        <v>260</v>
      </c>
      <c r="E25" s="21" t="s">
        <v>268</v>
      </c>
    </row>
    <row r="26" spans="2:5" ht="25.5" x14ac:dyDescent="0.25">
      <c r="B26" s="78">
        <v>16</v>
      </c>
      <c r="C26" s="3" t="s">
        <v>20</v>
      </c>
      <c r="D26" s="21" t="s">
        <v>261</v>
      </c>
      <c r="E26" s="21" t="s">
        <v>261</v>
      </c>
    </row>
    <row r="27" spans="2:5" x14ac:dyDescent="0.25">
      <c r="B27" s="78" t="s">
        <v>21</v>
      </c>
      <c r="C27" s="3" t="s">
        <v>22</v>
      </c>
      <c r="D27" s="142" t="s">
        <v>230</v>
      </c>
      <c r="E27" s="142" t="s">
        <v>230</v>
      </c>
    </row>
    <row r="28" spans="2:5" ht="25.5" x14ac:dyDescent="0.25">
      <c r="B28" s="78">
        <v>17</v>
      </c>
      <c r="C28" s="7" t="s">
        <v>23</v>
      </c>
      <c r="D28" s="21" t="s">
        <v>262</v>
      </c>
      <c r="E28" s="21" t="s">
        <v>262</v>
      </c>
    </row>
    <row r="29" spans="2:5" x14ac:dyDescent="0.25">
      <c r="B29" s="78" t="s">
        <v>24</v>
      </c>
      <c r="C29" s="7" t="s">
        <v>25</v>
      </c>
      <c r="D29" s="21">
        <v>0</v>
      </c>
      <c r="E29" s="21">
        <v>0</v>
      </c>
    </row>
    <row r="30" spans="2:5" ht="38.25" x14ac:dyDescent="0.25">
      <c r="B30" s="78">
        <v>18</v>
      </c>
      <c r="C30" s="7" t="s">
        <v>26</v>
      </c>
      <c r="D30" s="21" t="s">
        <v>263</v>
      </c>
      <c r="E30" s="21" t="s">
        <v>263</v>
      </c>
    </row>
    <row r="31" spans="2:5" x14ac:dyDescent="0.25">
      <c r="B31" s="78" t="s">
        <v>27</v>
      </c>
      <c r="C31" s="7" t="s">
        <v>28</v>
      </c>
      <c r="D31" s="21">
        <v>0</v>
      </c>
      <c r="E31" s="21">
        <v>0</v>
      </c>
    </row>
    <row r="32" spans="2:5" x14ac:dyDescent="0.25">
      <c r="B32" s="12"/>
      <c r="C32" s="13"/>
      <c r="D32" s="12"/>
      <c r="E32" s="14"/>
    </row>
    <row r="33" spans="2:5" x14ac:dyDescent="0.25">
      <c r="B33" s="78" t="s">
        <v>29</v>
      </c>
      <c r="C33" s="165" t="s">
        <v>30</v>
      </c>
      <c r="D33" s="165"/>
      <c r="E33" s="165"/>
    </row>
    <row r="34" spans="2:5" ht="38.25" x14ac:dyDescent="0.25">
      <c r="B34" s="15">
        <v>19</v>
      </c>
      <c r="C34" s="7" t="s">
        <v>31</v>
      </c>
      <c r="D34" s="23" t="s">
        <v>230</v>
      </c>
      <c r="E34" s="21" t="s">
        <v>270</v>
      </c>
    </row>
    <row r="35" spans="2:5" ht="51" x14ac:dyDescent="0.25">
      <c r="B35" s="15">
        <v>20</v>
      </c>
      <c r="C35" s="7" t="s">
        <v>32</v>
      </c>
      <c r="D35" s="23">
        <f>Лист2!H35</f>
        <v>0</v>
      </c>
      <c r="E35" s="21" t="s">
        <v>271</v>
      </c>
    </row>
    <row r="36" spans="2:5" ht="38.25" x14ac:dyDescent="0.25">
      <c r="B36" s="15">
        <v>21</v>
      </c>
      <c r="C36" s="7" t="s">
        <v>33</v>
      </c>
      <c r="D36" s="23">
        <f>Лист2!H36</f>
        <v>0</v>
      </c>
      <c r="E36" s="23">
        <f>D36</f>
        <v>0</v>
      </c>
    </row>
    <row r="37" spans="2:5" ht="89.25" x14ac:dyDescent="0.25">
      <c r="B37" s="15">
        <v>22</v>
      </c>
      <c r="C37" s="7" t="s">
        <v>34</v>
      </c>
      <c r="D37" s="23">
        <f>Лист2!H37</f>
        <v>0</v>
      </c>
      <c r="E37" s="23">
        <f>D37</f>
        <v>0</v>
      </c>
    </row>
    <row r="38" spans="2:5" ht="76.5" x14ac:dyDescent="0.25">
      <c r="B38" s="15">
        <v>23</v>
      </c>
      <c r="C38" s="7" t="s">
        <v>35</v>
      </c>
      <c r="D38" s="131">
        <v>6.9999999999999997E-7</v>
      </c>
      <c r="E38" s="142">
        <f>'измененные строки Ди'!F61</f>
        <v>5.9999999999999997E-7</v>
      </c>
    </row>
    <row r="39" spans="2:5" ht="25.5" x14ac:dyDescent="0.25">
      <c r="B39" s="15">
        <v>24</v>
      </c>
      <c r="C39" s="7" t="s">
        <v>36</v>
      </c>
      <c r="D39" s="132">
        <f>'измененные строки Ди'!E74</f>
        <v>1</v>
      </c>
      <c r="E39" s="154">
        <f>D39</f>
        <v>1</v>
      </c>
    </row>
    <row r="40" spans="2:5" ht="102" x14ac:dyDescent="0.25">
      <c r="B40" s="15">
        <v>25</v>
      </c>
      <c r="C40" s="7" t="s">
        <v>37</v>
      </c>
      <c r="D40" s="23">
        <f>Лист2!H40</f>
        <v>0</v>
      </c>
      <c r="E40" s="23">
        <f>D40</f>
        <v>0</v>
      </c>
    </row>
    <row r="41" spans="2:5" ht="102" x14ac:dyDescent="0.25">
      <c r="B41" s="15">
        <v>26</v>
      </c>
      <c r="C41" s="7" t="s">
        <v>38</v>
      </c>
      <c r="D41" s="23">
        <f>Лист2!H41</f>
        <v>0</v>
      </c>
      <c r="E41" s="23">
        <f>D41</f>
        <v>0</v>
      </c>
    </row>
    <row r="42" spans="2:5" ht="38.25" x14ac:dyDescent="0.25">
      <c r="B42" s="15">
        <v>27</v>
      </c>
      <c r="C42" s="7" t="s">
        <v>39</v>
      </c>
      <c r="D42" s="23">
        <v>1</v>
      </c>
      <c r="E42" s="21">
        <v>0</v>
      </c>
    </row>
    <row r="43" spans="2:5" ht="51" x14ac:dyDescent="0.25">
      <c r="B43" s="15">
        <v>28</v>
      </c>
      <c r="C43" s="7" t="s">
        <v>40</v>
      </c>
      <c r="D43" s="23">
        <f>Лист2!H43</f>
        <v>1</v>
      </c>
      <c r="E43" s="21">
        <v>0</v>
      </c>
    </row>
    <row r="44" spans="2:5" ht="51" x14ac:dyDescent="0.25">
      <c r="B44" s="15">
        <v>29</v>
      </c>
      <c r="C44" s="7" t="s">
        <v>41</v>
      </c>
      <c r="D44" s="23">
        <f>Лист2!H44</f>
        <v>1</v>
      </c>
      <c r="E44" s="21">
        <v>0</v>
      </c>
    </row>
    <row r="45" spans="2:5" ht="89.25" x14ac:dyDescent="0.25">
      <c r="B45" s="15">
        <v>30</v>
      </c>
      <c r="C45" s="7" t="s">
        <v>42</v>
      </c>
      <c r="D45" s="23" t="s">
        <v>230</v>
      </c>
      <c r="E45" s="21">
        <v>0</v>
      </c>
    </row>
    <row r="46" spans="2:5" ht="89.25" x14ac:dyDescent="0.25">
      <c r="B46" s="15">
        <v>31</v>
      </c>
      <c r="C46" s="7" t="s">
        <v>43</v>
      </c>
      <c r="D46" s="23" t="s">
        <v>230</v>
      </c>
      <c r="E46" s="21"/>
    </row>
    <row r="47" spans="2:5" ht="63.75" x14ac:dyDescent="0.25">
      <c r="B47" s="15">
        <v>32</v>
      </c>
      <c r="C47" s="7" t="s">
        <v>44</v>
      </c>
      <c r="D47" s="23" t="s">
        <v>230</v>
      </c>
      <c r="E47" s="21">
        <v>0</v>
      </c>
    </row>
    <row r="48" spans="2:5" ht="38.25" x14ac:dyDescent="0.25">
      <c r="B48" s="15">
        <v>33</v>
      </c>
      <c r="C48" s="7" t="s">
        <v>45</v>
      </c>
      <c r="D48" s="23">
        <f>Лист2!H48</f>
        <v>0</v>
      </c>
      <c r="E48" s="23">
        <f>D48</f>
        <v>0</v>
      </c>
    </row>
    <row r="49" spans="2:5" ht="25.5" x14ac:dyDescent="0.25">
      <c r="B49" s="15">
        <v>34</v>
      </c>
      <c r="C49" s="7" t="s">
        <v>46</v>
      </c>
      <c r="D49" s="23">
        <f>Лист2!H49</f>
        <v>0</v>
      </c>
      <c r="E49" s="23">
        <f>D49</f>
        <v>0</v>
      </c>
    </row>
    <row r="50" spans="2:5" ht="25.5" x14ac:dyDescent="0.25">
      <c r="B50" s="15">
        <v>35</v>
      </c>
      <c r="C50" s="7" t="s">
        <v>47</v>
      </c>
      <c r="D50" s="130">
        <f>Лист2!H50</f>
        <v>0</v>
      </c>
      <c r="E50" s="21">
        <f>D50</f>
        <v>0</v>
      </c>
    </row>
    <row r="51" spans="2:5" ht="51" x14ac:dyDescent="0.25">
      <c r="B51" s="15">
        <v>36</v>
      </c>
      <c r="C51" s="7" t="s">
        <v>48</v>
      </c>
      <c r="D51" s="23">
        <f>Лист2!H51</f>
        <v>0</v>
      </c>
      <c r="E51" s="23">
        <f>D51</f>
        <v>0</v>
      </c>
    </row>
    <row r="52" spans="2:5" ht="51" x14ac:dyDescent="0.25">
      <c r="B52" s="15">
        <v>37</v>
      </c>
      <c r="C52" s="7" t="s">
        <v>49</v>
      </c>
      <c r="D52" s="21" t="s">
        <v>267</v>
      </c>
      <c r="E52" s="23" t="s">
        <v>237</v>
      </c>
    </row>
    <row r="53" spans="2:5" ht="38.25" x14ac:dyDescent="0.25">
      <c r="B53" s="15">
        <v>38</v>
      </c>
      <c r="C53" s="7" t="s">
        <v>50</v>
      </c>
      <c r="D53" s="21" t="s">
        <v>272</v>
      </c>
      <c r="E53" s="145" t="s">
        <v>238</v>
      </c>
    </row>
    <row r="54" spans="2:5" ht="38.25" x14ac:dyDescent="0.25">
      <c r="B54" s="15">
        <v>39</v>
      </c>
      <c r="C54" s="7" t="s">
        <v>51</v>
      </c>
      <c r="D54" s="130">
        <f>Лист2!H54</f>
        <v>0</v>
      </c>
      <c r="E54" s="21" t="s">
        <v>273</v>
      </c>
    </row>
    <row r="55" spans="2:5" ht="89.25" x14ac:dyDescent="0.25">
      <c r="B55" s="15">
        <v>40</v>
      </c>
      <c r="C55" s="7" t="s">
        <v>52</v>
      </c>
      <c r="D55" s="23" t="s">
        <v>230</v>
      </c>
      <c r="E55" s="21" t="s">
        <v>274</v>
      </c>
    </row>
    <row r="56" spans="2:5" ht="51" x14ac:dyDescent="0.25">
      <c r="B56" s="15">
        <v>41</v>
      </c>
      <c r="C56" s="7" t="s">
        <v>53</v>
      </c>
      <c r="D56" s="23" t="s">
        <v>230</v>
      </c>
      <c r="E56" s="21" t="s">
        <v>269</v>
      </c>
    </row>
    <row r="57" spans="2:5" ht="25.5" x14ac:dyDescent="0.25">
      <c r="B57" s="15">
        <v>42</v>
      </c>
      <c r="C57" s="7" t="s">
        <v>54</v>
      </c>
      <c r="D57" s="23" t="s">
        <v>230</v>
      </c>
      <c r="E57" s="21">
        <v>0</v>
      </c>
    </row>
    <row r="58" spans="2:5" ht="25.5" x14ac:dyDescent="0.25">
      <c r="B58" s="15">
        <v>43</v>
      </c>
      <c r="C58" s="3" t="s">
        <v>55</v>
      </c>
      <c r="D58" s="23" t="s">
        <v>230</v>
      </c>
      <c r="E58" s="21" t="s">
        <v>274</v>
      </c>
    </row>
    <row r="59" spans="2:5" ht="38.25" x14ac:dyDescent="0.25">
      <c r="B59" s="15">
        <v>44</v>
      </c>
      <c r="C59" s="3" t="s">
        <v>56</v>
      </c>
      <c r="D59" s="23" t="s">
        <v>230</v>
      </c>
      <c r="E59" s="21" t="s">
        <v>274</v>
      </c>
    </row>
    <row r="60" spans="2:5" x14ac:dyDescent="0.25">
      <c r="B60" s="15">
        <v>45</v>
      </c>
      <c r="C60" s="7" t="s">
        <v>57</v>
      </c>
      <c r="D60" s="23" t="s">
        <v>230</v>
      </c>
      <c r="E60" s="21">
        <f>'45-47'!B24</f>
        <v>2</v>
      </c>
    </row>
    <row r="61" spans="2:5" x14ac:dyDescent="0.25">
      <c r="B61" s="15">
        <v>46</v>
      </c>
      <c r="C61" s="7" t="s">
        <v>58</v>
      </c>
      <c r="D61" s="130" t="s">
        <v>230</v>
      </c>
      <c r="E61" s="21" t="s">
        <v>275</v>
      </c>
    </row>
    <row r="62" spans="2:5" ht="63.75" x14ac:dyDescent="0.25">
      <c r="B62" s="15">
        <v>47</v>
      </c>
      <c r="C62" s="7" t="s">
        <v>59</v>
      </c>
      <c r="D62" s="130">
        <v>0</v>
      </c>
      <c r="E62" s="21" t="s">
        <v>267</v>
      </c>
    </row>
    <row r="63" spans="2:5" x14ac:dyDescent="0.25">
      <c r="B63" s="12"/>
      <c r="C63" s="13"/>
      <c r="D63" s="12"/>
      <c r="E63" s="14"/>
    </row>
    <row r="64" spans="2:5" x14ac:dyDescent="0.25">
      <c r="B64" s="78" t="s">
        <v>60</v>
      </c>
      <c r="C64" s="165" t="s">
        <v>61</v>
      </c>
      <c r="D64" s="165"/>
      <c r="E64" s="165"/>
    </row>
    <row r="65" spans="2:5" ht="153" x14ac:dyDescent="0.25">
      <c r="B65" s="15">
        <v>48</v>
      </c>
      <c r="C65" s="7" t="s">
        <v>62</v>
      </c>
      <c r="D65" s="151" t="s">
        <v>278</v>
      </c>
      <c r="E65" s="8" t="s">
        <v>279</v>
      </c>
    </row>
    <row r="66" spans="2:5" ht="51" x14ac:dyDescent="0.25">
      <c r="B66" s="15">
        <v>49</v>
      </c>
      <c r="C66" s="7" t="s">
        <v>63</v>
      </c>
      <c r="D66" s="8" t="s">
        <v>274</v>
      </c>
      <c r="E66" s="147" t="s">
        <v>249</v>
      </c>
    </row>
    <row r="67" spans="2:5" x14ac:dyDescent="0.25">
      <c r="B67" s="16"/>
      <c r="C67" s="17"/>
      <c r="D67" s="16"/>
      <c r="E67" s="18"/>
    </row>
    <row r="68" spans="2:5" x14ac:dyDescent="0.25">
      <c r="B68" s="78" t="s">
        <v>64</v>
      </c>
      <c r="C68" s="165" t="s">
        <v>65</v>
      </c>
      <c r="D68" s="165"/>
      <c r="E68" s="165"/>
    </row>
    <row r="69" spans="2:5" ht="63.75" x14ac:dyDescent="0.25">
      <c r="B69" s="15">
        <v>50</v>
      </c>
      <c r="C69" s="7" t="s">
        <v>66</v>
      </c>
      <c r="D69" s="21" t="s">
        <v>230</v>
      </c>
      <c r="E69" s="152" t="s">
        <v>285</v>
      </c>
    </row>
    <row r="70" spans="2:5" ht="38.25" x14ac:dyDescent="0.25">
      <c r="B70" s="15">
        <v>51</v>
      </c>
      <c r="C70" s="7" t="s">
        <v>67</v>
      </c>
      <c r="D70" s="21" t="s">
        <v>230</v>
      </c>
      <c r="E70" s="21">
        <v>186</v>
      </c>
    </row>
    <row r="71" spans="2:5" x14ac:dyDescent="0.25">
      <c r="B71" s="15">
        <v>52</v>
      </c>
      <c r="C71" s="7" t="s">
        <v>68</v>
      </c>
      <c r="D71" s="21" t="s">
        <v>230</v>
      </c>
      <c r="E71" s="21">
        <f>[1]Лист2!H71</f>
        <v>34</v>
      </c>
    </row>
    <row r="72" spans="2:5" ht="25.5" x14ac:dyDescent="0.25">
      <c r="B72" s="15">
        <v>53</v>
      </c>
      <c r="C72" s="7" t="s">
        <v>69</v>
      </c>
      <c r="D72" s="21" t="s">
        <v>230</v>
      </c>
      <c r="E72" s="21">
        <f>'[1]измененные строки Ди'!C29/E70</f>
        <v>0</v>
      </c>
    </row>
    <row r="73" spans="2:5" ht="38.25" x14ac:dyDescent="0.25">
      <c r="B73" s="15">
        <v>54</v>
      </c>
      <c r="C73" s="7" t="s">
        <v>70</v>
      </c>
      <c r="D73" s="21" t="s">
        <v>230</v>
      </c>
      <c r="E73" s="21">
        <v>0</v>
      </c>
    </row>
    <row r="74" spans="2:5" x14ac:dyDescent="0.25">
      <c r="B74" s="16"/>
      <c r="C74" s="18"/>
      <c r="D74" s="16"/>
      <c r="E74" s="18"/>
    </row>
    <row r="75" spans="2:5" x14ac:dyDescent="0.25">
      <c r="B75" s="78" t="s">
        <v>71</v>
      </c>
      <c r="C75" s="165" t="s">
        <v>72</v>
      </c>
      <c r="D75" s="165"/>
      <c r="E75" s="165"/>
    </row>
    <row r="76" spans="2:5" ht="38.25" x14ac:dyDescent="0.25">
      <c r="B76" s="15">
        <v>55</v>
      </c>
      <c r="C76" s="7" t="s">
        <v>73</v>
      </c>
      <c r="D76" s="21"/>
      <c r="E76" s="21"/>
    </row>
    <row r="77" spans="2:5" ht="38.25" x14ac:dyDescent="0.25">
      <c r="B77" s="15">
        <v>56</v>
      </c>
      <c r="C77" s="7" t="s">
        <v>74</v>
      </c>
      <c r="D77" s="21"/>
      <c r="E77" s="21"/>
    </row>
    <row r="78" spans="2:5" ht="51" x14ac:dyDescent="0.25">
      <c r="B78" s="15">
        <v>57</v>
      </c>
      <c r="C78" s="7" t="s">
        <v>75</v>
      </c>
      <c r="D78" s="21"/>
      <c r="E78" s="21"/>
    </row>
  </sheetData>
  <mergeCells count="10">
    <mergeCell ref="C33:E33"/>
    <mergeCell ref="C64:E64"/>
    <mergeCell ref="C68:E68"/>
    <mergeCell ref="C75:E75"/>
    <mergeCell ref="B2:E4"/>
    <mergeCell ref="B6:E6"/>
    <mergeCell ref="B7:E7"/>
    <mergeCell ref="B8:E8"/>
    <mergeCell ref="B9:C9"/>
    <mergeCell ref="C10:E10"/>
  </mergeCells>
  <pageMargins left="0.70866141732283472" right="0.70866141732283472" top="0.74803149606299213" bottom="0.74803149606299213" header="0.31496062992125984" footer="0.31496062992125984"/>
  <pageSetup paperSize="9" scale="56" fitToHeight="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E78"/>
  <sheetViews>
    <sheetView topLeftCell="B1" zoomScaleNormal="100" workbookViewId="0">
      <selection activeCell="E23" sqref="E23"/>
    </sheetView>
  </sheetViews>
  <sheetFormatPr defaultRowHeight="15" x14ac:dyDescent="0.25"/>
  <cols>
    <col min="2" max="2" width="5" customWidth="1"/>
    <col min="3" max="3" width="77.28515625" customWidth="1"/>
    <col min="4" max="4" width="19.7109375" customWidth="1"/>
    <col min="5" max="5" width="49.28515625" customWidth="1"/>
  </cols>
  <sheetData>
    <row r="2" spans="2:5" x14ac:dyDescent="0.25">
      <c r="B2" s="186" t="s">
        <v>0</v>
      </c>
      <c r="C2" s="186"/>
      <c r="D2" s="186"/>
      <c r="E2" s="186"/>
    </row>
    <row r="3" spans="2:5" x14ac:dyDescent="0.25">
      <c r="B3" s="186"/>
      <c r="C3" s="186"/>
      <c r="D3" s="186"/>
      <c r="E3" s="186"/>
    </row>
    <row r="4" spans="2:5" x14ac:dyDescent="0.25">
      <c r="B4" s="186"/>
      <c r="C4" s="186"/>
      <c r="D4" s="186"/>
      <c r="E4" s="186"/>
    </row>
    <row r="5" spans="2:5" ht="20.25" x14ac:dyDescent="0.25">
      <c r="B5" s="89"/>
      <c r="C5" s="89"/>
      <c r="D5" s="89"/>
      <c r="E5" s="89"/>
    </row>
    <row r="6" spans="2:5" ht="55.5" customHeight="1" x14ac:dyDescent="0.25">
      <c r="B6" s="190" t="s">
        <v>303</v>
      </c>
      <c r="C6" s="191"/>
      <c r="D6" s="191"/>
      <c r="E6" s="192"/>
    </row>
    <row r="7" spans="2:5" ht="15.75" x14ac:dyDescent="0.25">
      <c r="B7" s="187" t="s">
        <v>223</v>
      </c>
      <c r="C7" s="188"/>
      <c r="D7" s="188"/>
      <c r="E7" s="189"/>
    </row>
    <row r="8" spans="2:5" ht="15.75" x14ac:dyDescent="0.25">
      <c r="B8" s="187"/>
      <c r="C8" s="188"/>
      <c r="D8" s="188"/>
      <c r="E8" s="189"/>
    </row>
    <row r="9" spans="2:5" x14ac:dyDescent="0.25">
      <c r="B9" s="166"/>
      <c r="C9" s="166"/>
      <c r="D9" s="1" t="s">
        <v>221</v>
      </c>
      <c r="E9" s="1" t="s">
        <v>222</v>
      </c>
    </row>
    <row r="10" spans="2:5" x14ac:dyDescent="0.25">
      <c r="B10" s="78" t="s">
        <v>4</v>
      </c>
      <c r="C10" s="165" t="s">
        <v>5</v>
      </c>
      <c r="D10" s="165"/>
      <c r="E10" s="165"/>
    </row>
    <row r="11" spans="2:5" ht="25.5" x14ac:dyDescent="0.25">
      <c r="B11" s="78">
        <v>1</v>
      </c>
      <c r="C11" s="3" t="s">
        <v>1</v>
      </c>
      <c r="D11" s="4"/>
      <c r="E11" s="126" t="s">
        <v>286</v>
      </c>
    </row>
    <row r="12" spans="2:5" ht="25.5" x14ac:dyDescent="0.25">
      <c r="B12" s="78">
        <v>2</v>
      </c>
      <c r="C12" s="3" t="s">
        <v>6</v>
      </c>
      <c r="D12" s="5"/>
      <c r="E12" s="6" t="s">
        <v>218</v>
      </c>
    </row>
    <row r="13" spans="2:5" ht="63.75" x14ac:dyDescent="0.25">
      <c r="B13" s="78">
        <v>3</v>
      </c>
      <c r="C13" s="3" t="s">
        <v>7</v>
      </c>
      <c r="D13" s="4"/>
      <c r="E13" s="156" t="s">
        <v>287</v>
      </c>
    </row>
    <row r="14" spans="2:5" ht="25.5" x14ac:dyDescent="0.25">
      <c r="B14" s="78">
        <v>4</v>
      </c>
      <c r="C14" s="7" t="s">
        <v>8</v>
      </c>
      <c r="D14" s="4"/>
      <c r="E14" s="4" t="s">
        <v>213</v>
      </c>
    </row>
    <row r="15" spans="2:5" ht="38.25" x14ac:dyDescent="0.25">
      <c r="B15" s="78">
        <v>5</v>
      </c>
      <c r="C15" s="7" t="s">
        <v>9</v>
      </c>
      <c r="D15" s="8"/>
      <c r="E15" s="156" t="s">
        <v>288</v>
      </c>
    </row>
    <row r="16" spans="2:5" ht="114.75" x14ac:dyDescent="0.25">
      <c r="B16" s="78">
        <v>6</v>
      </c>
      <c r="C16" s="7" t="s">
        <v>10</v>
      </c>
      <c r="D16" s="8"/>
      <c r="E16" s="156" t="s">
        <v>289</v>
      </c>
    </row>
    <row r="17" spans="2:5" ht="178.5" x14ac:dyDescent="0.25">
      <c r="B17" s="78">
        <v>7</v>
      </c>
      <c r="C17" s="7" t="s">
        <v>11</v>
      </c>
      <c r="D17" s="91"/>
      <c r="E17" s="151" t="s">
        <v>302</v>
      </c>
    </row>
    <row r="18" spans="2:5" ht="76.5" x14ac:dyDescent="0.25">
      <c r="B18" s="78">
        <v>8</v>
      </c>
      <c r="C18" s="3" t="s">
        <v>12</v>
      </c>
      <c r="D18" s="8"/>
      <c r="E18" s="156" t="s">
        <v>277</v>
      </c>
    </row>
    <row r="19" spans="2:5" ht="89.25" x14ac:dyDescent="0.25">
      <c r="B19" s="78">
        <v>9</v>
      </c>
      <c r="C19" s="3" t="s">
        <v>13</v>
      </c>
      <c r="D19" s="8"/>
      <c r="E19" s="126" t="s">
        <v>255</v>
      </c>
    </row>
    <row r="20" spans="2:5" x14ac:dyDescent="0.25">
      <c r="B20" s="78">
        <v>10</v>
      </c>
      <c r="C20" s="3" t="s">
        <v>14</v>
      </c>
      <c r="D20" s="8"/>
      <c r="E20" s="126" t="s">
        <v>256</v>
      </c>
    </row>
    <row r="21" spans="2:5" ht="25.5" x14ac:dyDescent="0.25">
      <c r="B21" s="78">
        <v>11</v>
      </c>
      <c r="C21" s="3" t="s">
        <v>15</v>
      </c>
      <c r="D21" s="9"/>
      <c r="E21" s="159" t="s">
        <v>230</v>
      </c>
    </row>
    <row r="22" spans="2:5" x14ac:dyDescent="0.25">
      <c r="B22" s="78">
        <v>12</v>
      </c>
      <c r="C22" s="3" t="s">
        <v>16</v>
      </c>
      <c r="D22" s="9"/>
      <c r="E22" s="159" t="s">
        <v>258</v>
      </c>
    </row>
    <row r="23" spans="2:5" ht="102" x14ac:dyDescent="0.25">
      <c r="B23" s="78">
        <v>13</v>
      </c>
      <c r="C23" s="7" t="s">
        <v>17</v>
      </c>
      <c r="D23" s="10"/>
      <c r="E23" s="161" t="s">
        <v>290</v>
      </c>
    </row>
    <row r="24" spans="2:5" x14ac:dyDescent="0.25">
      <c r="B24" s="78">
        <v>14</v>
      </c>
      <c r="C24" s="7" t="s">
        <v>18</v>
      </c>
      <c r="D24" s="11"/>
      <c r="E24" s="126" t="s">
        <v>300</v>
      </c>
    </row>
    <row r="25" spans="2:5" x14ac:dyDescent="0.25">
      <c r="B25" s="78">
        <v>15</v>
      </c>
      <c r="C25" s="3" t="s">
        <v>19</v>
      </c>
      <c r="D25" s="11"/>
      <c r="E25" s="126" t="s">
        <v>261</v>
      </c>
    </row>
    <row r="26" spans="2:5" ht="102" x14ac:dyDescent="0.25">
      <c r="B26" s="78">
        <v>16</v>
      </c>
      <c r="C26" s="3" t="s">
        <v>20</v>
      </c>
      <c r="D26" s="8"/>
      <c r="E26" s="8" t="s">
        <v>305</v>
      </c>
    </row>
    <row r="27" spans="2:5" x14ac:dyDescent="0.25">
      <c r="B27" s="78" t="s">
        <v>21</v>
      </c>
      <c r="C27" s="3" t="s">
        <v>22</v>
      </c>
      <c r="D27" s="46"/>
      <c r="E27" s="21">
        <v>181</v>
      </c>
    </row>
    <row r="28" spans="2:5" ht="25.5" x14ac:dyDescent="0.25">
      <c r="B28" s="78">
        <v>17</v>
      </c>
      <c r="C28" s="7" t="s">
        <v>23</v>
      </c>
      <c r="D28" s="46"/>
      <c r="E28" s="128" t="s">
        <v>262</v>
      </c>
    </row>
    <row r="29" spans="2:5" x14ac:dyDescent="0.25">
      <c r="B29" s="78" t="s">
        <v>24</v>
      </c>
      <c r="C29" s="7" t="s">
        <v>25</v>
      </c>
      <c r="D29" s="46"/>
      <c r="E29" s="160">
        <v>0</v>
      </c>
    </row>
    <row r="30" spans="2:5" ht="38.25" x14ac:dyDescent="0.25">
      <c r="B30" s="78">
        <v>18</v>
      </c>
      <c r="C30" s="7" t="s">
        <v>26</v>
      </c>
      <c r="D30" s="46"/>
      <c r="E30" s="21" t="s">
        <v>263</v>
      </c>
    </row>
    <row r="31" spans="2:5" x14ac:dyDescent="0.25">
      <c r="B31" s="78" t="s">
        <v>27</v>
      </c>
      <c r="C31" s="7" t="s">
        <v>28</v>
      </c>
      <c r="D31" s="8"/>
      <c r="E31" s="21">
        <v>0</v>
      </c>
    </row>
    <row r="32" spans="2:5" x14ac:dyDescent="0.25">
      <c r="B32" s="12"/>
      <c r="C32" s="13"/>
      <c r="D32" s="14"/>
      <c r="E32" s="14"/>
    </row>
    <row r="33" spans="2:5" x14ac:dyDescent="0.25">
      <c r="B33" s="78" t="s">
        <v>29</v>
      </c>
      <c r="C33" s="165" t="s">
        <v>30</v>
      </c>
      <c r="D33" s="165"/>
      <c r="E33" s="165"/>
    </row>
    <row r="34" spans="2:5" ht="38.25" x14ac:dyDescent="0.25">
      <c r="B34" s="15">
        <v>19</v>
      </c>
      <c r="C34" s="7" t="s">
        <v>31</v>
      </c>
      <c r="D34" s="46"/>
      <c r="E34" s="133">
        <f>'измененные строки Ди'!E19</f>
        <v>1</v>
      </c>
    </row>
    <row r="35" spans="2:5" ht="51" x14ac:dyDescent="0.25">
      <c r="B35" s="15">
        <v>20</v>
      </c>
      <c r="C35" s="7" t="s">
        <v>32</v>
      </c>
      <c r="D35" s="46"/>
      <c r="E35" s="134" t="s">
        <v>246</v>
      </c>
    </row>
    <row r="36" spans="2:5" ht="38.25" x14ac:dyDescent="0.25">
      <c r="B36" s="15">
        <v>21</v>
      </c>
      <c r="C36" s="7" t="s">
        <v>33</v>
      </c>
      <c r="D36" s="46"/>
      <c r="E36" s="134" t="s">
        <v>246</v>
      </c>
    </row>
    <row r="37" spans="2:5" ht="89.25" x14ac:dyDescent="0.25">
      <c r="B37" s="15">
        <v>22</v>
      </c>
      <c r="C37" s="7" t="s">
        <v>34</v>
      </c>
      <c r="D37" s="46"/>
      <c r="E37" s="134" t="s">
        <v>230</v>
      </c>
    </row>
    <row r="38" spans="2:5" ht="76.5" x14ac:dyDescent="0.25">
      <c r="B38" s="15">
        <v>23</v>
      </c>
      <c r="C38" s="7" t="s">
        <v>35</v>
      </c>
      <c r="D38" s="46"/>
      <c r="E38" s="135">
        <f>'измененные строки Ди'!F60</f>
        <v>6.9999999999999994E-5</v>
      </c>
    </row>
    <row r="39" spans="2:5" ht="25.5" x14ac:dyDescent="0.25">
      <c r="B39" s="15">
        <v>24</v>
      </c>
      <c r="C39" s="7" t="s">
        <v>36</v>
      </c>
      <c r="D39" s="46"/>
      <c r="E39" s="136">
        <f>'измененные строки Ди'!E73</f>
        <v>0.94418604651162785</v>
      </c>
    </row>
    <row r="40" spans="2:5" ht="102" x14ac:dyDescent="0.25">
      <c r="B40" s="15">
        <v>25</v>
      </c>
      <c r="C40" s="7" t="s">
        <v>37</v>
      </c>
      <c r="D40" s="46"/>
      <c r="E40" s="134" t="s">
        <v>246</v>
      </c>
    </row>
    <row r="41" spans="2:5" ht="102" x14ac:dyDescent="0.25">
      <c r="B41" s="15">
        <v>26</v>
      </c>
      <c r="C41" s="7" t="s">
        <v>38</v>
      </c>
      <c r="D41" s="46"/>
      <c r="E41" s="134" t="s">
        <v>230</v>
      </c>
    </row>
    <row r="42" spans="2:5" ht="38.25" x14ac:dyDescent="0.25">
      <c r="B42" s="15">
        <v>27</v>
      </c>
      <c r="C42" s="7" t="s">
        <v>39</v>
      </c>
      <c r="D42" s="46"/>
      <c r="E42" s="137">
        <f>'измененные строки Ди'!F88</f>
        <v>0.30541871921182268</v>
      </c>
    </row>
    <row r="43" spans="2:5" ht="51" x14ac:dyDescent="0.25">
      <c r="B43" s="15">
        <v>28</v>
      </c>
      <c r="C43" s="7" t="s">
        <v>40</v>
      </c>
      <c r="D43" s="46"/>
      <c r="E43" s="137">
        <f>'измененные строки Ди'!G101</f>
        <v>0.11290322580645161</v>
      </c>
    </row>
    <row r="44" spans="2:5" ht="51" x14ac:dyDescent="0.25">
      <c r="B44" s="15">
        <v>29</v>
      </c>
      <c r="C44" s="7" t="s">
        <v>41</v>
      </c>
      <c r="D44" s="46"/>
      <c r="E44" s="137">
        <f>'измененные строки Ди'!F116</f>
        <v>0.9285714285714286</v>
      </c>
    </row>
    <row r="45" spans="2:5" ht="89.25" x14ac:dyDescent="0.25">
      <c r="B45" s="15">
        <v>30</v>
      </c>
      <c r="C45" s="7" t="s">
        <v>42</v>
      </c>
      <c r="D45" s="46"/>
      <c r="E45" s="134" t="s">
        <v>230</v>
      </c>
    </row>
    <row r="46" spans="2:5" ht="89.25" x14ac:dyDescent="0.25">
      <c r="B46" s="15">
        <v>31</v>
      </c>
      <c r="C46" s="7" t="s">
        <v>43</v>
      </c>
      <c r="D46" s="46"/>
      <c r="E46" s="134" t="s">
        <v>230</v>
      </c>
    </row>
    <row r="47" spans="2:5" ht="63.75" x14ac:dyDescent="0.25">
      <c r="B47" s="15">
        <v>32</v>
      </c>
      <c r="C47" s="7" t="s">
        <v>44</v>
      </c>
      <c r="D47" s="46"/>
      <c r="E47" s="134" t="s">
        <v>230</v>
      </c>
    </row>
    <row r="48" spans="2:5" ht="38.25" x14ac:dyDescent="0.25">
      <c r="B48" s="15">
        <v>33</v>
      </c>
      <c r="C48" s="7" t="s">
        <v>45</v>
      </c>
      <c r="D48" s="46"/>
      <c r="E48" s="137">
        <f>'измененные строки Ди'!F133</f>
        <v>8.368200836820083E-3</v>
      </c>
    </row>
    <row r="49" spans="2:5" ht="25.5" x14ac:dyDescent="0.25">
      <c r="B49" s="15">
        <v>34</v>
      </c>
      <c r="C49" s="7" t="s">
        <v>46</v>
      </c>
      <c r="D49" s="46"/>
      <c r="E49" s="137">
        <f>'измененные строки Ди'!F148</f>
        <v>0.85950185771294896</v>
      </c>
    </row>
    <row r="50" spans="2:5" ht="25.5" x14ac:dyDescent="0.25">
      <c r="B50" s="15">
        <v>35</v>
      </c>
      <c r="C50" s="7" t="s">
        <v>47</v>
      </c>
      <c r="D50" s="46"/>
      <c r="E50" s="136">
        <f>'измененные строки Ди'!H163</f>
        <v>483.63333333333333</v>
      </c>
    </row>
    <row r="51" spans="2:5" ht="51" x14ac:dyDescent="0.25">
      <c r="B51" s="15">
        <v>36</v>
      </c>
      <c r="C51" s="7" t="s">
        <v>48</v>
      </c>
      <c r="D51" s="46"/>
      <c r="E51" s="137">
        <f>'измененные строки Ди'!F178</f>
        <v>8.4388185654008432E-3</v>
      </c>
    </row>
    <row r="52" spans="2:5" ht="51" x14ac:dyDescent="0.25">
      <c r="B52" s="15">
        <v>37</v>
      </c>
      <c r="C52" s="7" t="s">
        <v>49</v>
      </c>
      <c r="D52" s="46"/>
      <c r="E52" s="145" t="s">
        <v>235</v>
      </c>
    </row>
    <row r="53" spans="2:5" ht="38.25" x14ac:dyDescent="0.25">
      <c r="B53" s="15">
        <v>38</v>
      </c>
      <c r="C53" s="7" t="s">
        <v>50</v>
      </c>
      <c r="D53" s="46"/>
      <c r="E53" s="145" t="s">
        <v>236</v>
      </c>
    </row>
    <row r="54" spans="2:5" ht="38.25" x14ac:dyDescent="0.25">
      <c r="B54" s="15">
        <v>39</v>
      </c>
      <c r="C54" s="7" t="s">
        <v>51</v>
      </c>
      <c r="D54" s="46"/>
      <c r="E54" s="135">
        <f>'измененные строки Ди'!F192</f>
        <v>2</v>
      </c>
    </row>
    <row r="55" spans="2:5" ht="89.25" x14ac:dyDescent="0.25">
      <c r="B55" s="15">
        <v>40</v>
      </c>
      <c r="C55" s="7" t="s">
        <v>52</v>
      </c>
      <c r="D55" s="46"/>
      <c r="E55" s="134" t="s">
        <v>230</v>
      </c>
    </row>
    <row r="56" spans="2:5" ht="51" x14ac:dyDescent="0.25">
      <c r="B56" s="15">
        <v>41</v>
      </c>
      <c r="C56" s="7" t="s">
        <v>53</v>
      </c>
      <c r="D56" s="46"/>
      <c r="E56" s="138" t="s">
        <v>230</v>
      </c>
    </row>
    <row r="57" spans="2:5" ht="25.5" x14ac:dyDescent="0.25">
      <c r="B57" s="15">
        <v>42</v>
      </c>
      <c r="C57" s="7" t="s">
        <v>54</v>
      </c>
      <c r="D57" s="46"/>
      <c r="E57" s="138" t="s">
        <v>230</v>
      </c>
    </row>
    <row r="58" spans="2:5" ht="25.5" x14ac:dyDescent="0.25">
      <c r="B58" s="15">
        <v>43</v>
      </c>
      <c r="C58" s="3" t="s">
        <v>55</v>
      </c>
      <c r="D58" s="46"/>
      <c r="E58" s="138" t="s">
        <v>230</v>
      </c>
    </row>
    <row r="59" spans="2:5" ht="38.25" x14ac:dyDescent="0.25">
      <c r="B59" s="15">
        <v>44</v>
      </c>
      <c r="C59" s="3" t="s">
        <v>56</v>
      </c>
      <c r="D59" s="46"/>
      <c r="E59" s="138" t="s">
        <v>230</v>
      </c>
    </row>
    <row r="60" spans="2:5" x14ac:dyDescent="0.25">
      <c r="B60" s="15">
        <v>45</v>
      </c>
      <c r="C60" s="7" t="s">
        <v>57</v>
      </c>
      <c r="D60" s="46"/>
      <c r="E60" s="138">
        <f>'45-47'!B22</f>
        <v>239</v>
      </c>
    </row>
    <row r="61" spans="2:5" x14ac:dyDescent="0.25">
      <c r="B61" s="15">
        <v>46</v>
      </c>
      <c r="C61" s="7" t="s">
        <v>58</v>
      </c>
      <c r="D61" s="46"/>
      <c r="E61" s="138" t="s">
        <v>230</v>
      </c>
    </row>
    <row r="62" spans="2:5" ht="63.75" x14ac:dyDescent="0.25">
      <c r="B62" s="15">
        <v>47</v>
      </c>
      <c r="C62" s="7" t="s">
        <v>59</v>
      </c>
      <c r="D62" s="46"/>
      <c r="E62" s="138">
        <v>0</v>
      </c>
    </row>
    <row r="63" spans="2:5" x14ac:dyDescent="0.25">
      <c r="B63" s="12"/>
      <c r="C63" s="13"/>
      <c r="D63" s="14"/>
      <c r="E63" s="14"/>
    </row>
    <row r="64" spans="2:5" x14ac:dyDescent="0.25">
      <c r="B64" s="78" t="s">
        <v>60</v>
      </c>
      <c r="C64" s="165" t="s">
        <v>61</v>
      </c>
      <c r="D64" s="165"/>
      <c r="E64" s="165"/>
    </row>
    <row r="65" spans="2:5" ht="409.5" x14ac:dyDescent="0.25">
      <c r="B65" s="15">
        <v>48</v>
      </c>
      <c r="C65" s="7" t="s">
        <v>62</v>
      </c>
      <c r="D65" s="46"/>
      <c r="E65" s="8" t="s">
        <v>281</v>
      </c>
    </row>
    <row r="66" spans="2:5" ht="140.25" x14ac:dyDescent="0.25">
      <c r="B66" s="15">
        <v>49</v>
      </c>
      <c r="C66" s="7" t="s">
        <v>63</v>
      </c>
      <c r="D66" s="46"/>
      <c r="E66" s="147" t="s">
        <v>247</v>
      </c>
    </row>
    <row r="67" spans="2:5" x14ac:dyDescent="0.25">
      <c r="B67" s="16"/>
      <c r="C67" s="17"/>
      <c r="D67" s="18"/>
      <c r="E67" s="18"/>
    </row>
    <row r="68" spans="2:5" x14ac:dyDescent="0.25">
      <c r="B68" s="78" t="s">
        <v>64</v>
      </c>
      <c r="C68" s="165" t="s">
        <v>65</v>
      </c>
      <c r="D68" s="165"/>
      <c r="E68" s="165"/>
    </row>
    <row r="69" spans="2:5" ht="63.75" x14ac:dyDescent="0.25">
      <c r="B69" s="15">
        <v>50</v>
      </c>
      <c r="C69" s="7" t="s">
        <v>66</v>
      </c>
      <c r="D69" s="8"/>
      <c r="E69" s="152" t="s">
        <v>282</v>
      </c>
    </row>
    <row r="70" spans="2:5" ht="38.25" x14ac:dyDescent="0.25">
      <c r="B70" s="15">
        <v>51</v>
      </c>
      <c r="C70" s="7" t="s">
        <v>67</v>
      </c>
      <c r="D70" s="8"/>
      <c r="E70" s="21">
        <v>1407</v>
      </c>
    </row>
    <row r="71" spans="2:5" x14ac:dyDescent="0.25">
      <c r="B71" s="15">
        <v>52</v>
      </c>
      <c r="C71" s="7" t="s">
        <v>68</v>
      </c>
      <c r="D71" s="90"/>
      <c r="E71" s="144">
        <v>125</v>
      </c>
    </row>
    <row r="72" spans="2:5" ht="25.5" x14ac:dyDescent="0.25">
      <c r="B72" s="15">
        <v>53</v>
      </c>
      <c r="C72" s="7" t="s">
        <v>69</v>
      </c>
      <c r="D72" s="46"/>
      <c r="E72" s="148">
        <f>'[1]измененные строки Ди'!D15/E70</f>
        <v>3.482587064676617E-2</v>
      </c>
    </row>
    <row r="73" spans="2:5" ht="38.25" x14ac:dyDescent="0.25">
      <c r="B73" s="15">
        <v>54</v>
      </c>
      <c r="C73" s="7" t="s">
        <v>70</v>
      </c>
      <c r="D73" s="9"/>
      <c r="E73" s="146">
        <v>0</v>
      </c>
    </row>
    <row r="74" spans="2:5" x14ac:dyDescent="0.25">
      <c r="B74" s="16"/>
      <c r="C74" s="18"/>
      <c r="D74" s="18"/>
      <c r="E74" s="18"/>
    </row>
    <row r="75" spans="2:5" x14ac:dyDescent="0.25">
      <c r="B75" s="78" t="s">
        <v>71</v>
      </c>
      <c r="C75" s="165" t="s">
        <v>72</v>
      </c>
      <c r="D75" s="165"/>
      <c r="E75" s="165"/>
    </row>
    <row r="76" spans="2:5" ht="38.25" x14ac:dyDescent="0.25">
      <c r="B76" s="15">
        <v>55</v>
      </c>
      <c r="C76" s="7" t="s">
        <v>73</v>
      </c>
      <c r="D76" s="9"/>
      <c r="E76" s="21"/>
    </row>
    <row r="77" spans="2:5" ht="38.25" x14ac:dyDescent="0.25">
      <c r="B77" s="15">
        <v>56</v>
      </c>
      <c r="C77" s="7" t="s">
        <v>74</v>
      </c>
      <c r="D77" s="9"/>
      <c r="E77" s="21"/>
    </row>
    <row r="78" spans="2:5" ht="51" x14ac:dyDescent="0.25">
      <c r="B78" s="15">
        <v>57</v>
      </c>
      <c r="C78" s="7" t="s">
        <v>75</v>
      </c>
      <c r="D78" s="9"/>
      <c r="E78" s="21"/>
    </row>
  </sheetData>
  <mergeCells count="10">
    <mergeCell ref="C33:E33"/>
    <mergeCell ref="C64:E64"/>
    <mergeCell ref="C68:E68"/>
    <mergeCell ref="C75:E75"/>
    <mergeCell ref="B2:E4"/>
    <mergeCell ref="B6:E6"/>
    <mergeCell ref="B7:E7"/>
    <mergeCell ref="B8:E8"/>
    <mergeCell ref="B9:C9"/>
    <mergeCell ref="C10:E10"/>
  </mergeCells>
  <pageMargins left="0.70866141732283472" right="0.70866141732283472" top="0.74803149606299213" bottom="0.74803149606299213" header="0.31496062992125984" footer="0.31496062992125984"/>
  <pageSetup paperSize="9" scale="57" fitToHeight="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E78"/>
  <sheetViews>
    <sheetView topLeftCell="C67" zoomScaleNormal="100" workbookViewId="0">
      <selection activeCell="G22" sqref="G22"/>
    </sheetView>
  </sheetViews>
  <sheetFormatPr defaultRowHeight="15" x14ac:dyDescent="0.25"/>
  <cols>
    <col min="2" max="2" width="5" customWidth="1"/>
    <col min="3" max="3" width="77.28515625" customWidth="1"/>
    <col min="4" max="4" width="240" style="43" customWidth="1"/>
    <col min="5" max="5" width="28.7109375" customWidth="1"/>
  </cols>
  <sheetData>
    <row r="2" spans="2:5" x14ac:dyDescent="0.25">
      <c r="B2" s="186" t="s">
        <v>0</v>
      </c>
      <c r="C2" s="186"/>
      <c r="D2" s="186"/>
      <c r="E2" s="186"/>
    </row>
    <row r="3" spans="2:5" x14ac:dyDescent="0.25">
      <c r="B3" s="186"/>
      <c r="C3" s="186"/>
      <c r="D3" s="186"/>
      <c r="E3" s="186"/>
    </row>
    <row r="4" spans="2:5" x14ac:dyDescent="0.25">
      <c r="B4" s="186"/>
      <c r="C4" s="186"/>
      <c r="D4" s="186"/>
      <c r="E4" s="186"/>
    </row>
    <row r="5" spans="2:5" ht="20.25" x14ac:dyDescent="0.25">
      <c r="B5" s="89"/>
      <c r="C5" s="89"/>
      <c r="D5" s="89"/>
      <c r="E5" s="89"/>
    </row>
    <row r="6" spans="2:5" ht="74.25" customHeight="1" x14ac:dyDescent="0.25">
      <c r="B6" s="190" t="s">
        <v>294</v>
      </c>
      <c r="C6" s="191"/>
      <c r="D6" s="191"/>
      <c r="E6" s="192"/>
    </row>
    <row r="7" spans="2:5" ht="15.75" x14ac:dyDescent="0.25">
      <c r="B7" s="187" t="s">
        <v>223</v>
      </c>
      <c r="C7" s="188"/>
      <c r="D7" s="188"/>
      <c r="E7" s="189"/>
    </row>
    <row r="8" spans="2:5" ht="15.75" x14ac:dyDescent="0.25">
      <c r="B8" s="187"/>
      <c r="C8" s="188"/>
      <c r="D8" s="188"/>
      <c r="E8" s="189"/>
    </row>
    <row r="9" spans="2:5" x14ac:dyDescent="0.25">
      <c r="B9" s="166"/>
      <c r="C9" s="166"/>
      <c r="D9" s="78" t="s">
        <v>221</v>
      </c>
      <c r="E9" s="1" t="s">
        <v>222</v>
      </c>
    </row>
    <row r="10" spans="2:5" x14ac:dyDescent="0.25">
      <c r="B10" s="78" t="s">
        <v>4</v>
      </c>
      <c r="C10" s="165" t="s">
        <v>5</v>
      </c>
      <c r="D10" s="165"/>
      <c r="E10" s="165"/>
    </row>
    <row r="11" spans="2:5" ht="51" x14ac:dyDescent="0.25">
      <c r="B11" s="78">
        <v>1</v>
      </c>
      <c r="C11" s="3" t="s">
        <v>1</v>
      </c>
      <c r="D11" s="126" t="s">
        <v>294</v>
      </c>
      <c r="E11" s="21" t="s">
        <v>304</v>
      </c>
    </row>
    <row r="12" spans="2:5" ht="25.5" x14ac:dyDescent="0.25">
      <c r="B12" s="78">
        <v>2</v>
      </c>
      <c r="C12" s="3" t="s">
        <v>6</v>
      </c>
      <c r="D12" s="5" t="s">
        <v>244</v>
      </c>
      <c r="E12" s="6" t="s">
        <v>245</v>
      </c>
    </row>
    <row r="13" spans="2:5" ht="178.5" x14ac:dyDescent="0.25">
      <c r="B13" s="78">
        <v>3</v>
      </c>
      <c r="C13" s="3" t="s">
        <v>7</v>
      </c>
      <c r="D13" s="126" t="s">
        <v>295</v>
      </c>
      <c r="E13" s="21" t="s">
        <v>308</v>
      </c>
    </row>
    <row r="14" spans="2:5" ht="25.5" x14ac:dyDescent="0.25">
      <c r="B14" s="78">
        <v>4</v>
      </c>
      <c r="C14" s="7" t="s">
        <v>8</v>
      </c>
      <c r="D14" s="21" t="s">
        <v>213</v>
      </c>
      <c r="E14" s="21" t="s">
        <v>213</v>
      </c>
    </row>
    <row r="15" spans="2:5" ht="409.5" x14ac:dyDescent="0.25">
      <c r="B15" s="78">
        <v>5</v>
      </c>
      <c r="C15" s="7" t="s">
        <v>9</v>
      </c>
      <c r="D15" s="155" t="s">
        <v>296</v>
      </c>
      <c r="E15" s="8" t="s">
        <v>309</v>
      </c>
    </row>
    <row r="16" spans="2:5" ht="38.25" x14ac:dyDescent="0.25">
      <c r="B16" s="78">
        <v>6</v>
      </c>
      <c r="C16" s="7" t="s">
        <v>10</v>
      </c>
      <c r="D16" s="156" t="s">
        <v>297</v>
      </c>
      <c r="E16" s="8" t="s">
        <v>310</v>
      </c>
    </row>
    <row r="17" spans="2:5" ht="60.75" x14ac:dyDescent="0.25">
      <c r="B17" s="78">
        <v>7</v>
      </c>
      <c r="C17" s="7" t="s">
        <v>11</v>
      </c>
      <c r="D17" s="157" t="s">
        <v>298</v>
      </c>
      <c r="E17" s="162" t="s">
        <v>230</v>
      </c>
    </row>
    <row r="18" spans="2:5" ht="38.25" x14ac:dyDescent="0.25">
      <c r="B18" s="78">
        <v>8</v>
      </c>
      <c r="C18" s="3" t="s">
        <v>12</v>
      </c>
      <c r="D18" s="21" t="s">
        <v>230</v>
      </c>
      <c r="E18" s="8"/>
    </row>
    <row r="19" spans="2:5" ht="165.75" x14ac:dyDescent="0.25">
      <c r="B19" s="78">
        <v>9</v>
      </c>
      <c r="C19" s="3" t="s">
        <v>13</v>
      </c>
      <c r="D19" s="21" t="s">
        <v>255</v>
      </c>
      <c r="E19" s="8" t="s">
        <v>255</v>
      </c>
    </row>
    <row r="20" spans="2:5" x14ac:dyDescent="0.25">
      <c r="B20" s="78">
        <v>10</v>
      </c>
      <c r="C20" s="3" t="s">
        <v>14</v>
      </c>
      <c r="D20" s="21" t="s">
        <v>261</v>
      </c>
      <c r="E20" s="21" t="s">
        <v>261</v>
      </c>
    </row>
    <row r="21" spans="2:5" ht="25.5" x14ac:dyDescent="0.25">
      <c r="B21" s="78">
        <v>11</v>
      </c>
      <c r="C21" s="3" t="s">
        <v>15</v>
      </c>
      <c r="D21" s="21" t="s">
        <v>307</v>
      </c>
      <c r="E21" s="164" t="s">
        <v>230</v>
      </c>
    </row>
    <row r="22" spans="2:5" x14ac:dyDescent="0.25">
      <c r="B22" s="78">
        <v>12</v>
      </c>
      <c r="C22" s="3" t="s">
        <v>16</v>
      </c>
      <c r="D22" s="21" t="s">
        <v>300</v>
      </c>
      <c r="E22" s="164" t="s">
        <v>300</v>
      </c>
    </row>
    <row r="23" spans="2:5" ht="25.5" x14ac:dyDescent="0.25">
      <c r="B23" s="78">
        <v>13</v>
      </c>
      <c r="C23" s="7" t="s">
        <v>17</v>
      </c>
      <c r="D23" s="21" t="s">
        <v>259</v>
      </c>
      <c r="E23" s="21" t="s">
        <v>259</v>
      </c>
    </row>
    <row r="24" spans="2:5" x14ac:dyDescent="0.25">
      <c r="B24" s="78">
        <v>14</v>
      </c>
      <c r="C24" s="7" t="s">
        <v>18</v>
      </c>
      <c r="D24" s="128" t="s">
        <v>300</v>
      </c>
      <c r="E24" s="128" t="s">
        <v>300</v>
      </c>
    </row>
    <row r="25" spans="2:5" x14ac:dyDescent="0.25">
      <c r="B25" s="78">
        <v>15</v>
      </c>
      <c r="C25" s="3" t="s">
        <v>19</v>
      </c>
      <c r="D25" s="128" t="s">
        <v>261</v>
      </c>
      <c r="E25" s="128" t="s">
        <v>261</v>
      </c>
    </row>
    <row r="26" spans="2:5" ht="25.5" x14ac:dyDescent="0.25">
      <c r="B26" s="78">
        <v>16</v>
      </c>
      <c r="C26" s="3" t="s">
        <v>20</v>
      </c>
      <c r="D26" s="21" t="s">
        <v>306</v>
      </c>
      <c r="E26" s="21" t="s">
        <v>230</v>
      </c>
    </row>
    <row r="27" spans="2:5" x14ac:dyDescent="0.25">
      <c r="B27" s="78" t="s">
        <v>21</v>
      </c>
      <c r="C27" s="3" t="s">
        <v>22</v>
      </c>
      <c r="D27" s="138">
        <v>181</v>
      </c>
      <c r="E27" s="21">
        <v>181</v>
      </c>
    </row>
    <row r="28" spans="2:5" ht="25.5" x14ac:dyDescent="0.25">
      <c r="B28" s="78">
        <v>17</v>
      </c>
      <c r="C28" s="7" t="s">
        <v>23</v>
      </c>
      <c r="D28" s="138" t="s">
        <v>230</v>
      </c>
      <c r="E28" s="138" t="s">
        <v>230</v>
      </c>
    </row>
    <row r="29" spans="2:5" x14ac:dyDescent="0.25">
      <c r="B29" s="78" t="s">
        <v>24</v>
      </c>
      <c r="C29" s="7" t="s">
        <v>25</v>
      </c>
      <c r="D29" s="138" t="s">
        <v>230</v>
      </c>
      <c r="E29" s="138" t="s">
        <v>230</v>
      </c>
    </row>
    <row r="30" spans="2:5" ht="38.25" x14ac:dyDescent="0.25">
      <c r="B30" s="78">
        <v>18</v>
      </c>
      <c r="C30" s="7" t="s">
        <v>26</v>
      </c>
      <c r="D30" s="37" t="s">
        <v>263</v>
      </c>
      <c r="E30" s="37" t="s">
        <v>263</v>
      </c>
    </row>
    <row r="31" spans="2:5" x14ac:dyDescent="0.25">
      <c r="B31" s="78" t="s">
        <v>27</v>
      </c>
      <c r="C31" s="7" t="s">
        <v>28</v>
      </c>
      <c r="D31" s="21">
        <v>0</v>
      </c>
      <c r="E31" s="21">
        <v>0</v>
      </c>
    </row>
    <row r="32" spans="2:5" x14ac:dyDescent="0.25">
      <c r="B32" s="12"/>
      <c r="C32" s="13"/>
      <c r="D32" s="12"/>
      <c r="E32" s="14"/>
    </row>
    <row r="33" spans="2:5" x14ac:dyDescent="0.25">
      <c r="B33" s="78" t="s">
        <v>29</v>
      </c>
      <c r="C33" s="165" t="s">
        <v>30</v>
      </c>
      <c r="D33" s="165"/>
      <c r="E33" s="165"/>
    </row>
    <row r="34" spans="2:5" ht="38.25" x14ac:dyDescent="0.25">
      <c r="B34" s="15">
        <v>19</v>
      </c>
      <c r="C34" s="7" t="s">
        <v>31</v>
      </c>
      <c r="D34" s="158"/>
      <c r="E34" s="140">
        <f>'измененные строки Ди'!E20</f>
        <v>0.58333333333333337</v>
      </c>
    </row>
    <row r="35" spans="2:5" ht="51" x14ac:dyDescent="0.25">
      <c r="B35" s="15">
        <v>20</v>
      </c>
      <c r="C35" s="7" t="s">
        <v>32</v>
      </c>
      <c r="D35" s="140">
        <f>D32</f>
        <v>0</v>
      </c>
      <c r="E35" s="46"/>
    </row>
    <row r="36" spans="2:5" ht="38.25" x14ac:dyDescent="0.25">
      <c r="B36" s="15">
        <v>21</v>
      </c>
      <c r="C36" s="7" t="s">
        <v>33</v>
      </c>
      <c r="D36" s="140" t="s">
        <v>230</v>
      </c>
      <c r="E36" s="46"/>
    </row>
    <row r="37" spans="2:5" ht="89.25" x14ac:dyDescent="0.25">
      <c r="B37" s="15">
        <v>22</v>
      </c>
      <c r="C37" s="7" t="s">
        <v>34</v>
      </c>
      <c r="D37" s="140" t="s">
        <v>230</v>
      </c>
      <c r="E37" s="46"/>
    </row>
    <row r="38" spans="2:5" ht="76.5" x14ac:dyDescent="0.25">
      <c r="B38" s="15">
        <v>23</v>
      </c>
      <c r="C38" s="7" t="s">
        <v>35</v>
      </c>
      <c r="D38" s="140" t="s">
        <v>230</v>
      </c>
      <c r="E38" s="46"/>
    </row>
    <row r="39" spans="2:5" ht="25.5" x14ac:dyDescent="0.25">
      <c r="B39" s="15">
        <v>24</v>
      </c>
      <c r="C39" s="7" t="s">
        <v>36</v>
      </c>
      <c r="D39" s="140" t="s">
        <v>230</v>
      </c>
      <c r="E39" s="46"/>
    </row>
    <row r="40" spans="2:5" ht="102" x14ac:dyDescent="0.25">
      <c r="B40" s="15">
        <v>25</v>
      </c>
      <c r="C40" s="7" t="s">
        <v>37</v>
      </c>
      <c r="D40" s="140" t="s">
        <v>230</v>
      </c>
      <c r="E40" s="46"/>
    </row>
    <row r="41" spans="2:5" ht="102" x14ac:dyDescent="0.25">
      <c r="B41" s="15">
        <v>26</v>
      </c>
      <c r="C41" s="7" t="s">
        <v>38</v>
      </c>
      <c r="D41" s="140" t="s">
        <v>230</v>
      </c>
      <c r="E41" s="46"/>
    </row>
    <row r="42" spans="2:5" ht="38.25" x14ac:dyDescent="0.25">
      <c r="B42" s="15">
        <v>27</v>
      </c>
      <c r="C42" s="7" t="s">
        <v>39</v>
      </c>
      <c r="D42" s="140" t="s">
        <v>230</v>
      </c>
      <c r="E42" s="46"/>
    </row>
    <row r="43" spans="2:5" ht="51" x14ac:dyDescent="0.25">
      <c r="B43" s="15">
        <v>28</v>
      </c>
      <c r="C43" s="7" t="s">
        <v>40</v>
      </c>
      <c r="D43" s="140" t="s">
        <v>230</v>
      </c>
      <c r="E43" s="46"/>
    </row>
    <row r="44" spans="2:5" ht="51" x14ac:dyDescent="0.25">
      <c r="B44" s="15">
        <v>29</v>
      </c>
      <c r="C44" s="7" t="s">
        <v>41</v>
      </c>
      <c r="D44" s="140" t="s">
        <v>230</v>
      </c>
      <c r="E44" s="46"/>
    </row>
    <row r="45" spans="2:5" ht="89.25" x14ac:dyDescent="0.25">
      <c r="B45" s="15">
        <v>30</v>
      </c>
      <c r="C45" s="7" t="s">
        <v>42</v>
      </c>
      <c r="D45" s="140" t="s">
        <v>230</v>
      </c>
      <c r="E45" s="46"/>
    </row>
    <row r="46" spans="2:5" ht="89.25" x14ac:dyDescent="0.25">
      <c r="B46" s="15">
        <v>31</v>
      </c>
      <c r="C46" s="7" t="s">
        <v>43</v>
      </c>
      <c r="D46" s="140" t="s">
        <v>230</v>
      </c>
      <c r="E46" s="46"/>
    </row>
    <row r="47" spans="2:5" ht="63.75" x14ac:dyDescent="0.25">
      <c r="B47" s="15">
        <v>32</v>
      </c>
      <c r="C47" s="7" t="s">
        <v>44</v>
      </c>
      <c r="D47" s="140" t="s">
        <v>230</v>
      </c>
      <c r="E47" s="46"/>
    </row>
    <row r="48" spans="2:5" ht="38.25" x14ac:dyDescent="0.25">
      <c r="B48" s="15">
        <v>33</v>
      </c>
      <c r="C48" s="7" t="s">
        <v>45</v>
      </c>
      <c r="D48" s="140" t="s">
        <v>230</v>
      </c>
      <c r="E48" s="46"/>
    </row>
    <row r="49" spans="2:5" ht="25.5" x14ac:dyDescent="0.25">
      <c r="B49" s="15">
        <v>34</v>
      </c>
      <c r="C49" s="7" t="s">
        <v>46</v>
      </c>
      <c r="D49" s="140" t="s">
        <v>230</v>
      </c>
      <c r="E49" s="46"/>
    </row>
    <row r="50" spans="2:5" ht="25.5" x14ac:dyDescent="0.25">
      <c r="B50" s="15">
        <v>35</v>
      </c>
      <c r="C50" s="7" t="s">
        <v>47</v>
      </c>
      <c r="D50" s="140" t="s">
        <v>230</v>
      </c>
      <c r="E50" s="46"/>
    </row>
    <row r="51" spans="2:5" ht="51" x14ac:dyDescent="0.25">
      <c r="B51" s="15">
        <v>36</v>
      </c>
      <c r="C51" s="7" t="s">
        <v>48</v>
      </c>
      <c r="D51" s="140" t="s">
        <v>230</v>
      </c>
      <c r="E51" s="46"/>
    </row>
    <row r="52" spans="2:5" ht="51" x14ac:dyDescent="0.25">
      <c r="B52" s="15">
        <v>37</v>
      </c>
      <c r="C52" s="7" t="s">
        <v>49</v>
      </c>
      <c r="D52" s="138" t="s">
        <v>230</v>
      </c>
      <c r="E52" s="46"/>
    </row>
    <row r="53" spans="2:5" ht="38.25" x14ac:dyDescent="0.25">
      <c r="B53" s="15">
        <v>38</v>
      </c>
      <c r="C53" s="7" t="s">
        <v>50</v>
      </c>
      <c r="D53" s="138" t="s">
        <v>230</v>
      </c>
      <c r="E53" s="46"/>
    </row>
    <row r="54" spans="2:5" ht="38.25" x14ac:dyDescent="0.25">
      <c r="B54" s="15">
        <v>39</v>
      </c>
      <c r="C54" s="7" t="s">
        <v>51</v>
      </c>
      <c r="D54" s="140" t="s">
        <v>230</v>
      </c>
      <c r="E54" s="46"/>
    </row>
    <row r="55" spans="2:5" ht="89.25" x14ac:dyDescent="0.25">
      <c r="B55" s="15">
        <v>40</v>
      </c>
      <c r="C55" s="7" t="s">
        <v>52</v>
      </c>
      <c r="D55" s="134" t="s">
        <v>230</v>
      </c>
      <c r="E55" s="46"/>
    </row>
    <row r="56" spans="2:5" ht="51" x14ac:dyDescent="0.25">
      <c r="B56" s="15">
        <v>41</v>
      </c>
      <c r="C56" s="7" t="s">
        <v>53</v>
      </c>
      <c r="D56" s="138" t="s">
        <v>230</v>
      </c>
      <c r="E56" s="46"/>
    </row>
    <row r="57" spans="2:5" ht="25.5" x14ac:dyDescent="0.25">
      <c r="B57" s="15">
        <v>42</v>
      </c>
      <c r="C57" s="7" t="s">
        <v>54</v>
      </c>
      <c r="D57" s="138" t="s">
        <v>230</v>
      </c>
      <c r="E57" s="46"/>
    </row>
    <row r="58" spans="2:5" ht="25.5" x14ac:dyDescent="0.25">
      <c r="B58" s="15">
        <v>43</v>
      </c>
      <c r="C58" s="3" t="s">
        <v>55</v>
      </c>
      <c r="D58" s="138" t="s">
        <v>230</v>
      </c>
      <c r="E58" s="46"/>
    </row>
    <row r="59" spans="2:5" ht="38.25" x14ac:dyDescent="0.25">
      <c r="B59" s="15">
        <v>44</v>
      </c>
      <c r="C59" s="3" t="s">
        <v>56</v>
      </c>
      <c r="D59" s="138" t="s">
        <v>230</v>
      </c>
      <c r="E59" s="46"/>
    </row>
    <row r="60" spans="2:5" x14ac:dyDescent="0.25">
      <c r="B60" s="15">
        <v>45</v>
      </c>
      <c r="C60" s="7" t="s">
        <v>57</v>
      </c>
      <c r="D60" s="141" t="s">
        <v>230</v>
      </c>
      <c r="E60" s="46"/>
    </row>
    <row r="61" spans="2:5" x14ac:dyDescent="0.25">
      <c r="B61" s="15">
        <v>46</v>
      </c>
      <c r="C61" s="7" t="s">
        <v>58</v>
      </c>
      <c r="D61" s="141" t="s">
        <v>230</v>
      </c>
      <c r="E61" s="46"/>
    </row>
    <row r="62" spans="2:5" ht="63.75" x14ac:dyDescent="0.25">
      <c r="B62" s="15">
        <v>47</v>
      </c>
      <c r="C62" s="7" t="s">
        <v>59</v>
      </c>
      <c r="D62" s="141" t="s">
        <v>230</v>
      </c>
      <c r="E62" s="46"/>
    </row>
    <row r="63" spans="2:5" x14ac:dyDescent="0.25">
      <c r="B63" s="12"/>
      <c r="C63" s="13"/>
      <c r="D63" s="12"/>
      <c r="E63" s="14"/>
    </row>
    <row r="64" spans="2:5" x14ac:dyDescent="0.25">
      <c r="B64" s="78" t="s">
        <v>60</v>
      </c>
      <c r="C64" s="165" t="s">
        <v>61</v>
      </c>
      <c r="D64" s="165"/>
      <c r="E64" s="165"/>
    </row>
    <row r="65" spans="2:5" ht="25.5" x14ac:dyDescent="0.25">
      <c r="B65" s="15">
        <v>48</v>
      </c>
      <c r="C65" s="7" t="s">
        <v>62</v>
      </c>
      <c r="D65" s="21" t="s">
        <v>301</v>
      </c>
      <c r="E65" s="111" t="s">
        <v>259</v>
      </c>
    </row>
    <row r="66" spans="2:5" ht="38.25" x14ac:dyDescent="0.25">
      <c r="B66" s="15">
        <v>49</v>
      </c>
      <c r="C66" s="7" t="s">
        <v>63</v>
      </c>
      <c r="D66" s="139" t="s">
        <v>259</v>
      </c>
      <c r="E66" s="163" t="s">
        <v>259</v>
      </c>
    </row>
    <row r="67" spans="2:5" x14ac:dyDescent="0.25">
      <c r="B67" s="16"/>
      <c r="C67" s="17"/>
      <c r="D67" s="16"/>
      <c r="E67" s="18"/>
    </row>
    <row r="68" spans="2:5" x14ac:dyDescent="0.25">
      <c r="B68" s="78" t="s">
        <v>64</v>
      </c>
      <c r="C68" s="165" t="s">
        <v>65</v>
      </c>
      <c r="D68" s="165"/>
      <c r="E68" s="165"/>
    </row>
    <row r="69" spans="2:5" ht="63.75" x14ac:dyDescent="0.25">
      <c r="B69" s="15">
        <v>50</v>
      </c>
      <c r="C69" s="7" t="s">
        <v>66</v>
      </c>
      <c r="D69" s="126" t="s">
        <v>230</v>
      </c>
      <c r="E69" s="153" t="s">
        <v>283</v>
      </c>
    </row>
    <row r="70" spans="2:5" ht="38.25" x14ac:dyDescent="0.25">
      <c r="B70" s="15">
        <v>51</v>
      </c>
      <c r="C70" s="7" t="s">
        <v>67</v>
      </c>
      <c r="D70" s="142" t="s">
        <v>230</v>
      </c>
      <c r="E70" s="142">
        <v>191</v>
      </c>
    </row>
    <row r="71" spans="2:5" x14ac:dyDescent="0.25">
      <c r="B71" s="15">
        <v>52</v>
      </c>
      <c r="C71" s="7" t="s">
        <v>68</v>
      </c>
      <c r="D71" s="142">
        <v>0</v>
      </c>
      <c r="E71" s="149">
        <v>0</v>
      </c>
    </row>
    <row r="72" spans="2:5" ht="25.5" x14ac:dyDescent="0.25">
      <c r="B72" s="15">
        <v>53</v>
      </c>
      <c r="C72" s="7" t="s">
        <v>69</v>
      </c>
      <c r="D72" s="143"/>
      <c r="E72" s="77">
        <f>'[1]измененные строки Ди'!C21/E70</f>
        <v>3.6649214659685861E-2</v>
      </c>
    </row>
    <row r="73" spans="2:5" ht="38.25" x14ac:dyDescent="0.25">
      <c r="B73" s="15">
        <v>54</v>
      </c>
      <c r="C73" s="7" t="s">
        <v>70</v>
      </c>
      <c r="D73" s="126">
        <v>0</v>
      </c>
      <c r="E73" s="149">
        <v>0</v>
      </c>
    </row>
    <row r="74" spans="2:5" x14ac:dyDescent="0.25">
      <c r="B74" s="16"/>
      <c r="C74" s="18"/>
      <c r="D74" s="16"/>
      <c r="E74" s="18"/>
    </row>
    <row r="75" spans="2:5" x14ac:dyDescent="0.25">
      <c r="B75" s="78" t="s">
        <v>71</v>
      </c>
      <c r="C75" s="165" t="s">
        <v>72</v>
      </c>
      <c r="D75" s="165"/>
      <c r="E75" s="165"/>
    </row>
    <row r="76" spans="2:5" ht="38.25" x14ac:dyDescent="0.25">
      <c r="B76" s="15">
        <v>55</v>
      </c>
      <c r="C76" s="7" t="s">
        <v>73</v>
      </c>
      <c r="D76" s="21"/>
      <c r="E76" s="9"/>
    </row>
    <row r="77" spans="2:5" ht="38.25" x14ac:dyDescent="0.25">
      <c r="B77" s="15">
        <v>56</v>
      </c>
      <c r="C77" s="7" t="s">
        <v>74</v>
      </c>
      <c r="D77" s="21"/>
      <c r="E77" s="9"/>
    </row>
    <row r="78" spans="2:5" ht="51" x14ac:dyDescent="0.25">
      <c r="B78" s="15">
        <v>57</v>
      </c>
      <c r="C78" s="7" t="s">
        <v>75</v>
      </c>
      <c r="D78" s="21"/>
      <c r="E78" s="9"/>
    </row>
  </sheetData>
  <mergeCells count="10">
    <mergeCell ref="C33:E33"/>
    <mergeCell ref="C64:E64"/>
    <mergeCell ref="C68:E68"/>
    <mergeCell ref="C75:E75"/>
    <mergeCell ref="B2:E4"/>
    <mergeCell ref="B6:E6"/>
    <mergeCell ref="B7:E7"/>
    <mergeCell ref="B8:E8"/>
    <mergeCell ref="B9:C9"/>
    <mergeCell ref="C10:E10"/>
  </mergeCells>
  <pageMargins left="0.70866141732283472" right="0.70866141732283472" top="0.74803149606299213" bottom="0.74803149606299213" header="0.31496062992125984" footer="0.31496062992125984"/>
  <pageSetup paperSize="8" scale="54" fitToHeight="3"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E78"/>
  <sheetViews>
    <sheetView tabSelected="1" zoomScaleNormal="100" workbookViewId="0">
      <selection activeCell="E18" sqref="E18"/>
    </sheetView>
  </sheetViews>
  <sheetFormatPr defaultRowHeight="15" x14ac:dyDescent="0.25"/>
  <cols>
    <col min="2" max="2" width="5" customWidth="1"/>
    <col min="3" max="3" width="77.28515625" customWidth="1"/>
    <col min="4" max="4" width="19.7109375" customWidth="1"/>
    <col min="5" max="5" width="49.7109375" style="43" customWidth="1"/>
  </cols>
  <sheetData>
    <row r="2" spans="2:5" x14ac:dyDescent="0.25">
      <c r="B2" s="186" t="s">
        <v>0</v>
      </c>
      <c r="C2" s="186"/>
      <c r="D2" s="186"/>
      <c r="E2" s="186"/>
    </row>
    <row r="3" spans="2:5" x14ac:dyDescent="0.25">
      <c r="B3" s="186"/>
      <c r="C3" s="186"/>
      <c r="D3" s="186"/>
      <c r="E3" s="186"/>
    </row>
    <row r="4" spans="2:5" x14ac:dyDescent="0.25">
      <c r="B4" s="186"/>
      <c r="C4" s="186"/>
      <c r="D4" s="186"/>
      <c r="E4" s="186"/>
    </row>
    <row r="5" spans="2:5" ht="20.25" x14ac:dyDescent="0.25">
      <c r="B5" s="89"/>
      <c r="C5" s="89"/>
      <c r="D5" s="89"/>
      <c r="E5" s="89"/>
    </row>
    <row r="6" spans="2:5" ht="32.25" customHeight="1" x14ac:dyDescent="0.25">
      <c r="B6" s="190" t="s">
        <v>105</v>
      </c>
      <c r="C6" s="191"/>
      <c r="D6" s="191"/>
      <c r="E6" s="192"/>
    </row>
    <row r="7" spans="2:5" ht="15.75" x14ac:dyDescent="0.25">
      <c r="B7" s="187" t="s">
        <v>223</v>
      </c>
      <c r="C7" s="188"/>
      <c r="D7" s="188"/>
      <c r="E7" s="189"/>
    </row>
    <row r="8" spans="2:5" ht="15.75" x14ac:dyDescent="0.25">
      <c r="B8" s="187"/>
      <c r="C8" s="188"/>
      <c r="D8" s="188"/>
      <c r="E8" s="189"/>
    </row>
    <row r="9" spans="2:5" x14ac:dyDescent="0.25">
      <c r="B9" s="166"/>
      <c r="C9" s="166"/>
      <c r="D9" s="1" t="s">
        <v>221</v>
      </c>
      <c r="E9" s="78" t="s">
        <v>222</v>
      </c>
    </row>
    <row r="10" spans="2:5" x14ac:dyDescent="0.25">
      <c r="B10" s="78" t="s">
        <v>4</v>
      </c>
      <c r="C10" s="165" t="s">
        <v>5</v>
      </c>
      <c r="D10" s="165"/>
      <c r="E10" s="165"/>
    </row>
    <row r="11" spans="2:5" ht="25.5" x14ac:dyDescent="0.25">
      <c r="B11" s="78">
        <v>1</v>
      </c>
      <c r="C11" s="3" t="s">
        <v>1</v>
      </c>
      <c r="D11" s="4"/>
      <c r="E11" s="126" t="s">
        <v>291</v>
      </c>
    </row>
    <row r="12" spans="2:5" ht="25.5" x14ac:dyDescent="0.25">
      <c r="B12" s="78">
        <v>2</v>
      </c>
      <c r="C12" s="3" t="s">
        <v>6</v>
      </c>
      <c r="D12" s="5"/>
      <c r="E12" s="6" t="s">
        <v>218</v>
      </c>
    </row>
    <row r="13" spans="2:5" ht="89.25" x14ac:dyDescent="0.25">
      <c r="B13" s="78">
        <v>3</v>
      </c>
      <c r="C13" s="3" t="s">
        <v>7</v>
      </c>
      <c r="D13" s="4"/>
      <c r="E13" s="126" t="s">
        <v>292</v>
      </c>
    </row>
    <row r="14" spans="2:5" ht="25.5" x14ac:dyDescent="0.25">
      <c r="B14" s="78">
        <v>4</v>
      </c>
      <c r="C14" s="7" t="s">
        <v>8</v>
      </c>
      <c r="D14" s="4"/>
      <c r="E14" s="21" t="s">
        <v>213</v>
      </c>
    </row>
    <row r="15" spans="2:5" ht="114.75" x14ac:dyDescent="0.25">
      <c r="B15" s="78">
        <v>5</v>
      </c>
      <c r="C15" s="7" t="s">
        <v>9</v>
      </c>
      <c r="D15" s="8"/>
      <c r="E15" s="126" t="s">
        <v>311</v>
      </c>
    </row>
    <row r="16" spans="2:5" ht="76.5" x14ac:dyDescent="0.25">
      <c r="B16" s="78">
        <v>6</v>
      </c>
      <c r="C16" s="7" t="s">
        <v>10</v>
      </c>
      <c r="D16" s="8"/>
      <c r="E16" s="126" t="s">
        <v>293</v>
      </c>
    </row>
    <row r="17" spans="2:5" x14ac:dyDescent="0.25">
      <c r="B17" s="78">
        <v>7</v>
      </c>
      <c r="C17" s="7" t="s">
        <v>11</v>
      </c>
      <c r="D17" s="91"/>
      <c r="E17" s="127" t="s">
        <v>230</v>
      </c>
    </row>
    <row r="18" spans="2:5" ht="76.5" x14ac:dyDescent="0.25">
      <c r="B18" s="78">
        <v>8</v>
      </c>
      <c r="C18" s="3" t="s">
        <v>12</v>
      </c>
      <c r="D18" s="8"/>
      <c r="E18" s="21" t="s">
        <v>277</v>
      </c>
    </row>
    <row r="19" spans="2:5" ht="89.25" x14ac:dyDescent="0.25">
      <c r="B19" s="78">
        <v>9</v>
      </c>
      <c r="C19" s="3" t="s">
        <v>13</v>
      </c>
      <c r="D19" s="8"/>
      <c r="E19" s="21" t="s">
        <v>255</v>
      </c>
    </row>
    <row r="20" spans="2:5" x14ac:dyDescent="0.25">
      <c r="B20" s="78">
        <v>10</v>
      </c>
      <c r="C20" s="3" t="s">
        <v>14</v>
      </c>
      <c r="D20" s="8"/>
      <c r="E20" s="21" t="s">
        <v>256</v>
      </c>
    </row>
    <row r="21" spans="2:5" ht="25.5" x14ac:dyDescent="0.25">
      <c r="B21" s="78">
        <v>11</v>
      </c>
      <c r="C21" s="3" t="s">
        <v>15</v>
      </c>
      <c r="D21" s="9"/>
      <c r="E21" s="21" t="s">
        <v>230</v>
      </c>
    </row>
    <row r="22" spans="2:5" x14ac:dyDescent="0.25">
      <c r="B22" s="78">
        <v>12</v>
      </c>
      <c r="C22" s="3" t="s">
        <v>16</v>
      </c>
      <c r="D22" s="9"/>
      <c r="E22" s="21" t="s">
        <v>258</v>
      </c>
    </row>
    <row r="23" spans="2:5" ht="25.5" x14ac:dyDescent="0.25">
      <c r="B23" s="78">
        <v>13</v>
      </c>
      <c r="C23" s="7" t="s">
        <v>17</v>
      </c>
      <c r="D23" s="10"/>
      <c r="E23" s="142" t="s">
        <v>259</v>
      </c>
    </row>
    <row r="24" spans="2:5" x14ac:dyDescent="0.25">
      <c r="B24" s="78">
        <v>14</v>
      </c>
      <c r="C24" s="7" t="s">
        <v>18</v>
      </c>
      <c r="D24" s="11"/>
      <c r="E24" s="21" t="s">
        <v>299</v>
      </c>
    </row>
    <row r="25" spans="2:5" x14ac:dyDescent="0.25">
      <c r="B25" s="78">
        <v>15</v>
      </c>
      <c r="C25" s="3" t="s">
        <v>19</v>
      </c>
      <c r="D25" s="11"/>
      <c r="E25" s="21" t="s">
        <v>230</v>
      </c>
    </row>
    <row r="26" spans="2:5" ht="25.5" x14ac:dyDescent="0.25">
      <c r="B26" s="78">
        <v>16</v>
      </c>
      <c r="C26" s="3" t="s">
        <v>20</v>
      </c>
      <c r="D26" s="8"/>
      <c r="E26" s="21" t="s">
        <v>261</v>
      </c>
    </row>
    <row r="27" spans="2:5" x14ac:dyDescent="0.25">
      <c r="B27" s="78" t="s">
        <v>21</v>
      </c>
      <c r="C27" s="3" t="s">
        <v>22</v>
      </c>
      <c r="D27" s="46"/>
      <c r="E27" s="142" t="s">
        <v>230</v>
      </c>
    </row>
    <row r="28" spans="2:5" ht="25.5" x14ac:dyDescent="0.25">
      <c r="B28" s="78">
        <v>17</v>
      </c>
      <c r="C28" s="7" t="s">
        <v>23</v>
      </c>
      <c r="D28" s="46"/>
      <c r="E28" s="21" t="s">
        <v>262</v>
      </c>
    </row>
    <row r="29" spans="2:5" x14ac:dyDescent="0.25">
      <c r="B29" s="78" t="s">
        <v>24</v>
      </c>
      <c r="C29" s="7" t="s">
        <v>25</v>
      </c>
      <c r="D29" s="46"/>
      <c r="E29" s="21">
        <v>0</v>
      </c>
    </row>
    <row r="30" spans="2:5" ht="38.25" x14ac:dyDescent="0.25">
      <c r="B30" s="78">
        <v>18</v>
      </c>
      <c r="C30" s="7" t="s">
        <v>26</v>
      </c>
      <c r="D30" s="46"/>
      <c r="E30" s="21" t="s">
        <v>263</v>
      </c>
    </row>
    <row r="31" spans="2:5" x14ac:dyDescent="0.25">
      <c r="B31" s="78" t="s">
        <v>27</v>
      </c>
      <c r="C31" s="7" t="s">
        <v>28</v>
      </c>
      <c r="D31" s="8"/>
      <c r="E31" s="21">
        <v>0</v>
      </c>
    </row>
    <row r="32" spans="2:5" x14ac:dyDescent="0.25">
      <c r="B32" s="12"/>
      <c r="C32" s="13"/>
      <c r="D32" s="14"/>
      <c r="E32" s="12"/>
    </row>
    <row r="33" spans="2:5" x14ac:dyDescent="0.25">
      <c r="B33" s="78" t="s">
        <v>29</v>
      </c>
      <c r="C33" s="165" t="s">
        <v>30</v>
      </c>
      <c r="D33" s="165"/>
      <c r="E33" s="165"/>
    </row>
    <row r="34" spans="2:5" ht="38.25" x14ac:dyDescent="0.25">
      <c r="B34" s="15">
        <v>19</v>
      </c>
      <c r="C34" s="7" t="s">
        <v>31</v>
      </c>
      <c r="D34" s="46"/>
      <c r="E34" s="23">
        <f>Лист2!K34</f>
        <v>1</v>
      </c>
    </row>
    <row r="35" spans="2:5" ht="51" x14ac:dyDescent="0.25">
      <c r="B35" s="15">
        <v>20</v>
      </c>
      <c r="C35" s="7" t="s">
        <v>32</v>
      </c>
      <c r="D35" s="46"/>
      <c r="E35" s="23">
        <f>Лист2!K35</f>
        <v>0</v>
      </c>
    </row>
    <row r="36" spans="2:5" ht="38.25" x14ac:dyDescent="0.25">
      <c r="B36" s="15">
        <v>21</v>
      </c>
      <c r="C36" s="7" t="s">
        <v>33</v>
      </c>
      <c r="D36" s="46"/>
      <c r="E36" s="23">
        <f>Лист2!K36</f>
        <v>0</v>
      </c>
    </row>
    <row r="37" spans="2:5" ht="89.25" x14ac:dyDescent="0.25">
      <c r="B37" s="15">
        <v>22</v>
      </c>
      <c r="C37" s="7" t="s">
        <v>34</v>
      </c>
      <c r="D37" s="46"/>
      <c r="E37" s="23">
        <f>Лист2!K37</f>
        <v>0</v>
      </c>
    </row>
    <row r="38" spans="2:5" ht="76.5" x14ac:dyDescent="0.25">
      <c r="B38" s="15">
        <v>23</v>
      </c>
      <c r="C38" s="7" t="s">
        <v>35</v>
      </c>
      <c r="D38" s="46"/>
      <c r="E38" s="130">
        <f>'измененные строки Ди'!F59</f>
        <v>6.9999999999999999E-6</v>
      </c>
    </row>
    <row r="39" spans="2:5" ht="25.5" x14ac:dyDescent="0.25">
      <c r="B39" s="15">
        <v>24</v>
      </c>
      <c r="C39" s="7" t="s">
        <v>36</v>
      </c>
      <c r="D39" s="46"/>
      <c r="E39" s="42">
        <f>Лист2!K39</f>
        <v>1.0638297872340425</v>
      </c>
    </row>
    <row r="40" spans="2:5" ht="102" x14ac:dyDescent="0.25">
      <c r="B40" s="15">
        <v>25</v>
      </c>
      <c r="C40" s="7" t="s">
        <v>37</v>
      </c>
      <c r="D40" s="46"/>
      <c r="E40" s="23">
        <f>Лист2!K40</f>
        <v>0</v>
      </c>
    </row>
    <row r="41" spans="2:5" ht="102" x14ac:dyDescent="0.25">
      <c r="B41" s="15">
        <v>26</v>
      </c>
      <c r="C41" s="7" t="s">
        <v>38</v>
      </c>
      <c r="D41" s="46"/>
      <c r="E41" s="23">
        <f>Лист2!K41</f>
        <v>0</v>
      </c>
    </row>
    <row r="42" spans="2:5" ht="38.25" x14ac:dyDescent="0.25">
      <c r="B42" s="15">
        <v>27</v>
      </c>
      <c r="C42" s="7" t="s">
        <v>39</v>
      </c>
      <c r="D42" s="46"/>
      <c r="E42" s="23">
        <f>Лист2!K42</f>
        <v>0.94</v>
      </c>
    </row>
    <row r="43" spans="2:5" ht="51" x14ac:dyDescent="0.25">
      <c r="B43" s="15">
        <v>28</v>
      </c>
      <c r="C43" s="7" t="s">
        <v>40</v>
      </c>
      <c r="D43" s="46"/>
      <c r="E43" s="23">
        <f>Лист2!K43</f>
        <v>0.40425531914893614</v>
      </c>
    </row>
    <row r="44" spans="2:5" ht="51" x14ac:dyDescent="0.25">
      <c r="B44" s="15">
        <v>29</v>
      </c>
      <c r="C44" s="7" t="s">
        <v>41</v>
      </c>
      <c r="D44" s="46"/>
      <c r="E44" s="23">
        <f>Лист2!K44</f>
        <v>0.78947368421052633</v>
      </c>
    </row>
    <row r="45" spans="2:5" ht="89.25" x14ac:dyDescent="0.25">
      <c r="B45" s="15">
        <v>30</v>
      </c>
      <c r="C45" s="7" t="s">
        <v>42</v>
      </c>
      <c r="D45" s="46"/>
      <c r="E45" s="23" t="s">
        <v>230</v>
      </c>
    </row>
    <row r="46" spans="2:5" ht="89.25" x14ac:dyDescent="0.25">
      <c r="B46" s="15">
        <v>31</v>
      </c>
      <c r="C46" s="7" t="s">
        <v>43</v>
      </c>
      <c r="D46" s="46"/>
      <c r="E46" s="23" t="s">
        <v>230</v>
      </c>
    </row>
    <row r="47" spans="2:5" ht="63.75" x14ac:dyDescent="0.25">
      <c r="B47" s="15">
        <v>32</v>
      </c>
      <c r="C47" s="7" t="s">
        <v>44</v>
      </c>
      <c r="D47" s="46"/>
      <c r="E47" s="23" t="s">
        <v>230</v>
      </c>
    </row>
    <row r="48" spans="2:5" ht="38.25" x14ac:dyDescent="0.25">
      <c r="B48" s="15">
        <v>33</v>
      </c>
      <c r="C48" s="7" t="s">
        <v>45</v>
      </c>
      <c r="D48" s="46"/>
      <c r="E48" s="23">
        <f>Лист2!K48</f>
        <v>3.0927835051546393E-2</v>
      </c>
    </row>
    <row r="49" spans="2:5" ht="25.5" x14ac:dyDescent="0.25">
      <c r="B49" s="15">
        <v>34</v>
      </c>
      <c r="C49" s="7" t="s">
        <v>46</v>
      </c>
      <c r="D49" s="46"/>
      <c r="E49" s="23">
        <f>Лист2!K49</f>
        <v>0.18872549019607843</v>
      </c>
    </row>
    <row r="50" spans="2:5" ht="25.5" x14ac:dyDescent="0.25">
      <c r="B50" s="15">
        <v>35</v>
      </c>
      <c r="C50" s="7" t="s">
        <v>47</v>
      </c>
      <c r="D50" s="46"/>
      <c r="E50" s="129">
        <f>Лист2!K50</f>
        <v>72.857142857142861</v>
      </c>
    </row>
    <row r="51" spans="2:5" ht="51" x14ac:dyDescent="0.25">
      <c r="B51" s="15">
        <v>36</v>
      </c>
      <c r="C51" s="7" t="s">
        <v>48</v>
      </c>
      <c r="D51" s="46"/>
      <c r="E51" s="23">
        <f>Лист2!K51</f>
        <v>4.2553191489361701E-2</v>
      </c>
    </row>
    <row r="52" spans="2:5" ht="51" x14ac:dyDescent="0.25">
      <c r="B52" s="15">
        <v>37</v>
      </c>
      <c r="C52" s="7" t="s">
        <v>49</v>
      </c>
      <c r="D52" s="46"/>
      <c r="E52" s="23" t="s">
        <v>237</v>
      </c>
    </row>
    <row r="53" spans="2:5" ht="38.25" x14ac:dyDescent="0.25">
      <c r="B53" s="15">
        <v>38</v>
      </c>
      <c r="C53" s="7" t="s">
        <v>50</v>
      </c>
      <c r="D53" s="46"/>
      <c r="E53" s="145" t="s">
        <v>239</v>
      </c>
    </row>
    <row r="54" spans="2:5" ht="38.25" x14ac:dyDescent="0.25">
      <c r="B54" s="15">
        <v>39</v>
      </c>
      <c r="C54" s="7" t="s">
        <v>51</v>
      </c>
      <c r="D54" s="46"/>
      <c r="E54" s="130">
        <f>Лист2!K54</f>
        <v>1</v>
      </c>
    </row>
    <row r="55" spans="2:5" ht="89.25" x14ac:dyDescent="0.25">
      <c r="B55" s="15">
        <v>40</v>
      </c>
      <c r="C55" s="7" t="s">
        <v>52</v>
      </c>
      <c r="D55" s="46"/>
      <c r="E55" s="130" t="s">
        <v>230</v>
      </c>
    </row>
    <row r="56" spans="2:5" ht="51" x14ac:dyDescent="0.25">
      <c r="B56" s="15">
        <v>41</v>
      </c>
      <c r="C56" s="7" t="s">
        <v>53</v>
      </c>
      <c r="D56" s="46"/>
      <c r="E56" s="130" t="s">
        <v>230</v>
      </c>
    </row>
    <row r="57" spans="2:5" ht="25.5" x14ac:dyDescent="0.25">
      <c r="B57" s="15">
        <v>42</v>
      </c>
      <c r="C57" s="7" t="s">
        <v>54</v>
      </c>
      <c r="D57" s="46"/>
      <c r="E57" s="130" t="s">
        <v>230</v>
      </c>
    </row>
    <row r="58" spans="2:5" ht="25.5" x14ac:dyDescent="0.25">
      <c r="B58" s="15">
        <v>43</v>
      </c>
      <c r="C58" s="3" t="s">
        <v>55</v>
      </c>
      <c r="D58" s="46"/>
      <c r="E58" s="130" t="s">
        <v>230</v>
      </c>
    </row>
    <row r="59" spans="2:5" ht="38.25" x14ac:dyDescent="0.25">
      <c r="B59" s="15">
        <v>44</v>
      </c>
      <c r="C59" s="3" t="s">
        <v>56</v>
      </c>
      <c r="D59" s="46"/>
      <c r="E59" s="130" t="s">
        <v>230</v>
      </c>
    </row>
    <row r="60" spans="2:5" x14ac:dyDescent="0.25">
      <c r="B60" s="15">
        <v>45</v>
      </c>
      <c r="C60" s="7" t="s">
        <v>57</v>
      </c>
      <c r="D60" s="46"/>
      <c r="E60" s="130">
        <f>'45-47'!B23</f>
        <v>97</v>
      </c>
    </row>
    <row r="61" spans="2:5" x14ac:dyDescent="0.25">
      <c r="B61" s="15">
        <v>46</v>
      </c>
      <c r="C61" s="7" t="s">
        <v>58</v>
      </c>
      <c r="D61" s="46"/>
      <c r="E61" s="130" t="s">
        <v>230</v>
      </c>
    </row>
    <row r="62" spans="2:5" ht="63.75" x14ac:dyDescent="0.25">
      <c r="B62" s="15">
        <v>47</v>
      </c>
      <c r="C62" s="7" t="s">
        <v>59</v>
      </c>
      <c r="D62" s="46"/>
      <c r="E62" s="130">
        <v>0</v>
      </c>
    </row>
    <row r="63" spans="2:5" x14ac:dyDescent="0.25">
      <c r="B63" s="12"/>
      <c r="C63" s="13"/>
      <c r="D63" s="14"/>
      <c r="E63" s="12"/>
    </row>
    <row r="64" spans="2:5" x14ac:dyDescent="0.25">
      <c r="B64" s="78" t="s">
        <v>60</v>
      </c>
      <c r="C64" s="165" t="s">
        <v>61</v>
      </c>
      <c r="D64" s="165"/>
      <c r="E64" s="165"/>
    </row>
    <row r="65" spans="2:5" ht="382.5" x14ac:dyDescent="0.25">
      <c r="B65" s="15">
        <v>48</v>
      </c>
      <c r="C65" s="7" t="s">
        <v>62</v>
      </c>
      <c r="D65" s="46"/>
      <c r="E65" s="8" t="s">
        <v>280</v>
      </c>
    </row>
    <row r="66" spans="2:5" ht="127.5" x14ac:dyDescent="0.25">
      <c r="B66" s="15">
        <v>49</v>
      </c>
      <c r="C66" s="7" t="s">
        <v>63</v>
      </c>
      <c r="D66" s="46"/>
      <c r="E66" s="8" t="s">
        <v>248</v>
      </c>
    </row>
    <row r="67" spans="2:5" x14ac:dyDescent="0.25">
      <c r="B67" s="16"/>
      <c r="C67" s="17"/>
      <c r="D67" s="18"/>
      <c r="E67" s="16"/>
    </row>
    <row r="68" spans="2:5" x14ac:dyDescent="0.25">
      <c r="B68" s="78" t="s">
        <v>64</v>
      </c>
      <c r="C68" s="165" t="s">
        <v>65</v>
      </c>
      <c r="D68" s="165"/>
      <c r="E68" s="165"/>
    </row>
    <row r="69" spans="2:5" ht="63.75" x14ac:dyDescent="0.25">
      <c r="B69" s="15">
        <v>50</v>
      </c>
      <c r="C69" s="7" t="s">
        <v>66</v>
      </c>
      <c r="D69" s="8"/>
      <c r="E69" s="152" t="s">
        <v>284</v>
      </c>
    </row>
    <row r="70" spans="2:5" ht="38.25" x14ac:dyDescent="0.25">
      <c r="B70" s="15">
        <v>51</v>
      </c>
      <c r="C70" s="7" t="s">
        <v>67</v>
      </c>
      <c r="D70" s="8"/>
      <c r="E70" s="21">
        <v>138</v>
      </c>
    </row>
    <row r="71" spans="2:5" x14ac:dyDescent="0.25">
      <c r="B71" s="15">
        <v>52</v>
      </c>
      <c r="C71" s="7" t="s">
        <v>68</v>
      </c>
      <c r="D71" s="90"/>
      <c r="E71" s="21">
        <f>[1]Лист2!K71</f>
        <v>0</v>
      </c>
    </row>
    <row r="72" spans="2:5" ht="25.5" x14ac:dyDescent="0.25">
      <c r="B72" s="15">
        <v>53</v>
      </c>
      <c r="C72" s="7" t="s">
        <v>69</v>
      </c>
      <c r="D72" s="46"/>
      <c r="E72" s="42">
        <f>'[1]измененные строки Ди'!C48/E70</f>
        <v>0.10869565217391304</v>
      </c>
    </row>
    <row r="73" spans="2:5" ht="38.25" x14ac:dyDescent="0.25">
      <c r="B73" s="15">
        <v>54</v>
      </c>
      <c r="C73" s="7" t="s">
        <v>70</v>
      </c>
      <c r="D73" s="46"/>
      <c r="E73" s="21">
        <v>0</v>
      </c>
    </row>
    <row r="74" spans="2:5" x14ac:dyDescent="0.25">
      <c r="B74" s="16"/>
      <c r="C74" s="18"/>
      <c r="D74" s="18"/>
      <c r="E74" s="16"/>
    </row>
    <row r="75" spans="2:5" x14ac:dyDescent="0.25">
      <c r="B75" s="78" t="s">
        <v>71</v>
      </c>
      <c r="C75" s="165" t="s">
        <v>72</v>
      </c>
      <c r="D75" s="165"/>
      <c r="E75" s="165"/>
    </row>
    <row r="76" spans="2:5" ht="38.25" x14ac:dyDescent="0.25">
      <c r="B76" s="15">
        <v>55</v>
      </c>
      <c r="C76" s="7" t="s">
        <v>73</v>
      </c>
      <c r="D76" s="9"/>
      <c r="E76" s="21"/>
    </row>
    <row r="77" spans="2:5" ht="38.25" x14ac:dyDescent="0.25">
      <c r="B77" s="15">
        <v>56</v>
      </c>
      <c r="C77" s="7" t="s">
        <v>74</v>
      </c>
      <c r="D77" s="9"/>
      <c r="E77" s="21"/>
    </row>
    <row r="78" spans="2:5" ht="51" x14ac:dyDescent="0.25">
      <c r="B78" s="15">
        <v>57</v>
      </c>
      <c r="C78" s="7" t="s">
        <v>75</v>
      </c>
      <c r="D78" s="9"/>
      <c r="E78" s="21"/>
    </row>
  </sheetData>
  <mergeCells count="10">
    <mergeCell ref="C33:E33"/>
    <mergeCell ref="C64:E64"/>
    <mergeCell ref="C68:E68"/>
    <mergeCell ref="C75:E75"/>
    <mergeCell ref="B2:E4"/>
    <mergeCell ref="B6:E6"/>
    <mergeCell ref="B7:E7"/>
    <mergeCell ref="B8:E8"/>
    <mergeCell ref="B9:C9"/>
    <mergeCell ref="C10:E10"/>
  </mergeCells>
  <pageMargins left="0.70866141732283472" right="0.70866141732283472" top="0.74803149606299213" bottom="0.74803149606299213" header="0.31496062992125984" footer="0.31496062992125984"/>
  <pageSetup paperSize="9" scale="57" fitToHeight="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5</vt:i4>
      </vt:variant>
    </vt:vector>
  </HeadingPairs>
  <TitlesOfParts>
    <vt:vector size="14" baseType="lpstr">
      <vt:lpstr>Лист2</vt:lpstr>
      <vt:lpstr>19-33</vt:lpstr>
      <vt:lpstr>34-39</vt:lpstr>
      <vt:lpstr>45-47</vt:lpstr>
      <vt:lpstr>измененные строки Ди</vt:lpstr>
      <vt:lpstr>Реклама</vt:lpstr>
      <vt:lpstr>АМЗ</vt:lpstr>
      <vt:lpstr>Естеств.монополии</vt:lpstr>
      <vt:lpstr>ГОЗ</vt:lpstr>
      <vt:lpstr>АМЗ!Область_печати</vt:lpstr>
      <vt:lpstr>ГОЗ!Область_печати</vt:lpstr>
      <vt:lpstr>Естеств.монополии!Область_печати</vt:lpstr>
      <vt:lpstr>'измененные строки Ди'!Область_печати</vt:lpstr>
      <vt:lpstr>Реклама!Область_печати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Попова Анна Павловна</dc:creator>
  <cp:lastModifiedBy>Валерия Сергеевна Беляева</cp:lastModifiedBy>
  <cp:lastPrinted>2022-03-25T06:40:35Z</cp:lastPrinted>
  <dcterms:created xsi:type="dcterms:W3CDTF">2022-03-03T07:37:23Z</dcterms:created>
  <dcterms:modified xsi:type="dcterms:W3CDTF">2022-06-17T07:27:37Z</dcterms:modified>
</cp:coreProperties>
</file>