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tanashuk.AM\Desktop\работа\01-Письма\РЭКи\"/>
    </mc:Choice>
  </mc:AlternateContent>
  <bookViews>
    <workbookView xWindow="120" yWindow="150" windowWidth="23130" windowHeight="12270" firstSheet="4" activeTab="4"/>
  </bookViews>
  <sheets>
    <sheet name="Свод" sheetId="1" state="hidden" r:id="rId1"/>
    <sheet name="ПМ" sheetId="4" state="hidden" r:id="rId2"/>
    <sheet name="ПС" sheetId="6" state="hidden" r:id="rId3"/>
    <sheet name="ЛТП" sheetId="9" state="hidden" r:id="rId4"/>
    <sheet name="Установлены (пересмотрены)" sheetId="14" r:id="rId5"/>
    <sheet name="Не установлены(не пересмотрены)" sheetId="11" r:id="rId6"/>
    <sheet name="ОРЕХ" sheetId="12" state="hidden" r:id="rId7"/>
    <sheet name="ФСК" sheetId="13"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s>
  <definedNames>
    <definedName name="\a" localSheetId="5">#REF!</definedName>
    <definedName name="\a" localSheetId="2">#REF!</definedName>
    <definedName name="\a">#REF!</definedName>
    <definedName name="\m" localSheetId="5">#REF!</definedName>
    <definedName name="\m" localSheetId="2">#REF!</definedName>
    <definedName name="\m">#REF!</definedName>
    <definedName name="\n" localSheetId="5">#REF!</definedName>
    <definedName name="\n" localSheetId="2">#REF!</definedName>
    <definedName name="\n">#REF!</definedName>
    <definedName name="\o" localSheetId="2">#REF!</definedName>
    <definedName name="\o">#REF!</definedName>
    <definedName name="____________________M8" localSheetId="5">[1]!____________________M8</definedName>
    <definedName name="____________________M8">#N/A</definedName>
    <definedName name="____________________M9" localSheetId="5">[1]!____________________M9</definedName>
    <definedName name="____________________M9">#N/A</definedName>
    <definedName name="____________________q11" localSheetId="5">[1]!____________________q11</definedName>
    <definedName name="____________________q11">#N/A</definedName>
    <definedName name="____________________q15" localSheetId="5">[1]!____________________q15</definedName>
    <definedName name="____________________q15">#N/A</definedName>
    <definedName name="____________________q17" localSheetId="5">[1]!____________________q17</definedName>
    <definedName name="____________________q17">#N/A</definedName>
    <definedName name="____________________q2" localSheetId="5">[1]!____________________q2</definedName>
    <definedName name="____________________q2">#N/A</definedName>
    <definedName name="____________________q3" localSheetId="5">[1]!____________________q3</definedName>
    <definedName name="____________________q3">#N/A</definedName>
    <definedName name="____________________q4" localSheetId="5">[1]!____________________q4</definedName>
    <definedName name="____________________q4">#N/A</definedName>
    <definedName name="____________________q5" localSheetId="5">[1]!____________________q5</definedName>
    <definedName name="____________________q5">#N/A</definedName>
    <definedName name="____________________q6" localSheetId="5">[1]!____________________q6</definedName>
    <definedName name="____________________q6">#N/A</definedName>
    <definedName name="____________________q7" localSheetId="5">[1]!____________________q7</definedName>
    <definedName name="____________________q7">#N/A</definedName>
    <definedName name="____________________q8" localSheetId="5">[1]!____________________q8</definedName>
    <definedName name="____________________q8">#N/A</definedName>
    <definedName name="____________________q9" localSheetId="5">[1]!____________________q9</definedName>
    <definedName name="____________________q9">#N/A</definedName>
    <definedName name="___________________M8">#N/A</definedName>
    <definedName name="___________________M9">#N/A</definedName>
    <definedName name="___________________q11">#N/A</definedName>
    <definedName name="___________________q15">#N/A</definedName>
    <definedName name="___________________q17">#N/A</definedName>
    <definedName name="___________________q2">#N/A</definedName>
    <definedName name="___________________q3">#N/A</definedName>
    <definedName name="___________________q4">#N/A</definedName>
    <definedName name="___________________q5">#N/A</definedName>
    <definedName name="___________________q6">#N/A</definedName>
    <definedName name="___________________q7">#N/A</definedName>
    <definedName name="___________________q8">#N/A</definedName>
    <definedName name="___________________q9">#N/A</definedName>
    <definedName name="__________________M8">#N/A</definedName>
    <definedName name="__________________M9">#N/A</definedName>
    <definedName name="__________________q11">#N/A</definedName>
    <definedName name="__________________q15">#N/A</definedName>
    <definedName name="__________________q17">#N/A</definedName>
    <definedName name="__________________q2">#N/A</definedName>
    <definedName name="__________________q3">#N/A</definedName>
    <definedName name="__________________q4">#N/A</definedName>
    <definedName name="__________________q5">#N/A</definedName>
    <definedName name="__________________q6">#N/A</definedName>
    <definedName name="__________________q7">#N/A</definedName>
    <definedName name="__________________q8">#N/A</definedName>
    <definedName name="__________________q9">#N/A</definedName>
    <definedName name="_________________FY1">#N/A</definedName>
    <definedName name="_________________M8">#N/A</definedName>
    <definedName name="_________________M9">#N/A</definedName>
    <definedName name="_________________Num2" localSheetId="5">#REF!</definedName>
    <definedName name="_________________Num2">#REF!</definedName>
    <definedName name="_________________q11">#N/A</definedName>
    <definedName name="_________________q15">#N/A</definedName>
    <definedName name="_________________q17">#N/A</definedName>
    <definedName name="_________________q2">#N/A</definedName>
    <definedName name="_________________q3">#N/A</definedName>
    <definedName name="_________________q4">#N/A</definedName>
    <definedName name="_________________q5">#N/A</definedName>
    <definedName name="_________________q6">#N/A</definedName>
    <definedName name="_________________q7">#N/A</definedName>
    <definedName name="_________________q8">#N/A</definedName>
    <definedName name="_________________q9">#N/A</definedName>
    <definedName name="_________________r">#N/A</definedName>
    <definedName name="________________dat1" localSheetId="5">#REF!</definedName>
    <definedName name="________________dat1">#REF!</definedName>
    <definedName name="________________dat10" localSheetId="5">#REF!</definedName>
    <definedName name="________________dat10">#REF!</definedName>
    <definedName name="________________dat11" localSheetId="5">#REF!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19">#REF!</definedName>
    <definedName name="________________dat2">#REF!</definedName>
    <definedName name="________________dat20">#REF!</definedName>
    <definedName name="________________dat21">#REF!</definedName>
    <definedName name="________________dat22">#REF!</definedName>
    <definedName name="________________dat23">#REF!</definedName>
    <definedName name="________________dat24">#REF!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FY1">#N/A</definedName>
    <definedName name="________________M8">#N/A</definedName>
    <definedName name="________________M9">#N/A</definedName>
    <definedName name="________________Num2">#REF!</definedName>
    <definedName name="________________q11">#N/A</definedName>
    <definedName name="________________q15">#N/A</definedName>
    <definedName name="________________q17">#N/A</definedName>
    <definedName name="________________q2">#N/A</definedName>
    <definedName name="________________q3">#N/A</definedName>
    <definedName name="________________q4">#N/A</definedName>
    <definedName name="________________q5">#N/A</definedName>
    <definedName name="________________q6">#N/A</definedName>
    <definedName name="________________q7">#N/A</definedName>
    <definedName name="________________q8">#N/A</definedName>
    <definedName name="________________q9">#N/A</definedName>
    <definedName name="________________r">#N/A</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#REF!</definedName>
    <definedName name="_______________dat24">#REF!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FY1">#N/A</definedName>
    <definedName name="_______________M8">#N/A</definedName>
    <definedName name="_______________M9">#N/A</definedName>
    <definedName name="_______________Num2">#REF!</definedName>
    <definedName name="_______________q11">#N/A</definedName>
    <definedName name="_______________q15">#N/A</definedName>
    <definedName name="_______________q17">#N/A</definedName>
    <definedName name="_______________q2">#N/A</definedName>
    <definedName name="_______________q3">#N/A</definedName>
    <definedName name="_______________q4">#N/A</definedName>
    <definedName name="_______________q5">#N/A</definedName>
    <definedName name="_______________q6">#N/A</definedName>
    <definedName name="_______________q7">#N/A</definedName>
    <definedName name="_______________q8">#N/A</definedName>
    <definedName name="_______________q9">#N/A</definedName>
    <definedName name="_______________r">#N/A</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FY1">#N/A</definedName>
    <definedName name="______________M8">#N/A</definedName>
    <definedName name="______________M9">#N/A</definedName>
    <definedName name="______________Num2">#REF!</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_r">#N/A</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#REF!</definedName>
    <definedName name="_____________dat24">#REF!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FY1">#N/A</definedName>
    <definedName name="_____________M8">#N/A</definedName>
    <definedName name="_____________M9">#N/A</definedName>
    <definedName name="_____________Num2">#REF!</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_r">#N/A</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FY1">#N/A</definedName>
    <definedName name="____________M8">#N/A</definedName>
    <definedName name="____________M9">#N/A</definedName>
    <definedName name="____________Num2">#REF!</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_r">#N/A</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FY1">#N/A</definedName>
    <definedName name="___________M8">#N/A</definedName>
    <definedName name="___________M9">#N/A</definedName>
    <definedName name="___________Num2">#REF!</definedName>
    <definedName name="___________q11">#N/A</definedName>
    <definedName name="___________q15">#N/A</definedName>
    <definedName name="___________q17">#N/A</definedName>
    <definedName name="___________q2">#N/A</definedName>
    <definedName name="___________q3">#N/A</definedName>
    <definedName name="___________q4">#N/A</definedName>
    <definedName name="___________q5">#N/A</definedName>
    <definedName name="___________q6">#N/A</definedName>
    <definedName name="___________q7">#N/A</definedName>
    <definedName name="___________q8">#N/A</definedName>
    <definedName name="___________q9">#N/A</definedName>
    <definedName name="___________r">#N/A</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FY1">#N/A</definedName>
    <definedName name="__________M8">#N/A</definedName>
    <definedName name="__________M9">#N/A</definedName>
    <definedName name="__________Num2">#REF!</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_r">#N/A</definedName>
    <definedName name="__________SP1" localSheetId="5">[2]FES!#REF!</definedName>
    <definedName name="__________SP1">[2]FES!#REF!</definedName>
    <definedName name="__________SP10" localSheetId="5">[2]FES!#REF!</definedName>
    <definedName name="__________SP10">[2]FES!#REF!</definedName>
    <definedName name="__________SP11" localSheetId="5">[2]FES!#REF!</definedName>
    <definedName name="__________SP11">[2]FES!#REF!</definedName>
    <definedName name="__________SP12" localSheetId="5">[2]FES!#REF!</definedName>
    <definedName name="__________SP12">[2]FES!#REF!</definedName>
    <definedName name="__________SP13" localSheetId="5">[2]FES!#REF!</definedName>
    <definedName name="__________SP13">[2]FES!#REF!</definedName>
    <definedName name="__________SP14" localSheetId="5">[2]FES!#REF!</definedName>
    <definedName name="__________SP14">[2]FES!#REF!</definedName>
    <definedName name="__________SP15" localSheetId="5">[2]FES!#REF!</definedName>
    <definedName name="__________SP15">[2]FES!#REF!</definedName>
    <definedName name="__________SP16" localSheetId="5">[2]FES!#REF!</definedName>
    <definedName name="__________SP16">[2]FES!#REF!</definedName>
    <definedName name="__________SP17" localSheetId="5">[2]FES!#REF!</definedName>
    <definedName name="__________SP17">[2]FES!#REF!</definedName>
    <definedName name="__________SP18" localSheetId="5">[2]FES!#REF!</definedName>
    <definedName name="__________SP18">[2]FES!#REF!</definedName>
    <definedName name="__________SP19" localSheetId="5">[2]FES!#REF!</definedName>
    <definedName name="__________SP19">[2]FES!#REF!</definedName>
    <definedName name="__________SP2" localSheetId="5">[2]FES!#REF!</definedName>
    <definedName name="__________SP2">[2]FES!#REF!</definedName>
    <definedName name="__________SP20" localSheetId="5">[2]FES!#REF!</definedName>
    <definedName name="__________SP20">[2]FES!#REF!</definedName>
    <definedName name="__________SP3" localSheetId="5">[2]FES!#REF!</definedName>
    <definedName name="__________SP3">[2]FES!#REF!</definedName>
    <definedName name="__________SP4" localSheetId="5">[2]FES!#REF!</definedName>
    <definedName name="__________SP4">[2]FES!#REF!</definedName>
    <definedName name="__________SP5" localSheetId="5">[2]FES!#REF!</definedName>
    <definedName name="__________SP5">[2]FES!#REF!</definedName>
    <definedName name="__________SP7" localSheetId="5">[2]FES!#REF!</definedName>
    <definedName name="__________SP7">[2]FES!#REF!</definedName>
    <definedName name="__________SP8" localSheetId="5">[2]FES!#REF!</definedName>
    <definedName name="__________SP8">[2]FES!#REF!</definedName>
    <definedName name="__________SP9" localSheetId="5">[2]FES!#REF!</definedName>
    <definedName name="__________SP9">[2]FES!#REF!</definedName>
    <definedName name="_________dat1" localSheetId="5">#REF!</definedName>
    <definedName name="_________dat1">#REF!</definedName>
    <definedName name="_________dat10" localSheetId="5">#REF!</definedName>
    <definedName name="_________dat10">#REF!</definedName>
    <definedName name="_________dat11" localSheetId="5">#REF!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FY1">#N/A</definedName>
    <definedName name="_________M8">#N/A</definedName>
    <definedName name="_________M9">#N/A</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_r">#N/A</definedName>
    <definedName name="_________SP1" localSheetId="5">[3]FES!#REF!</definedName>
    <definedName name="_________SP1">[3]FES!#REF!</definedName>
    <definedName name="_________SP10" localSheetId="5">[3]FES!#REF!</definedName>
    <definedName name="_________SP10">[3]FES!#REF!</definedName>
    <definedName name="_________SP11" localSheetId="5">[3]FES!#REF!</definedName>
    <definedName name="_________SP11">[3]FES!#REF!</definedName>
    <definedName name="_________SP12" localSheetId="5">[3]FES!#REF!</definedName>
    <definedName name="_________SP12">[3]FES!#REF!</definedName>
    <definedName name="_________SP13" localSheetId="5">[3]FES!#REF!</definedName>
    <definedName name="_________SP13">[3]FES!#REF!</definedName>
    <definedName name="_________SP14" localSheetId="5">[3]FES!#REF!</definedName>
    <definedName name="_________SP14">[3]FES!#REF!</definedName>
    <definedName name="_________SP15" localSheetId="5">[3]FES!#REF!</definedName>
    <definedName name="_________SP15">[3]FES!#REF!</definedName>
    <definedName name="_________SP16" localSheetId="5">[3]FES!#REF!</definedName>
    <definedName name="_________SP16">[3]FES!#REF!</definedName>
    <definedName name="_________SP17" localSheetId="5">[3]FES!#REF!</definedName>
    <definedName name="_________SP17">[3]FES!#REF!</definedName>
    <definedName name="_________SP18" localSheetId="5">[3]FES!#REF!</definedName>
    <definedName name="_________SP18">[3]FES!#REF!</definedName>
    <definedName name="_________SP19" localSheetId="5">[3]FES!#REF!</definedName>
    <definedName name="_________SP19">[3]FES!#REF!</definedName>
    <definedName name="_________SP2" localSheetId="5">[3]FES!#REF!</definedName>
    <definedName name="_________SP2">[3]FES!#REF!</definedName>
    <definedName name="_________SP20" localSheetId="5">[3]FES!#REF!</definedName>
    <definedName name="_________SP20">[3]FES!#REF!</definedName>
    <definedName name="_________SP3" localSheetId="5">[3]FES!#REF!</definedName>
    <definedName name="_________SP3">[3]FES!#REF!</definedName>
    <definedName name="_________SP4" localSheetId="5">[3]FES!#REF!</definedName>
    <definedName name="_________SP4">[3]FES!#REF!</definedName>
    <definedName name="_________SP5" localSheetId="5">[3]FES!#REF!</definedName>
    <definedName name="_________SP5">[3]FES!#REF!</definedName>
    <definedName name="_________SP7" localSheetId="5">[3]FES!#REF!</definedName>
    <definedName name="_________SP7">[3]FES!#REF!</definedName>
    <definedName name="_________SP8" localSheetId="5">[3]FES!#REF!</definedName>
    <definedName name="_________SP8">[3]FES!#REF!</definedName>
    <definedName name="_________SP9" localSheetId="5">[3]FES!#REF!</definedName>
    <definedName name="_________SP9">[3]FES!#REF!</definedName>
    <definedName name="________dat1" localSheetId="5">#REF!</definedName>
    <definedName name="________dat1">#REF!</definedName>
    <definedName name="________dat10" localSheetId="5">#REF!</definedName>
    <definedName name="________dat10">#REF!</definedName>
    <definedName name="________dat11" localSheetId="5">#REF!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FY1">#N/A</definedName>
    <definedName name="________M8">#N/A</definedName>
    <definedName name="________M9">#N/A</definedName>
    <definedName name="________Num2">#REF!</definedName>
    <definedName name="________q11">#N/A</definedName>
    <definedName name="________q15">#N/A</definedName>
    <definedName name="________q17">#N/A</definedName>
    <definedName name="________q2">#N/A</definedName>
    <definedName name="________q3">#N/A</definedName>
    <definedName name="________q4">#N/A</definedName>
    <definedName name="________q5">#N/A</definedName>
    <definedName name="________q6">#N/A</definedName>
    <definedName name="________q7">#N/A</definedName>
    <definedName name="________q8">#N/A</definedName>
    <definedName name="________q9">#N/A</definedName>
    <definedName name="________r">#N/A</definedName>
    <definedName name="________SP1" localSheetId="5">[3]FES!#REF!</definedName>
    <definedName name="________SP1">[3]FES!#REF!</definedName>
    <definedName name="________SP10" localSheetId="5">[3]FES!#REF!</definedName>
    <definedName name="________SP10">[3]FES!#REF!</definedName>
    <definedName name="________SP11" localSheetId="5">[3]FES!#REF!</definedName>
    <definedName name="________SP11">[3]FES!#REF!</definedName>
    <definedName name="________SP12" localSheetId="5">[3]FES!#REF!</definedName>
    <definedName name="________SP12">[3]FES!#REF!</definedName>
    <definedName name="________SP13" localSheetId="5">[3]FES!#REF!</definedName>
    <definedName name="________SP13">[3]FES!#REF!</definedName>
    <definedName name="________SP14" localSheetId="5">[3]FES!#REF!</definedName>
    <definedName name="________SP14">[3]FES!#REF!</definedName>
    <definedName name="________SP15" localSheetId="5">[3]FES!#REF!</definedName>
    <definedName name="________SP15">[3]FES!#REF!</definedName>
    <definedName name="________SP16" localSheetId="5">[3]FES!#REF!</definedName>
    <definedName name="________SP16">[3]FES!#REF!</definedName>
    <definedName name="________SP17" localSheetId="5">[3]FES!#REF!</definedName>
    <definedName name="________SP17">[3]FES!#REF!</definedName>
    <definedName name="________SP18" localSheetId="5">[3]FES!#REF!</definedName>
    <definedName name="________SP18">[3]FES!#REF!</definedName>
    <definedName name="________SP19" localSheetId="5">[3]FES!#REF!</definedName>
    <definedName name="________SP19">[3]FES!#REF!</definedName>
    <definedName name="________SP2" localSheetId="5">[3]FES!#REF!</definedName>
    <definedName name="________SP2">[3]FES!#REF!</definedName>
    <definedName name="________SP20" localSheetId="5">[3]FES!#REF!</definedName>
    <definedName name="________SP20">[3]FES!#REF!</definedName>
    <definedName name="________SP3" localSheetId="5">[3]FES!#REF!</definedName>
    <definedName name="________SP3">[3]FES!#REF!</definedName>
    <definedName name="________SP4" localSheetId="5">[3]FES!#REF!</definedName>
    <definedName name="________SP4">[3]FES!#REF!</definedName>
    <definedName name="________SP5" localSheetId="5">[3]FES!#REF!</definedName>
    <definedName name="________SP5">[3]FES!#REF!</definedName>
    <definedName name="________SP7" localSheetId="5">[3]FES!#REF!</definedName>
    <definedName name="________SP7">[3]FES!#REF!</definedName>
    <definedName name="________SP8" localSheetId="5">[3]FES!#REF!</definedName>
    <definedName name="________SP8">[3]FES!#REF!</definedName>
    <definedName name="________SP9" localSheetId="5">[3]FES!#REF!</definedName>
    <definedName name="________SP9">[3]FES!#REF!</definedName>
    <definedName name="_______dat1" localSheetId="5">#REF!</definedName>
    <definedName name="_______dat1">#REF!</definedName>
    <definedName name="_______dat10" localSheetId="5">#REF!</definedName>
    <definedName name="_______dat10">#REF!</definedName>
    <definedName name="_______dat11" localSheetId="5">#REF!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FY1">#N/A</definedName>
    <definedName name="_______M8">#N/A</definedName>
    <definedName name="_______M9">#N/A</definedName>
    <definedName name="_______Num2">#REF!</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_r">#N/A</definedName>
    <definedName name="_______SP1" localSheetId="5">[3]FES!#REF!</definedName>
    <definedName name="_______SP1">[3]FES!#REF!</definedName>
    <definedName name="_______SP10" localSheetId="5">[3]FES!#REF!</definedName>
    <definedName name="_______SP10">[3]FES!#REF!</definedName>
    <definedName name="_______SP11" localSheetId="5">[3]FES!#REF!</definedName>
    <definedName name="_______SP11">[3]FES!#REF!</definedName>
    <definedName name="_______SP12" localSheetId="5">[3]FES!#REF!</definedName>
    <definedName name="_______SP12">[3]FES!#REF!</definedName>
    <definedName name="_______SP13" localSheetId="5">[3]FES!#REF!</definedName>
    <definedName name="_______SP13">[3]FES!#REF!</definedName>
    <definedName name="_______SP14" localSheetId="5">[3]FES!#REF!</definedName>
    <definedName name="_______SP14">[3]FES!#REF!</definedName>
    <definedName name="_______SP15" localSheetId="5">[3]FES!#REF!</definedName>
    <definedName name="_______SP15">[3]FES!#REF!</definedName>
    <definedName name="_______SP16" localSheetId="5">[3]FES!#REF!</definedName>
    <definedName name="_______SP16">[3]FES!#REF!</definedName>
    <definedName name="_______SP17" localSheetId="5">[3]FES!#REF!</definedName>
    <definedName name="_______SP17">[3]FES!#REF!</definedName>
    <definedName name="_______SP18" localSheetId="5">[3]FES!#REF!</definedName>
    <definedName name="_______SP18">[3]FES!#REF!</definedName>
    <definedName name="_______SP19" localSheetId="5">[3]FES!#REF!</definedName>
    <definedName name="_______SP19">[3]FES!#REF!</definedName>
    <definedName name="_______SP2" localSheetId="5">[3]FES!#REF!</definedName>
    <definedName name="_______SP2">[3]FES!#REF!</definedName>
    <definedName name="_______SP20" localSheetId="5">[3]FES!#REF!</definedName>
    <definedName name="_______SP20">[3]FES!#REF!</definedName>
    <definedName name="_______SP3" localSheetId="5">[3]FES!#REF!</definedName>
    <definedName name="_______SP3">[3]FES!#REF!</definedName>
    <definedName name="_______SP4" localSheetId="5">[3]FES!#REF!</definedName>
    <definedName name="_______SP4">[3]FES!#REF!</definedName>
    <definedName name="_______SP5" localSheetId="5">[3]FES!#REF!</definedName>
    <definedName name="_______SP5">[3]FES!#REF!</definedName>
    <definedName name="_______SP7" localSheetId="5">[3]FES!#REF!</definedName>
    <definedName name="_______SP7">[3]FES!#REF!</definedName>
    <definedName name="_______SP8" localSheetId="5">[3]FES!#REF!</definedName>
    <definedName name="_______SP8">[3]FES!#REF!</definedName>
    <definedName name="_______SP9" localSheetId="5">[3]FES!#REF!</definedName>
    <definedName name="_______SP9">[3]FES!#REF!</definedName>
    <definedName name="______dat1" localSheetId="5">#REF!</definedName>
    <definedName name="______dat1">#REF!</definedName>
    <definedName name="______dat10" localSheetId="5">#REF!</definedName>
    <definedName name="______dat10">#REF!</definedName>
    <definedName name="______dat11" localSheetId="5">#REF!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FY1">#N/A</definedName>
    <definedName name="______M8">#N/A</definedName>
    <definedName name="______M9">#N/A</definedName>
    <definedName name="______Num2" localSheetId="2">#REF!</definedName>
    <definedName name="______Num2">#REF!</definedName>
    <definedName name="______q11">#N/A</definedName>
    <definedName name="______q15">#N/A</definedName>
    <definedName name="______q17">#N/A</definedName>
    <definedName name="______q2">#N/A</definedName>
    <definedName name="______q3">#N/A</definedName>
    <definedName name="______q4">#N/A</definedName>
    <definedName name="______q5">#N/A</definedName>
    <definedName name="______q6">#N/A</definedName>
    <definedName name="______q7">#N/A</definedName>
    <definedName name="______q8">#N/A</definedName>
    <definedName name="______q9">#N/A</definedName>
    <definedName name="______r">#N/A</definedName>
    <definedName name="______SP1" localSheetId="5">[3]FES!#REF!</definedName>
    <definedName name="______SP1">[3]FES!#REF!</definedName>
    <definedName name="______SP10" localSheetId="5">[3]FES!#REF!</definedName>
    <definedName name="______SP10">[3]FES!#REF!</definedName>
    <definedName name="______SP11" localSheetId="5">[3]FES!#REF!</definedName>
    <definedName name="______SP11">[3]FES!#REF!</definedName>
    <definedName name="______SP12" localSheetId="5">[3]FES!#REF!</definedName>
    <definedName name="______SP12">[3]FES!#REF!</definedName>
    <definedName name="______SP13" localSheetId="5">[3]FES!#REF!</definedName>
    <definedName name="______SP13">[3]FES!#REF!</definedName>
    <definedName name="______SP14" localSheetId="5">[3]FES!#REF!</definedName>
    <definedName name="______SP14">[3]FES!#REF!</definedName>
    <definedName name="______SP15" localSheetId="5">[3]FES!#REF!</definedName>
    <definedName name="______SP15">[3]FES!#REF!</definedName>
    <definedName name="______SP16" localSheetId="5">[3]FES!#REF!</definedName>
    <definedName name="______SP16">[3]FES!#REF!</definedName>
    <definedName name="______SP17" localSheetId="5">[3]FES!#REF!</definedName>
    <definedName name="______SP17">[3]FES!#REF!</definedName>
    <definedName name="______SP18" localSheetId="5">[3]FES!#REF!</definedName>
    <definedName name="______SP18">[3]FES!#REF!</definedName>
    <definedName name="______SP19" localSheetId="5">[3]FES!#REF!</definedName>
    <definedName name="______SP19">[3]FES!#REF!</definedName>
    <definedName name="______SP2" localSheetId="5">[3]FES!#REF!</definedName>
    <definedName name="______SP2">[3]FES!#REF!</definedName>
    <definedName name="______SP20" localSheetId="5">[3]FES!#REF!</definedName>
    <definedName name="______SP20">[3]FES!#REF!</definedName>
    <definedName name="______SP3" localSheetId="5">[3]FES!#REF!</definedName>
    <definedName name="______SP3">[3]FES!#REF!</definedName>
    <definedName name="______SP4" localSheetId="5">[3]FES!#REF!</definedName>
    <definedName name="______SP4">[3]FES!#REF!</definedName>
    <definedName name="______SP5" localSheetId="5">[3]FES!#REF!</definedName>
    <definedName name="______SP5">[3]FES!#REF!</definedName>
    <definedName name="______SP7" localSheetId="5">[3]FES!#REF!</definedName>
    <definedName name="______SP7">[3]FES!#REF!</definedName>
    <definedName name="______SP8" localSheetId="5">[3]FES!#REF!</definedName>
    <definedName name="______SP8">[3]FES!#REF!</definedName>
    <definedName name="______SP9" localSheetId="5">[3]FES!#REF!</definedName>
    <definedName name="______SP9">[3]FES!#REF!</definedName>
    <definedName name="_____dat1" localSheetId="5">#REF!</definedName>
    <definedName name="_____dat1">#REF!</definedName>
    <definedName name="_____dat10" localSheetId="5">#REF!</definedName>
    <definedName name="_____dat10">#REF!</definedName>
    <definedName name="_____dat11" localSheetId="5">#REF!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FY1" localSheetId="5">#N/A</definedName>
    <definedName name="_____FY1">[0]!_____FY1</definedName>
    <definedName name="_____M8">#N/A</definedName>
    <definedName name="_____M9">#N/A</definedName>
    <definedName name="_____Num2" localSheetId="5">#REF!</definedName>
    <definedName name="_____Num2" localSheetId="2">#REF!</definedName>
    <definedName name="_____Num2">#REF!</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_r">#N/A</definedName>
    <definedName name="_____SP1" localSheetId="5">[4]FES!#REF!</definedName>
    <definedName name="_____SP1">[4]FES!#REF!</definedName>
    <definedName name="_____SP10" localSheetId="5">[4]FES!#REF!</definedName>
    <definedName name="_____SP10">[4]FES!#REF!</definedName>
    <definedName name="_____SP11" localSheetId="5">[4]FES!#REF!</definedName>
    <definedName name="_____SP11">[4]FES!#REF!</definedName>
    <definedName name="_____SP12" localSheetId="5">[4]FES!#REF!</definedName>
    <definedName name="_____SP12">[4]FES!#REF!</definedName>
    <definedName name="_____SP13" localSheetId="5">[4]FES!#REF!</definedName>
    <definedName name="_____SP13">[4]FES!#REF!</definedName>
    <definedName name="_____SP14" localSheetId="5">[4]FES!#REF!</definedName>
    <definedName name="_____SP14">[4]FES!#REF!</definedName>
    <definedName name="_____SP15" localSheetId="5">[4]FES!#REF!</definedName>
    <definedName name="_____SP15">[4]FES!#REF!</definedName>
    <definedName name="_____SP16" localSheetId="5">[4]FES!#REF!</definedName>
    <definedName name="_____SP16">[4]FES!#REF!</definedName>
    <definedName name="_____SP17" localSheetId="5">[4]FES!#REF!</definedName>
    <definedName name="_____SP17">[4]FES!#REF!</definedName>
    <definedName name="_____SP18" localSheetId="5">[4]FES!#REF!</definedName>
    <definedName name="_____SP18">[4]FES!#REF!</definedName>
    <definedName name="_____SP19" localSheetId="5">[4]FES!#REF!</definedName>
    <definedName name="_____SP19">[4]FES!#REF!</definedName>
    <definedName name="_____SP2" localSheetId="5">[4]FES!#REF!</definedName>
    <definedName name="_____SP2">[4]FES!#REF!</definedName>
    <definedName name="_____SP20" localSheetId="5">[4]FES!#REF!</definedName>
    <definedName name="_____SP20">[4]FES!#REF!</definedName>
    <definedName name="_____SP3" localSheetId="5">[4]FES!#REF!</definedName>
    <definedName name="_____SP3">[4]FES!#REF!</definedName>
    <definedName name="_____SP4" localSheetId="5">[4]FES!#REF!</definedName>
    <definedName name="_____SP4">[4]FES!#REF!</definedName>
    <definedName name="_____SP5" localSheetId="5">[4]FES!#REF!</definedName>
    <definedName name="_____SP5">[4]FES!#REF!</definedName>
    <definedName name="_____SP7" localSheetId="5">[4]FES!#REF!</definedName>
    <definedName name="_____SP7">[4]FES!#REF!</definedName>
    <definedName name="_____SP8" localSheetId="5">[4]FES!#REF!</definedName>
    <definedName name="_____SP8">[4]FES!#REF!</definedName>
    <definedName name="_____SP9" localSheetId="5">[4]FES!#REF!</definedName>
    <definedName name="_____SP9">[4]FES!#REF!</definedName>
    <definedName name="____dat1" localSheetId="5">#REF!</definedName>
    <definedName name="____dat1">#REF!</definedName>
    <definedName name="____dat10" localSheetId="5">#REF!</definedName>
    <definedName name="____dat10">#REF!</definedName>
    <definedName name="____dat11" localSheetId="5">#REF!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FY1" localSheetId="5">#N/A</definedName>
    <definedName name="____FY1">[0]!____FY1</definedName>
    <definedName name="____M8" localSheetId="5">[1]!____M8</definedName>
    <definedName name="____M8">#N/A</definedName>
    <definedName name="____M9" localSheetId="5">[1]!____M9</definedName>
    <definedName name="____M9">#N/A</definedName>
    <definedName name="____Num2" localSheetId="5">#REF!</definedName>
    <definedName name="____Num2" localSheetId="2">#REF!</definedName>
    <definedName name="____Num2">#REF!</definedName>
    <definedName name="____q11" localSheetId="5">[1]!____q11</definedName>
    <definedName name="____q11">#N/A</definedName>
    <definedName name="____q15" localSheetId="5">[1]!____q15</definedName>
    <definedName name="____q15">#N/A</definedName>
    <definedName name="____q17" localSheetId="5">[1]!____q17</definedName>
    <definedName name="____q17">#N/A</definedName>
    <definedName name="____q2" localSheetId="5">[1]!____q2</definedName>
    <definedName name="____q2">#N/A</definedName>
    <definedName name="____q3" localSheetId="5">[1]!____q3</definedName>
    <definedName name="____q3">#N/A</definedName>
    <definedName name="____q4" localSheetId="5">[1]!____q4</definedName>
    <definedName name="____q4">#N/A</definedName>
    <definedName name="____q5" localSheetId="5">[1]!____q5</definedName>
    <definedName name="____q5">#N/A</definedName>
    <definedName name="____q6" localSheetId="5">[1]!____q6</definedName>
    <definedName name="____q6">#N/A</definedName>
    <definedName name="____q7" localSheetId="5">[1]!____q7</definedName>
    <definedName name="____q7">#N/A</definedName>
    <definedName name="____q8" localSheetId="5">[1]!____q8</definedName>
    <definedName name="____q8">#N/A</definedName>
    <definedName name="____q9" localSheetId="5">[1]!____q9</definedName>
    <definedName name="____q9">#N/A</definedName>
    <definedName name="____r">#N/A</definedName>
    <definedName name="____SP1" localSheetId="5">[4]FES!#REF!</definedName>
    <definedName name="____SP1" localSheetId="2">[4]FES!#REF!</definedName>
    <definedName name="____SP1">[4]FES!#REF!</definedName>
    <definedName name="____SP10" localSheetId="5">[4]FES!#REF!</definedName>
    <definedName name="____SP10" localSheetId="2">[4]FES!#REF!</definedName>
    <definedName name="____SP10">[4]FES!#REF!</definedName>
    <definedName name="____SP11" localSheetId="5">[4]FES!#REF!</definedName>
    <definedName name="____SP11" localSheetId="2">[4]FES!#REF!</definedName>
    <definedName name="____SP11">[4]FES!#REF!</definedName>
    <definedName name="____SP12" localSheetId="5">[4]FES!#REF!</definedName>
    <definedName name="____SP12" localSheetId="2">[4]FES!#REF!</definedName>
    <definedName name="____SP12">[4]FES!#REF!</definedName>
    <definedName name="____SP13" localSheetId="5">[4]FES!#REF!</definedName>
    <definedName name="____SP13" localSheetId="2">[4]FES!#REF!</definedName>
    <definedName name="____SP13">[4]FES!#REF!</definedName>
    <definedName name="____SP14" localSheetId="5">[4]FES!#REF!</definedName>
    <definedName name="____SP14" localSheetId="2">[4]FES!#REF!</definedName>
    <definedName name="____SP14">[4]FES!#REF!</definedName>
    <definedName name="____SP15" localSheetId="5">[4]FES!#REF!</definedName>
    <definedName name="____SP15" localSheetId="2">[4]FES!#REF!</definedName>
    <definedName name="____SP15">[4]FES!#REF!</definedName>
    <definedName name="____SP16" localSheetId="5">[4]FES!#REF!</definedName>
    <definedName name="____SP16" localSheetId="2">[4]FES!#REF!</definedName>
    <definedName name="____SP16">[4]FES!#REF!</definedName>
    <definedName name="____SP17" localSheetId="5">[4]FES!#REF!</definedName>
    <definedName name="____SP17" localSheetId="2">[4]FES!#REF!</definedName>
    <definedName name="____SP17">[4]FES!#REF!</definedName>
    <definedName name="____SP18" localSheetId="5">[4]FES!#REF!</definedName>
    <definedName name="____SP18" localSheetId="2">[4]FES!#REF!</definedName>
    <definedName name="____SP18">[4]FES!#REF!</definedName>
    <definedName name="____SP19" localSheetId="5">[4]FES!#REF!</definedName>
    <definedName name="____SP19" localSheetId="2">[4]FES!#REF!</definedName>
    <definedName name="____SP19">[4]FES!#REF!</definedName>
    <definedName name="____SP2" localSheetId="5">[4]FES!#REF!</definedName>
    <definedName name="____SP2" localSheetId="2">[4]FES!#REF!</definedName>
    <definedName name="____SP2">[4]FES!#REF!</definedName>
    <definedName name="____SP20" localSheetId="5">[4]FES!#REF!</definedName>
    <definedName name="____SP20" localSheetId="2">[4]FES!#REF!</definedName>
    <definedName name="____SP20">[4]FES!#REF!</definedName>
    <definedName name="____SP3" localSheetId="5">[4]FES!#REF!</definedName>
    <definedName name="____SP3" localSheetId="2">[4]FES!#REF!</definedName>
    <definedName name="____SP3">[4]FES!#REF!</definedName>
    <definedName name="____SP4" localSheetId="5">[4]FES!#REF!</definedName>
    <definedName name="____SP4" localSheetId="2">[4]FES!#REF!</definedName>
    <definedName name="____SP4">[4]FES!#REF!</definedName>
    <definedName name="____SP5" localSheetId="5">[4]FES!#REF!</definedName>
    <definedName name="____SP5" localSheetId="2">[4]FES!#REF!</definedName>
    <definedName name="____SP5">[4]FES!#REF!</definedName>
    <definedName name="____SP7" localSheetId="5">[4]FES!#REF!</definedName>
    <definedName name="____SP7" localSheetId="2">[4]FES!#REF!</definedName>
    <definedName name="____SP7">[4]FES!#REF!</definedName>
    <definedName name="____SP8" localSheetId="5">[4]FES!#REF!</definedName>
    <definedName name="____SP8" localSheetId="2">[4]FES!#REF!</definedName>
    <definedName name="____SP8">[4]FES!#REF!</definedName>
    <definedName name="____SP9" localSheetId="5">[4]FES!#REF!</definedName>
    <definedName name="____SP9" localSheetId="2">[4]FES!#REF!</definedName>
    <definedName name="____SP9">[4]FES!#REF!</definedName>
    <definedName name="___dat1" localSheetId="5">#REF!</definedName>
    <definedName name="___dat1">#REF!</definedName>
    <definedName name="___dat10" localSheetId="5">#REF!</definedName>
    <definedName name="___dat10">#REF!</definedName>
    <definedName name="___dat11" localSheetId="5">#REF!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FY1" localSheetId="5">[1]!___FY1</definedName>
    <definedName name="___FY1">#N/A</definedName>
    <definedName name="___M8" localSheetId="5">[1]!___M8</definedName>
    <definedName name="___M8">[0]!___M8</definedName>
    <definedName name="___M9" localSheetId="5">[1]!___M9</definedName>
    <definedName name="___M9">[0]!___M9</definedName>
    <definedName name="___Num2" localSheetId="5">#REF!</definedName>
    <definedName name="___Num2" localSheetId="2">#REF!</definedName>
    <definedName name="___Num2">#REF!</definedName>
    <definedName name="___q11" localSheetId="5">[1]!___q11</definedName>
    <definedName name="___q11">[0]!___q11</definedName>
    <definedName name="___q15" localSheetId="5">[1]!___q15</definedName>
    <definedName name="___q15">[0]!___q15</definedName>
    <definedName name="___q17" localSheetId="5">[1]!___q17</definedName>
    <definedName name="___q17">[0]!___q17</definedName>
    <definedName name="___q2" localSheetId="5">[1]!___q2</definedName>
    <definedName name="___q2">[0]!___q2</definedName>
    <definedName name="___q3" localSheetId="5">[1]!___q3</definedName>
    <definedName name="___q3">[0]!___q3</definedName>
    <definedName name="___q4" localSheetId="5">[1]!___q4</definedName>
    <definedName name="___q4">[0]!___q4</definedName>
    <definedName name="___q5" localSheetId="5">[1]!___q5</definedName>
    <definedName name="___q5">[0]!___q5</definedName>
    <definedName name="___q6" localSheetId="5">[1]!___q6</definedName>
    <definedName name="___q6">[0]!___q6</definedName>
    <definedName name="___q7" localSheetId="5">[1]!___q7</definedName>
    <definedName name="___q7">[0]!___q7</definedName>
    <definedName name="___q8" localSheetId="5">[1]!___q8</definedName>
    <definedName name="___q8">[0]!___q8</definedName>
    <definedName name="___q9" localSheetId="5">[1]!___q9</definedName>
    <definedName name="___q9">[0]!___q9</definedName>
    <definedName name="___r">#N/A</definedName>
    <definedName name="___SP1" localSheetId="5">[5]FES!#REF!</definedName>
    <definedName name="___SP1" localSheetId="2">[5]FES!#REF!</definedName>
    <definedName name="___SP1">[5]FES!#REF!</definedName>
    <definedName name="___SP10" localSheetId="5">[5]FES!#REF!</definedName>
    <definedName name="___SP10" localSheetId="2">[5]FES!#REF!</definedName>
    <definedName name="___SP10">[5]FES!#REF!</definedName>
    <definedName name="___SP11" localSheetId="5">[5]FES!#REF!</definedName>
    <definedName name="___SP11" localSheetId="2">[5]FES!#REF!</definedName>
    <definedName name="___SP11">[5]FES!#REF!</definedName>
    <definedName name="___SP12" localSheetId="5">[5]FES!#REF!</definedName>
    <definedName name="___SP12" localSheetId="2">[5]FES!#REF!</definedName>
    <definedName name="___SP12">[5]FES!#REF!</definedName>
    <definedName name="___SP13" localSheetId="5">[5]FES!#REF!</definedName>
    <definedName name="___SP13" localSheetId="2">[5]FES!#REF!</definedName>
    <definedName name="___SP13">[5]FES!#REF!</definedName>
    <definedName name="___SP14" localSheetId="5">[5]FES!#REF!</definedName>
    <definedName name="___SP14" localSheetId="2">[5]FES!#REF!</definedName>
    <definedName name="___SP14">[5]FES!#REF!</definedName>
    <definedName name="___SP15" localSheetId="5">[5]FES!#REF!</definedName>
    <definedName name="___SP15" localSheetId="2">[5]FES!#REF!</definedName>
    <definedName name="___SP15">[5]FES!#REF!</definedName>
    <definedName name="___SP16" localSheetId="5">[5]FES!#REF!</definedName>
    <definedName name="___SP16" localSheetId="2">[5]FES!#REF!</definedName>
    <definedName name="___SP16">[5]FES!#REF!</definedName>
    <definedName name="___SP17" localSheetId="5">[5]FES!#REF!</definedName>
    <definedName name="___SP17" localSheetId="2">[5]FES!#REF!</definedName>
    <definedName name="___SP17">[5]FES!#REF!</definedName>
    <definedName name="___SP18" localSheetId="5">[5]FES!#REF!</definedName>
    <definedName name="___SP18" localSheetId="2">[5]FES!#REF!</definedName>
    <definedName name="___SP18">[5]FES!#REF!</definedName>
    <definedName name="___SP19" localSheetId="5">[5]FES!#REF!</definedName>
    <definedName name="___SP19" localSheetId="2">[5]FES!#REF!</definedName>
    <definedName name="___SP19">[5]FES!#REF!</definedName>
    <definedName name="___SP2" localSheetId="5">[5]FES!#REF!</definedName>
    <definedName name="___SP2" localSheetId="2">[5]FES!#REF!</definedName>
    <definedName name="___SP2">[5]FES!#REF!</definedName>
    <definedName name="___SP20" localSheetId="5">[5]FES!#REF!</definedName>
    <definedName name="___SP20" localSheetId="2">[5]FES!#REF!</definedName>
    <definedName name="___SP20">[5]FES!#REF!</definedName>
    <definedName name="___SP3" localSheetId="5">[5]FES!#REF!</definedName>
    <definedName name="___SP3" localSheetId="2">[5]FES!#REF!</definedName>
    <definedName name="___SP3">[5]FES!#REF!</definedName>
    <definedName name="___SP4" localSheetId="5">[5]FES!#REF!</definedName>
    <definedName name="___SP4" localSheetId="2">[5]FES!#REF!</definedName>
    <definedName name="___SP4">[5]FES!#REF!</definedName>
    <definedName name="___SP5" localSheetId="5">[5]FES!#REF!</definedName>
    <definedName name="___SP5" localSheetId="2">[5]FES!#REF!</definedName>
    <definedName name="___SP5">[5]FES!#REF!</definedName>
    <definedName name="___SP7" localSheetId="5">[5]FES!#REF!</definedName>
    <definedName name="___SP7" localSheetId="2">[5]FES!#REF!</definedName>
    <definedName name="___SP7">[5]FES!#REF!</definedName>
    <definedName name="___SP8" localSheetId="5">[5]FES!#REF!</definedName>
    <definedName name="___SP8" localSheetId="2">[5]FES!#REF!</definedName>
    <definedName name="___SP8">[5]FES!#REF!</definedName>
    <definedName name="___SP9" localSheetId="5">[5]FES!#REF!</definedName>
    <definedName name="___SP9" localSheetId="2">[5]FES!#REF!</definedName>
    <definedName name="___SP9">[5]FES!#REF!</definedName>
    <definedName name="__123Graph_AGRAPH1" localSheetId="5" hidden="1">'[6]на 1 тут'!#REF!</definedName>
    <definedName name="__123Graph_AGRAPH1" localSheetId="2" hidden="1">'[7]на 1 тут'!#REF!</definedName>
    <definedName name="__123Graph_AGRAPH1" hidden="1">'[7]на 1 тут'!#REF!</definedName>
    <definedName name="__123Graph_AGRAPH2" localSheetId="5" hidden="1">'[6]на 1 тут'!#REF!</definedName>
    <definedName name="__123Graph_AGRAPH2" localSheetId="2" hidden="1">'[7]на 1 тут'!#REF!</definedName>
    <definedName name="__123Graph_AGRAPH2" hidden="1">'[7]на 1 тут'!#REF!</definedName>
    <definedName name="__123Graph_BGRAPH1" localSheetId="5" hidden="1">'[6]на 1 тут'!#REF!</definedName>
    <definedName name="__123Graph_BGRAPH1" localSheetId="2" hidden="1">'[7]на 1 тут'!#REF!</definedName>
    <definedName name="__123Graph_BGRAPH1" hidden="1">'[7]на 1 тут'!#REF!</definedName>
    <definedName name="__123Graph_BGRAPH2" localSheetId="5" hidden="1">'[6]на 1 тут'!#REF!</definedName>
    <definedName name="__123Graph_BGRAPH2" localSheetId="2" hidden="1">'[7]на 1 тут'!#REF!</definedName>
    <definedName name="__123Graph_BGRAPH2" hidden="1">'[7]на 1 тут'!#REF!</definedName>
    <definedName name="__123Graph_CGRAPH1" localSheetId="5" hidden="1">'[6]на 1 тут'!#REF!</definedName>
    <definedName name="__123Graph_CGRAPH1" localSheetId="2" hidden="1">'[7]на 1 тут'!#REF!</definedName>
    <definedName name="__123Graph_CGRAPH1" hidden="1">'[7]на 1 тут'!#REF!</definedName>
    <definedName name="__123Graph_CGRAPH2" localSheetId="5" hidden="1">'[6]на 1 тут'!#REF!</definedName>
    <definedName name="__123Graph_CGRAPH2" localSheetId="2" hidden="1">'[7]на 1 тут'!#REF!</definedName>
    <definedName name="__123Graph_CGRAPH2" hidden="1">'[7]на 1 тут'!#REF!</definedName>
    <definedName name="__123Graph_LBL_AGRAPH1" localSheetId="5" hidden="1">'[6]на 1 тут'!#REF!</definedName>
    <definedName name="__123Graph_LBL_AGRAPH1" localSheetId="2" hidden="1">'[7]на 1 тут'!#REF!</definedName>
    <definedName name="__123Graph_LBL_AGRAPH1" hidden="1">'[7]на 1 тут'!#REF!</definedName>
    <definedName name="__123Graph_XGRAPH1" localSheetId="5" hidden="1">'[6]на 1 тут'!#REF!</definedName>
    <definedName name="__123Graph_XGRAPH1" localSheetId="2" hidden="1">'[7]на 1 тут'!#REF!</definedName>
    <definedName name="__123Graph_XGRAPH1" hidden="1">'[7]на 1 тут'!#REF!</definedName>
    <definedName name="__123Graph_XGRAPH2" localSheetId="5" hidden="1">'[6]на 1 тут'!#REF!</definedName>
    <definedName name="__123Graph_XGRAPH2" localSheetId="2" hidden="1">'[7]на 1 тут'!#REF!</definedName>
    <definedName name="__123Graph_XGRAPH2" hidden="1">'[7]на 1 тут'!#REF!</definedName>
    <definedName name="__1Excel_BuiltIn__FilterDatabase_19_1">"$#ССЫЛ!.#ССЫЛ!$#ССЫЛ!"</definedName>
    <definedName name="__dat1" localSheetId="5">#REF!</definedName>
    <definedName name="__DAT1" localSheetId="2">#REF!</definedName>
    <definedName name="__DAT1">#REF!</definedName>
    <definedName name="__dat10" localSheetId="5">#REF!</definedName>
    <definedName name="__dat10">#REF!</definedName>
    <definedName name="__dat11" localSheetId="5">#REF!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 localSheetId="2">#REF!</definedName>
    <definedName name="__DAT2">#REF!</definedName>
    <definedName name="__dat20">#REF!</definedName>
    <definedName name="__dat21">#REF!</definedName>
    <definedName name="__dat22">#REF!</definedName>
    <definedName name="__dat23">#REF!</definedName>
    <definedName name="__dat24">#REF!</definedName>
    <definedName name="__DAT3" localSheetId="2">#REF!</definedName>
    <definedName name="__DAT3">#REF!</definedName>
    <definedName name="__DAT4" localSheetId="2">#REF!</definedName>
    <definedName name="__DAT4">#REF!</definedName>
    <definedName name="__DAT5" localSheetId="2">#REF!</definedName>
    <definedName name="__DAT5">#REF!</definedName>
    <definedName name="__DAT6" localSheetId="2">#REF!</definedName>
    <definedName name="__DAT6">#REF!</definedName>
    <definedName name="__DAT7" localSheetId="2">#REF!</definedName>
    <definedName name="__DAT7">#REF!</definedName>
    <definedName name="__dat8">#REF!</definedName>
    <definedName name="__dat9">#REF!</definedName>
    <definedName name="__ew1">#N/A</definedName>
    <definedName name="__fg1">#N/A</definedName>
    <definedName name="__FY1" localSheetId="5">#N/A</definedName>
    <definedName name="__FY1">[0]!__FY1</definedName>
    <definedName name="__IntlFixup" hidden="1">TRUE</definedName>
    <definedName name="__k1">#N/A</definedName>
    <definedName name="__M8" localSheetId="5">[1]!__M8</definedName>
    <definedName name="__M8">[0]!__M8</definedName>
    <definedName name="__M9" localSheetId="5">[1]!__M9</definedName>
    <definedName name="__M9">[0]!__M9</definedName>
    <definedName name="__Num2" localSheetId="5">#REF!</definedName>
    <definedName name="__Num2" localSheetId="2">#REF!</definedName>
    <definedName name="__Num2">#REF!</definedName>
    <definedName name="__ORG10" localSheetId="5">#REF!</definedName>
    <definedName name="__ORG10">#REF!</definedName>
    <definedName name="__ORG11" localSheetId="5">#REF!</definedName>
    <definedName name="__ORG11">#REF!</definedName>
    <definedName name="__ORG12">#REF!</definedName>
    <definedName name="__ORG13">#REF!</definedName>
    <definedName name="__ORG14">#REF!</definedName>
    <definedName name="__ORG15">#REF!</definedName>
    <definedName name="__q11" localSheetId="5">[1]!__q11</definedName>
    <definedName name="__q11">[0]!__q11</definedName>
    <definedName name="__q15" localSheetId="5">[1]!__q15</definedName>
    <definedName name="__q15">[0]!__q15</definedName>
    <definedName name="__q17" localSheetId="5">[1]!__q17</definedName>
    <definedName name="__q17">[0]!__q17</definedName>
    <definedName name="__q2" localSheetId="5">[1]!__q2</definedName>
    <definedName name="__q2">[0]!__q2</definedName>
    <definedName name="__q3" localSheetId="5">[1]!__q3</definedName>
    <definedName name="__q3">[0]!__q3</definedName>
    <definedName name="__q4" localSheetId="5">[1]!__q4</definedName>
    <definedName name="__q4">[0]!__q4</definedName>
    <definedName name="__q5" localSheetId="5">[1]!__q5</definedName>
    <definedName name="__q5">[0]!__q5</definedName>
    <definedName name="__q6" localSheetId="5">[1]!__q6</definedName>
    <definedName name="__q6">[0]!__q6</definedName>
    <definedName name="__q7" localSheetId="5">[1]!__q7</definedName>
    <definedName name="__q7">[0]!__q7</definedName>
    <definedName name="__q8" localSheetId="5">[1]!__q8</definedName>
    <definedName name="__q8">[0]!__q8</definedName>
    <definedName name="__q9" localSheetId="5">[1]!__q9</definedName>
    <definedName name="__q9">[0]!__q9</definedName>
    <definedName name="__r">#N/A</definedName>
    <definedName name="__RAB10" localSheetId="5">#REF!</definedName>
    <definedName name="__RAB10">#REF!</definedName>
    <definedName name="__RAB11" localSheetId="5">#REF!</definedName>
    <definedName name="__RAB11">#REF!</definedName>
    <definedName name="__RAB12" localSheetId="5">#REF!</definedName>
    <definedName name="__RAB12">#REF!</definedName>
    <definedName name="__RAB13">#REF!</definedName>
    <definedName name="__RAB14">#REF!</definedName>
    <definedName name="__RAB15">#REF!</definedName>
    <definedName name="__SP1" localSheetId="5">[5]FES!#REF!</definedName>
    <definedName name="__SP1" localSheetId="2">[5]FES!#REF!</definedName>
    <definedName name="__SP1">[5]FES!#REF!</definedName>
    <definedName name="__SP10" localSheetId="5">[5]FES!#REF!</definedName>
    <definedName name="__SP10" localSheetId="2">[5]FES!#REF!</definedName>
    <definedName name="__SP10">[5]FES!#REF!</definedName>
    <definedName name="__SP11" localSheetId="5">[5]FES!#REF!</definedName>
    <definedName name="__SP11" localSheetId="2">[5]FES!#REF!</definedName>
    <definedName name="__SP11">[5]FES!#REF!</definedName>
    <definedName name="__SP12" localSheetId="5">[5]FES!#REF!</definedName>
    <definedName name="__SP12" localSheetId="2">[5]FES!#REF!</definedName>
    <definedName name="__SP12">[5]FES!#REF!</definedName>
    <definedName name="__SP13" localSheetId="5">[5]FES!#REF!</definedName>
    <definedName name="__SP13" localSheetId="2">[5]FES!#REF!</definedName>
    <definedName name="__SP13">[5]FES!#REF!</definedName>
    <definedName name="__SP14" localSheetId="5">[5]FES!#REF!</definedName>
    <definedName name="__SP14" localSheetId="2">[5]FES!#REF!</definedName>
    <definedName name="__SP14">[5]FES!#REF!</definedName>
    <definedName name="__SP15" localSheetId="5">[5]FES!#REF!</definedName>
    <definedName name="__SP15" localSheetId="2">[5]FES!#REF!</definedName>
    <definedName name="__SP15">[5]FES!#REF!</definedName>
    <definedName name="__SP16" localSheetId="5">[5]FES!#REF!</definedName>
    <definedName name="__SP16" localSheetId="2">[5]FES!#REF!</definedName>
    <definedName name="__SP16">[5]FES!#REF!</definedName>
    <definedName name="__SP17" localSheetId="5">[5]FES!#REF!</definedName>
    <definedName name="__SP17" localSheetId="2">[5]FES!#REF!</definedName>
    <definedName name="__SP17">[5]FES!#REF!</definedName>
    <definedName name="__SP18" localSheetId="5">[5]FES!#REF!</definedName>
    <definedName name="__SP18" localSheetId="2">[5]FES!#REF!</definedName>
    <definedName name="__SP18">[5]FES!#REF!</definedName>
    <definedName name="__SP19" localSheetId="5">[5]FES!#REF!</definedName>
    <definedName name="__SP19" localSheetId="2">[5]FES!#REF!</definedName>
    <definedName name="__SP19">[5]FES!#REF!</definedName>
    <definedName name="__SP2" localSheetId="5">[5]FES!#REF!</definedName>
    <definedName name="__SP2" localSheetId="2">[5]FES!#REF!</definedName>
    <definedName name="__SP2">[5]FES!#REF!</definedName>
    <definedName name="__SP20" localSheetId="5">[5]FES!#REF!</definedName>
    <definedName name="__SP20" localSheetId="2">[5]FES!#REF!</definedName>
    <definedName name="__SP20">[5]FES!#REF!</definedName>
    <definedName name="__SP3" localSheetId="5">[5]FES!#REF!</definedName>
    <definedName name="__SP3" localSheetId="2">[5]FES!#REF!</definedName>
    <definedName name="__SP3">[5]FES!#REF!</definedName>
    <definedName name="__SP4" localSheetId="5">[5]FES!#REF!</definedName>
    <definedName name="__SP4" localSheetId="2">[5]FES!#REF!</definedName>
    <definedName name="__SP4">[5]FES!#REF!</definedName>
    <definedName name="__SP5" localSheetId="5">[5]FES!#REF!</definedName>
    <definedName name="__SP5" localSheetId="2">[5]FES!#REF!</definedName>
    <definedName name="__SP5">[5]FES!#REF!</definedName>
    <definedName name="__SP7" localSheetId="5">[5]FES!#REF!</definedName>
    <definedName name="__SP7" localSheetId="2">[5]FES!#REF!</definedName>
    <definedName name="__SP7">[5]FES!#REF!</definedName>
    <definedName name="__SP8" localSheetId="5">[5]FES!#REF!</definedName>
    <definedName name="__SP8" localSheetId="2">[5]FES!#REF!</definedName>
    <definedName name="__SP8">[5]FES!#REF!</definedName>
    <definedName name="__SP9" localSheetId="5">[5]FES!#REF!</definedName>
    <definedName name="__SP9" localSheetId="2">[5]FES!#REF!</definedName>
    <definedName name="__SP9">[5]FES!#REF!</definedName>
    <definedName name="__xlnm.Criteria">"#REF!"</definedName>
    <definedName name="__xlnm.Database">"#REF!"</definedName>
    <definedName name="__xlnm.Extract">"#REF!"</definedName>
    <definedName name="__xlnm.Print_Area_5" localSheetId="2">#REF!</definedName>
    <definedName name="__xlnm.Print_Area_5">#REF!</definedName>
    <definedName name="__xlnm.Print_Titles" localSheetId="2">#REF!</definedName>
    <definedName name="__xlnm.Print_Titles">#REF!</definedName>
    <definedName name="_09.09.2008" localSheetId="5">#REF!</definedName>
    <definedName name="_09.09.2008">#REF!</definedName>
    <definedName name="_101.0102.00" localSheetId="5">#REF!</definedName>
    <definedName name="_101.0102.00" localSheetId="2">#REF!</definedName>
    <definedName name="_101.0102.00">#REF!</definedName>
    <definedName name="_101.0103.00" localSheetId="5">#REF!</definedName>
    <definedName name="_101.0103.00" localSheetId="2">#REF!</definedName>
    <definedName name="_101.0103.00">#REF!</definedName>
    <definedName name="_101.0104.00" localSheetId="2">#REF!</definedName>
    <definedName name="_101.0104.00">#REF!</definedName>
    <definedName name="_101.0200.00" localSheetId="2">#REF!</definedName>
    <definedName name="_101.0200.00">#REF!</definedName>
    <definedName name="_102.0000.00" localSheetId="2">#REF!</definedName>
    <definedName name="_102.0000.00">#REF!</definedName>
    <definedName name="_102.0100.00" localSheetId="2">#REF!</definedName>
    <definedName name="_102.0100.00">#REF!</definedName>
    <definedName name="_102.0101.00" localSheetId="2">#REF!</definedName>
    <definedName name="_102.0101.00">#REF!</definedName>
    <definedName name="_102.0102.00" localSheetId="2">#REF!</definedName>
    <definedName name="_102.0102.00">#REF!</definedName>
    <definedName name="_102.0103.00" localSheetId="2">#REF!</definedName>
    <definedName name="_102.0103.00">#REF!</definedName>
    <definedName name="_102.0104.00" localSheetId="2">#REF!</definedName>
    <definedName name="_102.0104.00">#REF!</definedName>
    <definedName name="_102.0107.00" localSheetId="2">#REF!</definedName>
    <definedName name="_102.0107.00">#REF!</definedName>
    <definedName name="_102.0107.01" localSheetId="2">#REF!</definedName>
    <definedName name="_102.0107.01">#REF!</definedName>
    <definedName name="_102.0107.02" localSheetId="2">#REF!</definedName>
    <definedName name="_102.0107.02">#REF!</definedName>
    <definedName name="_102.0107.03" localSheetId="2">#REF!</definedName>
    <definedName name="_102.0107.03">#REF!</definedName>
    <definedName name="_102.0200.00" localSheetId="2">#REF!</definedName>
    <definedName name="_102.0200.00">#REF!</definedName>
    <definedName name="_102.0301.00" localSheetId="2">#REF!</definedName>
    <definedName name="_102.0301.00">#REF!</definedName>
    <definedName name="_102.0302.00" localSheetId="2">#REF!</definedName>
    <definedName name="_102.0302.00">#REF!</definedName>
    <definedName name="_102.0303.00" localSheetId="2">#REF!</definedName>
    <definedName name="_102.0303.00">#REF!</definedName>
    <definedName name="_102.0303.01" localSheetId="2">#REF!</definedName>
    <definedName name="_102.0303.01">#REF!</definedName>
    <definedName name="_102.0303.02" localSheetId="2">#REF!</definedName>
    <definedName name="_102.0303.02">#REF!</definedName>
    <definedName name="_102.0303.03" localSheetId="2">#REF!</definedName>
    <definedName name="_102.0303.03">#REF!</definedName>
    <definedName name="_102.0303.04" localSheetId="2">#REF!</definedName>
    <definedName name="_102.0303.04">#REF!</definedName>
    <definedName name="_103.0000.00" localSheetId="2">#REF!</definedName>
    <definedName name="_103.0000.00">#REF!</definedName>
    <definedName name="_103.0100.00" localSheetId="2">#REF!</definedName>
    <definedName name="_103.0100.00">#REF!</definedName>
    <definedName name="_103.0200.00" localSheetId="2">#REF!</definedName>
    <definedName name="_103.0200.00">#REF!</definedName>
    <definedName name="_104.0000.00" localSheetId="2">#REF!</definedName>
    <definedName name="_104.0000.00">#REF!</definedName>
    <definedName name="_123" localSheetId="5" hidden="1">'[7]на 1 тут'!#REF!</definedName>
    <definedName name="_123" hidden="1">'[7]на 1 тут'!#REF!</definedName>
    <definedName name="_133" localSheetId="5" hidden="1">'[7]на 1 тут'!#REF!</definedName>
    <definedName name="_133" hidden="1">'[7]на 1 тут'!#REF!</definedName>
    <definedName name="_1Excel_BuiltIn__FilterDatabase_19_1" localSheetId="5">#REF!</definedName>
    <definedName name="_1Excel_BuiltIn__FilterDatabase_19_1">"$#ССЫЛ!.#ССЫЛ!$#ССЫЛ!"</definedName>
    <definedName name="_300.0300.00" localSheetId="5">#REF!</definedName>
    <definedName name="_300.0300.00" localSheetId="2">#REF!</definedName>
    <definedName name="_300.0300.00">#REF!</definedName>
    <definedName name="_300.0301.00" localSheetId="5">#REF!</definedName>
    <definedName name="_300.0301.00" localSheetId="2">#REF!</definedName>
    <definedName name="_300.0301.00">#REF!</definedName>
    <definedName name="_300.0301.10" localSheetId="2">#REF!</definedName>
    <definedName name="_300.0301.10">#REF!</definedName>
    <definedName name="_300.0301.11" localSheetId="2">#REF!</definedName>
    <definedName name="_300.0301.11">#REF!</definedName>
    <definedName name="_300.0301.12" localSheetId="2">#REF!</definedName>
    <definedName name="_300.0301.12">#REF!</definedName>
    <definedName name="_300.0301.20" localSheetId="2">#REF!</definedName>
    <definedName name="_300.0301.20">#REF!</definedName>
    <definedName name="_300.0301.21" localSheetId="2">#REF!</definedName>
    <definedName name="_300.0301.21">#REF!</definedName>
    <definedName name="_300.0301.22" localSheetId="2">#REF!</definedName>
    <definedName name="_300.0301.22">#REF!</definedName>
    <definedName name="_300.0301.30" localSheetId="2">#REF!</definedName>
    <definedName name="_300.0301.30">#REF!</definedName>
    <definedName name="_300.0301.40" localSheetId="2">#REF!</definedName>
    <definedName name="_300.0301.40">#REF!</definedName>
    <definedName name="_300.0302.00" localSheetId="2">#REF!</definedName>
    <definedName name="_300.0302.00">#REF!</definedName>
    <definedName name="_300.0303.00" localSheetId="2">#REF!</definedName>
    <definedName name="_300.0303.00">#REF!</definedName>
    <definedName name="_300.0304.00" localSheetId="2">#REF!</definedName>
    <definedName name="_300.0304.00">#REF!</definedName>
    <definedName name="_300.0305.00" localSheetId="2">#REF!</definedName>
    <definedName name="_300.0305.00">#REF!</definedName>
    <definedName name="_310.0000.00" localSheetId="2">#REF!</definedName>
    <definedName name="_310.0000.00">#REF!</definedName>
    <definedName name="_310.0100.00" localSheetId="2">#REF!</definedName>
    <definedName name="_310.0100.00">#REF!</definedName>
    <definedName name="_310.0200.00" localSheetId="2">#REF!</definedName>
    <definedName name="_310.0200.00">#REF!</definedName>
    <definedName name="_310.0201.00" localSheetId="2">#REF!</definedName>
    <definedName name="_310.0201.00">#REF!</definedName>
    <definedName name="_310.0201.10" localSheetId="2">#REF!</definedName>
    <definedName name="_310.0201.10">#REF!</definedName>
    <definedName name="_310.0201.20" localSheetId="2">#REF!</definedName>
    <definedName name="_310.0201.20">#REF!</definedName>
    <definedName name="_310.0201.30" localSheetId="2">#REF!</definedName>
    <definedName name="_310.0201.30">#REF!</definedName>
    <definedName name="_310.0201.40" localSheetId="2">#REF!</definedName>
    <definedName name="_310.0201.40">#REF!</definedName>
    <definedName name="_310.0202.00" localSheetId="2">#REF!</definedName>
    <definedName name="_310.0202.00">#REF!</definedName>
    <definedName name="_310.0203.00" localSheetId="2">#REF!</definedName>
    <definedName name="_310.0203.00">#REF!</definedName>
    <definedName name="_310.0204.00" localSheetId="2">#REF!</definedName>
    <definedName name="_310.0204.00">#REF!</definedName>
    <definedName name="_311.0100.00" localSheetId="2">#REF!</definedName>
    <definedName name="_311.0100.00">#REF!</definedName>
    <definedName name="_311.1100.00" localSheetId="2">#REF!</definedName>
    <definedName name="_311.1100.00">#REF!</definedName>
    <definedName name="_311.1101.00" localSheetId="2">#REF!</definedName>
    <definedName name="_311.1101.00">#REF!</definedName>
    <definedName name="_311.1102.01" localSheetId="2">#REF!</definedName>
    <definedName name="_311.1102.01">#REF!</definedName>
    <definedName name="_311.1102.10" localSheetId="2">#REF!</definedName>
    <definedName name="_311.1102.10">#REF!</definedName>
    <definedName name="_311.1102.11" localSheetId="2">#REF!</definedName>
    <definedName name="_311.1102.11">#REF!</definedName>
    <definedName name="_311.1102.11.1" localSheetId="2">#REF!</definedName>
    <definedName name="_311.1102.11.1">#REF!</definedName>
    <definedName name="_311.1102.11.2" localSheetId="2">#REF!</definedName>
    <definedName name="_311.1102.11.2">#REF!</definedName>
    <definedName name="_311.1102.11.3" localSheetId="2">#REF!</definedName>
    <definedName name="_311.1102.11.3">#REF!</definedName>
    <definedName name="_311.1102.11.4" localSheetId="2">#REF!</definedName>
    <definedName name="_311.1102.11.4">#REF!</definedName>
    <definedName name="_311.1102.11_1" localSheetId="2">#REF!</definedName>
    <definedName name="_311.1102.11_1">#REF!</definedName>
    <definedName name="_311.1102.11_2" localSheetId="2">#REF!</definedName>
    <definedName name="_311.1102.11_2">#REF!</definedName>
    <definedName name="_311.1102.11_3" localSheetId="2">#REF!</definedName>
    <definedName name="_311.1102.11_3">#REF!</definedName>
    <definedName name="_311.1102.11_4" localSheetId="2">#REF!</definedName>
    <definedName name="_311.1102.11_4">#REF!</definedName>
    <definedName name="_311.1102.12" localSheetId="2">#REF!</definedName>
    <definedName name="_311.1102.12">#REF!</definedName>
    <definedName name="_311.1102.12.1" localSheetId="2">#REF!</definedName>
    <definedName name="_311.1102.12.1">#REF!</definedName>
    <definedName name="_311.1102.12.2" localSheetId="2">#REF!</definedName>
    <definedName name="_311.1102.12.2">#REF!</definedName>
    <definedName name="_311.1102.12.3" localSheetId="2">#REF!</definedName>
    <definedName name="_311.1102.12.3">#REF!</definedName>
    <definedName name="_311.1102.12.4" localSheetId="2">#REF!</definedName>
    <definedName name="_311.1102.12.4">#REF!</definedName>
    <definedName name="_311.1102.12_1" localSheetId="2">#REF!</definedName>
    <definedName name="_311.1102.12_1">#REF!</definedName>
    <definedName name="_311.1102.12_2" localSheetId="2">#REF!</definedName>
    <definedName name="_311.1102.12_2">#REF!</definedName>
    <definedName name="_311.1102.12_3" localSheetId="2">#REF!</definedName>
    <definedName name="_311.1102.12_3">#REF!</definedName>
    <definedName name="_311.1102.12_4" localSheetId="2">#REF!</definedName>
    <definedName name="_311.1102.12_4">#REF!</definedName>
    <definedName name="_311.1102.20" localSheetId="2">#REF!</definedName>
    <definedName name="_311.1102.20">#REF!</definedName>
    <definedName name="_311.1103.00" localSheetId="2">#REF!</definedName>
    <definedName name="_311.1103.00">#REF!</definedName>
    <definedName name="_311.1104.00" localSheetId="2">#REF!</definedName>
    <definedName name="_311.1104.00">#REF!</definedName>
    <definedName name="_311.1104.10" localSheetId="2">#REF!</definedName>
    <definedName name="_311.1104.10">#REF!</definedName>
    <definedName name="_311.1104.20" localSheetId="2">#REF!</definedName>
    <definedName name="_311.1104.20">#REF!</definedName>
    <definedName name="_311.1105.00" localSheetId="2">#REF!</definedName>
    <definedName name="_311.1105.00">#REF!</definedName>
    <definedName name="_311.1106.00" localSheetId="2">#REF!</definedName>
    <definedName name="_311.1106.00">#REF!</definedName>
    <definedName name="_311.1107.00" localSheetId="2">#REF!</definedName>
    <definedName name="_311.1107.00">#REF!</definedName>
    <definedName name="_311.2100.00" localSheetId="2">#REF!</definedName>
    <definedName name="_311.2100.00">#REF!</definedName>
    <definedName name="_311.2101.00" localSheetId="2">#REF!</definedName>
    <definedName name="_311.2101.00">#REF!</definedName>
    <definedName name="_311.2102.01" localSheetId="2">#REF!</definedName>
    <definedName name="_311.2102.01">#REF!</definedName>
    <definedName name="_311.2102.10" localSheetId="2">#REF!</definedName>
    <definedName name="_311.2102.10">#REF!</definedName>
    <definedName name="_311.2102.11" localSheetId="2">#REF!</definedName>
    <definedName name="_311.2102.11">#REF!</definedName>
    <definedName name="_311.2102.11.1" localSheetId="2">#REF!</definedName>
    <definedName name="_311.2102.11.1">#REF!</definedName>
    <definedName name="_311.2102.11.2" localSheetId="2">#REF!</definedName>
    <definedName name="_311.2102.11.2">#REF!</definedName>
    <definedName name="_311.2102.11.3" localSheetId="2">#REF!</definedName>
    <definedName name="_311.2102.11.3">#REF!</definedName>
    <definedName name="_311.2102.11.4" localSheetId="2">#REF!</definedName>
    <definedName name="_311.2102.11.4">#REF!</definedName>
    <definedName name="_311.2102.11_1" localSheetId="2">#REF!</definedName>
    <definedName name="_311.2102.11_1">#REF!</definedName>
    <definedName name="_311.2102.11_2" localSheetId="2">#REF!</definedName>
    <definedName name="_311.2102.11_2">#REF!</definedName>
    <definedName name="_311.2102.11_3" localSheetId="2">#REF!</definedName>
    <definedName name="_311.2102.11_3">#REF!</definedName>
    <definedName name="_311.2102.11_4" localSheetId="2">#REF!</definedName>
    <definedName name="_311.2102.11_4">#REF!</definedName>
    <definedName name="_311.2102.12" localSheetId="2">#REF!</definedName>
    <definedName name="_311.2102.12">#REF!</definedName>
    <definedName name="_311.2102.12.1" localSheetId="2">#REF!</definedName>
    <definedName name="_311.2102.12.1">#REF!</definedName>
    <definedName name="_311.2102.12.2" localSheetId="2">#REF!</definedName>
    <definedName name="_311.2102.12.2">#REF!</definedName>
    <definedName name="_311.2102.12.3" localSheetId="2">#REF!</definedName>
    <definedName name="_311.2102.12.3">#REF!</definedName>
    <definedName name="_311.2102.12.4" localSheetId="2">#REF!</definedName>
    <definedName name="_311.2102.12.4">#REF!</definedName>
    <definedName name="_311.2102.12_1" localSheetId="2">#REF!</definedName>
    <definedName name="_311.2102.12_1">#REF!</definedName>
    <definedName name="_311.2102.12_2" localSheetId="2">#REF!</definedName>
    <definedName name="_311.2102.12_2">#REF!</definedName>
    <definedName name="_311.2102.12_3" localSheetId="2">#REF!</definedName>
    <definedName name="_311.2102.12_3">#REF!</definedName>
    <definedName name="_311.2102.12_4" localSheetId="2">#REF!</definedName>
    <definedName name="_311.2102.12_4">#REF!</definedName>
    <definedName name="_311.2102.20" localSheetId="2">#REF!</definedName>
    <definedName name="_311.2102.20">#REF!</definedName>
    <definedName name="_311.2103.00" localSheetId="2">#REF!</definedName>
    <definedName name="_311.2103.00">#REF!</definedName>
    <definedName name="_311.2104.00" localSheetId="2">#REF!</definedName>
    <definedName name="_311.2104.00">#REF!</definedName>
    <definedName name="_311.2104.10" localSheetId="2">#REF!</definedName>
    <definedName name="_311.2104.10">#REF!</definedName>
    <definedName name="_311.2104.20" localSheetId="2">#REF!</definedName>
    <definedName name="_311.2104.20">#REF!</definedName>
    <definedName name="_311.2105.00" localSheetId="2">#REF!</definedName>
    <definedName name="_311.2105.00">#REF!</definedName>
    <definedName name="_311.2106.00" localSheetId="2">#REF!</definedName>
    <definedName name="_311.2106.00">#REF!</definedName>
    <definedName name="_311.2107.00" localSheetId="2">#REF!</definedName>
    <definedName name="_311.2107.00">#REF!</definedName>
    <definedName name="_312.0100.00" localSheetId="2">#REF!</definedName>
    <definedName name="_312.0100.00">#REF!</definedName>
    <definedName name="_312.1100.00" localSheetId="2">#REF!</definedName>
    <definedName name="_312.1100.00">#REF!</definedName>
    <definedName name="_312.1110.00" localSheetId="2">#REF!</definedName>
    <definedName name="_312.1110.00">#REF!</definedName>
    <definedName name="_312.1120.00" localSheetId="2">#REF!</definedName>
    <definedName name="_312.1120.00">#REF!</definedName>
    <definedName name="_312.1130.00" localSheetId="2">#REF!</definedName>
    <definedName name="_312.1130.00">#REF!</definedName>
    <definedName name="_312.1140.00" localSheetId="2">#REF!</definedName>
    <definedName name="_312.1140.00">#REF!</definedName>
    <definedName name="_312.1150.00" localSheetId="2">#REF!</definedName>
    <definedName name="_312.1150.00">#REF!</definedName>
    <definedName name="_312.1160.00" localSheetId="2">#REF!</definedName>
    <definedName name="_312.1160.00">#REF!</definedName>
    <definedName name="_312.1170.00" localSheetId="2">#REF!</definedName>
    <definedName name="_312.1170.00">#REF!</definedName>
    <definedName name="_312.2100.00" localSheetId="2">#REF!</definedName>
    <definedName name="_312.2100.00">#REF!</definedName>
    <definedName name="_312.2110.00" localSheetId="2">#REF!</definedName>
    <definedName name="_312.2110.00">#REF!</definedName>
    <definedName name="_312.2120.00" localSheetId="2">#REF!</definedName>
    <definedName name="_312.2120.00">#REF!</definedName>
    <definedName name="_312.2130.00" localSheetId="2">#REF!</definedName>
    <definedName name="_312.2130.00">#REF!</definedName>
    <definedName name="_312.2140.00" localSheetId="2">#REF!</definedName>
    <definedName name="_312.2140.00">#REF!</definedName>
    <definedName name="_312.2150.00" localSheetId="2">#REF!</definedName>
    <definedName name="_312.2150.00">#REF!</definedName>
    <definedName name="_312.2160.00" localSheetId="2">#REF!</definedName>
    <definedName name="_312.2160.00">#REF!</definedName>
    <definedName name="_312.2170.00" localSheetId="2">#REF!</definedName>
    <definedName name="_312.2170.00">#REF!</definedName>
    <definedName name="_320.0000.00" localSheetId="2">#REF!</definedName>
    <definedName name="_320.0000.00">#REF!</definedName>
    <definedName name="_320.0000.00.1" localSheetId="2">#REF!</definedName>
    <definedName name="_320.0000.00.1">#REF!</definedName>
    <definedName name="_320.0000.00.2" localSheetId="2">#REF!</definedName>
    <definedName name="_320.0000.00.2">#REF!</definedName>
    <definedName name="_320.0000.00.7" localSheetId="2">#REF!</definedName>
    <definedName name="_320.0000.00.7">#REF!</definedName>
    <definedName name="_320.0000.00_0" localSheetId="2">#REF!</definedName>
    <definedName name="_320.0000.00_0">#REF!</definedName>
    <definedName name="_320.0000.00_1" localSheetId="2">#REF!</definedName>
    <definedName name="_320.0000.00_1">#REF!</definedName>
    <definedName name="_320.0000.00_2" localSheetId="2">#REF!</definedName>
    <definedName name="_320.0000.00_2">#REF!</definedName>
    <definedName name="_320.0000.00_7" localSheetId="2">#REF!</definedName>
    <definedName name="_320.0000.00_7">#REF!</definedName>
    <definedName name="_320.0100.00" localSheetId="2">#REF!</definedName>
    <definedName name="_320.0100.00">#REF!</definedName>
    <definedName name="_320.0200.00" localSheetId="2">#REF!</definedName>
    <definedName name="_320.0200.00">#REF!</definedName>
    <definedName name="_320.0201.00" localSheetId="2">#REF!</definedName>
    <definedName name="_320.0201.00">#REF!</definedName>
    <definedName name="_320.0201.10" localSheetId="2">#REF!</definedName>
    <definedName name="_320.0201.10">#REF!</definedName>
    <definedName name="_320.0201.20" localSheetId="2">#REF!</definedName>
    <definedName name="_320.0201.20">#REF!</definedName>
    <definedName name="_320.0201.30" localSheetId="2">#REF!</definedName>
    <definedName name="_320.0201.30">#REF!</definedName>
    <definedName name="_320.0201.40" localSheetId="2">#REF!</definedName>
    <definedName name="_320.0201.40">#REF!</definedName>
    <definedName name="_320.0204.00" localSheetId="2">#REF!</definedName>
    <definedName name="_320.0204.00">#REF!</definedName>
    <definedName name="_321.0100.00" localSheetId="2">#REF!</definedName>
    <definedName name="_321.0100.00">#REF!</definedName>
    <definedName name="_321.0101.00" localSheetId="2">#REF!</definedName>
    <definedName name="_321.0101.00">#REF!</definedName>
    <definedName name="_321.0102.01" localSheetId="2">#REF!</definedName>
    <definedName name="_321.0102.01">#REF!</definedName>
    <definedName name="_321.0102.10" localSheetId="2">#REF!</definedName>
    <definedName name="_321.0102.10">#REF!</definedName>
    <definedName name="_321.0102.11" localSheetId="2">#REF!</definedName>
    <definedName name="_321.0102.11">#REF!</definedName>
    <definedName name="_321.0102.11.1" localSheetId="2">#REF!</definedName>
    <definedName name="_321.0102.11.1">#REF!</definedName>
    <definedName name="_321.0102.11.2" localSheetId="2">#REF!</definedName>
    <definedName name="_321.0102.11.2">#REF!</definedName>
    <definedName name="_321.0102.11.3" localSheetId="2">#REF!</definedName>
    <definedName name="_321.0102.11.3">#REF!</definedName>
    <definedName name="_321.0102.11.4" localSheetId="2">#REF!</definedName>
    <definedName name="_321.0102.11.4">#REF!</definedName>
    <definedName name="_321.0102.11_1" localSheetId="2">#REF!</definedName>
    <definedName name="_321.0102.11_1">#REF!</definedName>
    <definedName name="_321.0102.11_2" localSheetId="2">#REF!</definedName>
    <definedName name="_321.0102.11_2">#REF!</definedName>
    <definedName name="_321.0102.11_3" localSheetId="2">#REF!</definedName>
    <definedName name="_321.0102.11_3">#REF!</definedName>
    <definedName name="_321.0102.11_4" localSheetId="2">#REF!</definedName>
    <definedName name="_321.0102.11_4">#REF!</definedName>
    <definedName name="_321.0102.12" localSheetId="2">#REF!</definedName>
    <definedName name="_321.0102.12">#REF!</definedName>
    <definedName name="_321.0102.12.1" localSheetId="2">#REF!</definedName>
    <definedName name="_321.0102.12.1">#REF!</definedName>
    <definedName name="_321.0102.12.2" localSheetId="2">#REF!</definedName>
    <definedName name="_321.0102.12.2">#REF!</definedName>
    <definedName name="_321.0102.12.3" localSheetId="2">#REF!</definedName>
    <definedName name="_321.0102.12.3">#REF!</definedName>
    <definedName name="_321.0102.12.4" localSheetId="2">#REF!</definedName>
    <definedName name="_321.0102.12.4">#REF!</definedName>
    <definedName name="_321.0102.12_1" localSheetId="2">#REF!</definedName>
    <definedName name="_321.0102.12_1">#REF!</definedName>
    <definedName name="_321.0102.12_2" localSheetId="2">#REF!</definedName>
    <definedName name="_321.0102.12_2">#REF!</definedName>
    <definedName name="_321.0102.12_3" localSheetId="2">#REF!</definedName>
    <definedName name="_321.0102.12_3">#REF!</definedName>
    <definedName name="_321.0102.12_4" localSheetId="2">#REF!</definedName>
    <definedName name="_321.0102.12_4">#REF!</definedName>
    <definedName name="_321.0102.20" localSheetId="2">#REF!</definedName>
    <definedName name="_321.0102.20">#REF!</definedName>
    <definedName name="_321.0103.00" localSheetId="2">#REF!</definedName>
    <definedName name="_321.0103.00">#REF!</definedName>
    <definedName name="_321.0104.00" localSheetId="2">#REF!</definedName>
    <definedName name="_321.0104.00">#REF!</definedName>
    <definedName name="_321.0104.10" localSheetId="2">#REF!</definedName>
    <definedName name="_321.0104.10">#REF!</definedName>
    <definedName name="_321.0104.20" localSheetId="2">#REF!</definedName>
    <definedName name="_321.0104.20">#REF!</definedName>
    <definedName name="_321.0105.00" localSheetId="2">#REF!</definedName>
    <definedName name="_321.0105.00">#REF!</definedName>
    <definedName name="_321.0106.00" localSheetId="2">#REF!</definedName>
    <definedName name="_321.0106.00">#REF!</definedName>
    <definedName name="_321.0107.00" localSheetId="2">#REF!</definedName>
    <definedName name="_321.0107.00">#REF!</definedName>
    <definedName name="_322.0100.00" localSheetId="2">#REF!</definedName>
    <definedName name="_322.0100.00">#REF!</definedName>
    <definedName name="_322.0110.00" localSheetId="2">#REF!</definedName>
    <definedName name="_322.0110.00">#REF!</definedName>
    <definedName name="_322.0120.00" localSheetId="2">#REF!</definedName>
    <definedName name="_322.0120.00">#REF!</definedName>
    <definedName name="_322.0130.00" localSheetId="2">#REF!</definedName>
    <definedName name="_322.0130.00">#REF!</definedName>
    <definedName name="_322.0140.00" localSheetId="2">#REF!</definedName>
    <definedName name="_322.0140.00">#REF!</definedName>
    <definedName name="_322.0150.00" localSheetId="2">#REF!</definedName>
    <definedName name="_322.0150.00">#REF!</definedName>
    <definedName name="_322.0160.00" localSheetId="2">#REF!</definedName>
    <definedName name="_322.0160.00">#REF!</definedName>
    <definedName name="_322.0170.00" localSheetId="2">#REF!</definedName>
    <definedName name="_322.0170.00">#REF!</definedName>
    <definedName name="_3fil_21_1">"$#ССЫЛ!.$#ССЫЛ!$#ССЫЛ!"</definedName>
    <definedName name="_8Excel_BuiltIn__FilterDatabase_19_1" localSheetId="5">#REF!</definedName>
    <definedName name="_8Excel_BuiltIn__FilterDatabase_19_1" localSheetId="2">#REF!</definedName>
    <definedName name="_8Excel_BuiltIn__FilterDatabase_19_1">#REF!</definedName>
    <definedName name="_bty6" localSheetId="5">[1]!_bty6</definedName>
    <definedName name="_bty6">#N/A</definedName>
    <definedName name="_dat1" localSheetId="5">#REF!</definedName>
    <definedName name="_DAT1" localSheetId="2">#REF!</definedName>
    <definedName name="_DAT1">#REF!</definedName>
    <definedName name="_dat10" localSheetId="5">#REF!</definedName>
    <definedName name="_dat10">#REF!</definedName>
    <definedName name="_dat11" localSheetId="5">#REF!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 localSheetId="2">#REF!</definedName>
    <definedName name="_DAT2">#REF!</definedName>
    <definedName name="_dat20">#REF!</definedName>
    <definedName name="_dat21">#REF!</definedName>
    <definedName name="_dat22">#REF!</definedName>
    <definedName name="_dat23">#REF!</definedName>
    <definedName name="_dat24">#REF!</definedName>
    <definedName name="_DAT3" localSheetId="2">#REF!</definedName>
    <definedName name="_DAT3">#REF!</definedName>
    <definedName name="_DAT4" localSheetId="2">#REF!</definedName>
    <definedName name="_DAT4">#REF!</definedName>
    <definedName name="_DAT5" localSheetId="2">#REF!</definedName>
    <definedName name="_DAT5">#REF!</definedName>
    <definedName name="_DAT6" localSheetId="2">#REF!</definedName>
    <definedName name="_DAT6">#REF!</definedName>
    <definedName name="_DAT7" localSheetId="2">#REF!</definedName>
    <definedName name="_DAT7">#REF!</definedName>
    <definedName name="_dat8">#REF!</definedName>
    <definedName name="_dat9">#REF!</definedName>
    <definedName name="_ddd1" localSheetId="5"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ew1">#N/A</definedName>
    <definedName name="_fg1">#N/A</definedName>
    <definedName name="_FY1" localSheetId="5">#N/A</definedName>
    <definedName name="_FY1">[0]!_FY1</definedName>
    <definedName name="_gh1" localSheetId="5">[1]!_gh1</definedName>
    <definedName name="_gh1">#N/A</definedName>
    <definedName name="_k1">#N/A</definedName>
    <definedName name="_M8">#N/A</definedName>
    <definedName name="_M8_4">"'рт-передача'!_m8"</definedName>
    <definedName name="_M9">#N/A</definedName>
    <definedName name="_M9_4">"'рт-передача'!_m9"</definedName>
    <definedName name="_msoanchor_1" localSheetId="5">#REF!</definedName>
    <definedName name="_msoanchor_1" localSheetId="2">#REF!</definedName>
    <definedName name="_msoanchor_1">#REF!</definedName>
    <definedName name="_Num2" localSheetId="5">#REF!</definedName>
    <definedName name="_Num2" localSheetId="2">#REF!</definedName>
    <definedName name="_Num2">#REF!</definedName>
    <definedName name="_Num2_4">"#REF!"</definedName>
    <definedName name="_Order1" hidden="1">255</definedName>
    <definedName name="_ORG10" localSheetId="5">#REF!</definedName>
    <definedName name="_ORG10">#REF!</definedName>
    <definedName name="_ORG11">#REF!</definedName>
    <definedName name="_ORG12">#REF!</definedName>
    <definedName name="_ORG13">#REF!</definedName>
    <definedName name="_ORG14">#REF!</definedName>
    <definedName name="_ORG15">#REF!</definedName>
    <definedName name="_q11">#N/A</definedName>
    <definedName name="_q11_4">"'рт-передача'!_q11"</definedName>
    <definedName name="_q15">#N/A</definedName>
    <definedName name="_q15_4">"'рт-передача'!_q15"</definedName>
    <definedName name="_q17">#N/A</definedName>
    <definedName name="_q17_4">"'рт-передача'!_q17"</definedName>
    <definedName name="_q2">#N/A</definedName>
    <definedName name="_q2_4">"'рт-передача'!_q2"</definedName>
    <definedName name="_q3">#N/A</definedName>
    <definedName name="_q3_4">"'рт-передача'!_q3"</definedName>
    <definedName name="_q4">#N/A</definedName>
    <definedName name="_q4_4">"'рт-передача'!_q4"</definedName>
    <definedName name="_q5">#N/A</definedName>
    <definedName name="_q5_4">"'рт-передача'!_q5"</definedName>
    <definedName name="_q6">#N/A</definedName>
    <definedName name="_q6_4">"'рт-передача'!_q6"</definedName>
    <definedName name="_q7">#N/A</definedName>
    <definedName name="_q7_4">"'рт-передача'!_q7"</definedName>
    <definedName name="_q8">#N/A</definedName>
    <definedName name="_q8_4">"'рт-передача'!_q8"</definedName>
    <definedName name="_q9">#N/A</definedName>
    <definedName name="_q9_4">"'рт-передача'!_q9"</definedName>
    <definedName name="_r">#N/A</definedName>
    <definedName name="_RAB10">#REF!</definedName>
    <definedName name="_RAB11">#REF!</definedName>
    <definedName name="_RAB12">#REF!</definedName>
    <definedName name="_RAB13">#REF!</definedName>
    <definedName name="_RAB14">#REF!</definedName>
    <definedName name="_RAB15">#REF!</definedName>
    <definedName name="_Sort" localSheetId="5" hidden="1">#REF!</definedName>
    <definedName name="_Sort" localSheetId="2" hidden="1">#REF!</definedName>
    <definedName name="_Sort" hidden="1">#REF!</definedName>
    <definedName name="_SP1" localSheetId="5">[5]FES!#REF!</definedName>
    <definedName name="_SP1" localSheetId="2">[5]FES!#REF!</definedName>
    <definedName name="_SP1">[5]FES!#REF!</definedName>
    <definedName name="_SP10" localSheetId="5">[5]FES!#REF!</definedName>
    <definedName name="_SP10" localSheetId="2">[5]FES!#REF!</definedName>
    <definedName name="_SP10">[5]FES!#REF!</definedName>
    <definedName name="_SP11" localSheetId="5">[5]FES!#REF!</definedName>
    <definedName name="_SP11" localSheetId="2">[5]FES!#REF!</definedName>
    <definedName name="_SP11">[5]FES!#REF!</definedName>
    <definedName name="_SP12" localSheetId="5">[5]FES!#REF!</definedName>
    <definedName name="_SP12" localSheetId="2">[5]FES!#REF!</definedName>
    <definedName name="_SP12">[5]FES!#REF!</definedName>
    <definedName name="_SP13" localSheetId="5">[5]FES!#REF!</definedName>
    <definedName name="_SP13" localSheetId="2">[5]FES!#REF!</definedName>
    <definedName name="_SP13">[5]FES!#REF!</definedName>
    <definedName name="_SP14" localSheetId="5">[5]FES!#REF!</definedName>
    <definedName name="_SP14" localSheetId="2">[5]FES!#REF!</definedName>
    <definedName name="_SP14">[5]FES!#REF!</definedName>
    <definedName name="_SP15" localSheetId="5">[5]FES!#REF!</definedName>
    <definedName name="_SP15" localSheetId="2">[5]FES!#REF!</definedName>
    <definedName name="_SP15">[5]FES!#REF!</definedName>
    <definedName name="_SP16" localSheetId="5">[5]FES!#REF!</definedName>
    <definedName name="_SP16" localSheetId="2">[5]FES!#REF!</definedName>
    <definedName name="_SP16">[5]FES!#REF!</definedName>
    <definedName name="_SP17" localSheetId="5">[5]FES!#REF!</definedName>
    <definedName name="_SP17" localSheetId="2">[5]FES!#REF!</definedName>
    <definedName name="_SP17">[5]FES!#REF!</definedName>
    <definedName name="_SP18" localSheetId="5">[5]FES!#REF!</definedName>
    <definedName name="_SP18" localSheetId="2">[5]FES!#REF!</definedName>
    <definedName name="_SP18">[5]FES!#REF!</definedName>
    <definedName name="_SP19" localSheetId="5">[5]FES!#REF!</definedName>
    <definedName name="_SP19" localSheetId="2">[5]FES!#REF!</definedName>
    <definedName name="_SP19">[5]FES!#REF!</definedName>
    <definedName name="_SP2" localSheetId="5">[5]FES!#REF!</definedName>
    <definedName name="_SP2" localSheetId="2">[5]FES!#REF!</definedName>
    <definedName name="_SP2">[5]FES!#REF!</definedName>
    <definedName name="_SP20" localSheetId="5">[5]FES!#REF!</definedName>
    <definedName name="_SP20" localSheetId="2">[5]FES!#REF!</definedName>
    <definedName name="_SP20">[5]FES!#REF!</definedName>
    <definedName name="_SP3" localSheetId="5">[5]FES!#REF!</definedName>
    <definedName name="_SP3" localSheetId="2">[5]FES!#REF!</definedName>
    <definedName name="_SP3">[5]FES!#REF!</definedName>
    <definedName name="_SP4" localSheetId="5">[5]FES!#REF!</definedName>
    <definedName name="_SP4" localSheetId="2">[5]FES!#REF!</definedName>
    <definedName name="_SP4">[5]FES!#REF!</definedName>
    <definedName name="_SP5" localSheetId="5">[5]FES!#REF!</definedName>
    <definedName name="_SP5" localSheetId="2">[5]FES!#REF!</definedName>
    <definedName name="_SP5">[5]FES!#REF!</definedName>
    <definedName name="_SP7" localSheetId="5">[5]FES!#REF!</definedName>
    <definedName name="_SP7" localSheetId="2">[5]FES!#REF!</definedName>
    <definedName name="_SP7">[5]FES!#REF!</definedName>
    <definedName name="_SP8" localSheetId="5">[5]FES!#REF!</definedName>
    <definedName name="_SP8" localSheetId="2">[5]FES!#REF!</definedName>
    <definedName name="_SP8">[5]FES!#REF!</definedName>
    <definedName name="_SP9" localSheetId="5">[5]FES!#REF!</definedName>
    <definedName name="_SP9" localSheetId="2">[5]FES!#REF!</definedName>
    <definedName name="_SP9">[5]FES!#REF!</definedName>
    <definedName name="_SPR1" localSheetId="5">#REF!</definedName>
    <definedName name="_SPR1">#REF!</definedName>
    <definedName name="_SPR2" localSheetId="5">#REF!</definedName>
    <definedName name="_SPR2">#REF!</definedName>
    <definedName name="_жд" localSheetId="5">'[8]14'!$F$30</definedName>
    <definedName name="_жд">'[8]14'!$F$30</definedName>
    <definedName name="_xlnm._FilterDatabase" localSheetId="2" hidden="1">ПС!$A$5:$AB$89</definedName>
    <definedName name="÷ĺňâĺđňűé" localSheetId="5">#REF!</definedName>
    <definedName name="÷ĺňâĺđňűé" localSheetId="2">#REF!</definedName>
    <definedName name="÷ĺňâĺđňűé">#REF!</definedName>
    <definedName name="a" localSheetId="5">#REF!</definedName>
    <definedName name="a" localSheetId="2">#REF!</definedName>
    <definedName name="a">#REF!</definedName>
    <definedName name="AccessDatabase" hidden="1">"C:\Documents and Settings\Stassovsky\My Documents\MF\Current\2001 PROJECT N_1.mdb"</definedName>
    <definedName name="AES" localSheetId="5">#REF!</definedName>
    <definedName name="AES" localSheetId="2">#REF!</definedName>
    <definedName name="AES">#REF!</definedName>
    <definedName name="AES_4">"#REF!"</definedName>
    <definedName name="àî">#N/A</definedName>
    <definedName name="àî_4">"'рт-передача'!àî"</definedName>
    <definedName name="ALL_ORG" localSheetId="5">#REF!</definedName>
    <definedName name="ALL_ORG" localSheetId="2">#REF!</definedName>
    <definedName name="ALL_ORG">#REF!</definedName>
    <definedName name="ALL_ORG_5">"#REF!"</definedName>
    <definedName name="ALL_SET" localSheetId="5">#REF!</definedName>
    <definedName name="ALL_SET" localSheetId="2">#REF!</definedName>
    <definedName name="ALL_SET">#REF!</definedName>
    <definedName name="AN" localSheetId="5">#N/A</definedName>
    <definedName name="AN">[0]!AN</definedName>
    <definedName name="âňîđîé" localSheetId="5">#REF!</definedName>
    <definedName name="âňîđîé" localSheetId="2">#REF!</definedName>
    <definedName name="âňîđîé">#REF!</definedName>
    <definedName name="anscount" hidden="1">1</definedName>
    <definedName name="AOE" localSheetId="2">#REF!</definedName>
    <definedName name="AOE">#REF!</definedName>
    <definedName name="AOE_4">"#REF!"</definedName>
    <definedName name="APR" localSheetId="5">#REF!</definedName>
    <definedName name="APR" localSheetId="2">#REF!</definedName>
    <definedName name="APR">#REF!</definedName>
    <definedName name="APR_4">"#REF!"</definedName>
    <definedName name="AS2DocOpenMode" hidden="1">"AS2DocumentBrowse"</definedName>
    <definedName name="asasfddddddddddddddddd" localSheetId="5">[1]!asasfddddddddddddddddd</definedName>
    <definedName name="asasfddddddddddddddddd">[0]!asasfddddddddddddddddd</definedName>
    <definedName name="asd">#N/A</definedName>
    <definedName name="asdf" localSheetId="5" hidden="1">'[7]на 1 тут'!#REF!</definedName>
    <definedName name="asdf" hidden="1">'[7]на 1 тут'!#REF!</definedName>
    <definedName name="AUG" localSheetId="5">#REF!</definedName>
    <definedName name="AUG" localSheetId="2">#REF!</definedName>
    <definedName name="AUG">#REF!</definedName>
    <definedName name="AUG_4">"#REF!"</definedName>
    <definedName name="ayan" localSheetId="5">[1]!ayan</definedName>
    <definedName name="ayan">[0]!ayan</definedName>
    <definedName name="b">[9]Параметры!$F$37</definedName>
    <definedName name="B490_02" localSheetId="5">'[10]УФ-61'!#REF!</definedName>
    <definedName name="B490_02" localSheetId="2">'[11]УФ-61'!#REF!</definedName>
    <definedName name="B490_02">'[11]УФ-61'!#REF!</definedName>
    <definedName name="BALEE_FLOAD" localSheetId="5">#REF!</definedName>
    <definedName name="BALEE_FLOAD" localSheetId="2">#REF!</definedName>
    <definedName name="BALEE_FLOAD">#REF!</definedName>
    <definedName name="BALEE_FLOAD_4">"#REF!"</definedName>
    <definedName name="BALEE_PROT" localSheetId="5">#REF!,#REF!,#REF!,#REF!</definedName>
    <definedName name="BALEE_PROT">'[12]Баланс ээ'!$G$22:$J$22,'[12]Баланс ээ'!$G$20:$J$20,'[12]Баланс ээ'!$G$11:$J$18,'[12]Баланс ээ'!$G$24:$J$28</definedName>
    <definedName name="BALEE_PROT_4">"#REF!,#REF!,#REF!,#REF!"</definedName>
    <definedName name="BALM_FLOAD" localSheetId="5">#REF!</definedName>
    <definedName name="BALM_FLOAD" localSheetId="2">#REF!</definedName>
    <definedName name="BALM_FLOAD">#REF!</definedName>
    <definedName name="BALM_FLOAD_4">"#REF!"</definedName>
    <definedName name="BALM_PROT" localSheetId="5">#REF!,#REF!,#REF!,#REF!</definedName>
    <definedName name="BALM_PROT">'[12]Баланс мощности'!$G$20:$J$20,'[12]Баланс мощности'!$G$22:$J$22,'[12]Баланс мощности'!$G$24:$J$28,'[12]Баланс мощности'!$G$11:$J$18</definedName>
    <definedName name="BALM_PROT_4">"#REF!,#REF!,#REF!,#REF!"</definedName>
    <definedName name="BazPotrEEList">[13]Лист!$A$90</definedName>
    <definedName name="bb" localSheetId="5">[1]!bb</definedName>
    <definedName name="bb">[0]!bb</definedName>
    <definedName name="bbbbbbnhnmh" localSheetId="5">[1]!bbbbbbnhnmh</definedName>
    <definedName name="bbbbbbnhnmh">[0]!bbbbbbnhnmh</definedName>
    <definedName name="bfd" localSheetId="5" hidden="1">{#N/A,#N/A,TRUE,"Лист1";#N/A,#N/A,TRUE,"Лист2";#N/A,#N/A,TRUE,"Лист3"}</definedName>
    <definedName name="bfd" hidden="1">{#N/A,#N/A,TRUE,"Лист1";#N/A,#N/A,TRUE,"Лист2";#N/A,#N/A,TRUE,"Лист3"}</definedName>
    <definedName name="bfdhfdhfd" localSheetId="5">[1]!bfdhfdhfd</definedName>
    <definedName name="bfdhfdhfd">#N/A</definedName>
    <definedName name="bfgd" localSheetId="5">[1]!bfgd</definedName>
    <definedName name="bfgd">[0]!bfgd</definedName>
    <definedName name="bgfcdfs" localSheetId="5">[1]!bgfcdfs</definedName>
    <definedName name="bgfcdfs">[0]!bgfcdfs</definedName>
    <definedName name="bghjjjjjjjjjjjjjjjjjj" localSheetId="5" hidden="1">{#N/A,#N/A,TRUE,"Лист1";#N/A,#N/A,TRUE,"Лист2";#N/A,#N/A,TRUE,"Лист3"}</definedName>
    <definedName name="bghjjjjjjjjjjjjjjjjjj" hidden="1">{#N/A,#N/A,TRUE,"Лист1";#N/A,#N/A,TRUE,"Лист2";#N/A,#N/A,TRUE,"Лист3"}</definedName>
    <definedName name="bghty" localSheetId="5">[1]!bghty</definedName>
    <definedName name="bghty">[0]!bghty</definedName>
    <definedName name="bghvgvvvvvvvvvvvvvvvvv" localSheetId="5" hidden="1">{#N/A,#N/A,TRUE,"Лист1";#N/A,#N/A,TRUE,"Лист2";#N/A,#N/A,TRUE,"Лист3"}</definedName>
    <definedName name="bghvgvvvvvvvvvvvvvvvvv" hidden="1">{#N/A,#N/A,TRUE,"Лист1";#N/A,#N/A,TRUE,"Лист2";#N/A,#N/A,TRUE,"Лист3"}</definedName>
    <definedName name="bhgggf" localSheetId="5">[1]!bhgggf</definedName>
    <definedName name="bhgggf">[0]!bhgggf</definedName>
    <definedName name="bhgggggggggggggggg" localSheetId="5">[1]!bhgggggggggggggggg</definedName>
    <definedName name="bhgggggggggggggggg">[0]!bhgggggggggggggggg</definedName>
    <definedName name="bhjghff" localSheetId="5">[1]!bhjghff</definedName>
    <definedName name="bhjghff">[0]!bhjghff</definedName>
    <definedName name="bmjjhbvfgf" localSheetId="5">[1]!bmjjhbvfgf</definedName>
    <definedName name="bmjjhbvfgf">[0]!bmjjhbvfgf</definedName>
    <definedName name="bn" localSheetId="5" hidden="1">{#N/A,#N/A,TRUE,"Лист1";#N/A,#N/A,TRUE,"Лист2";#N/A,#N/A,TRUE,"Лист3"}</definedName>
    <definedName name="bn" hidden="1">{#N/A,#N/A,TRUE,"Лист1";#N/A,#N/A,TRUE,"Лист2";#N/A,#N/A,TRUE,"Лист3"}</definedName>
    <definedName name="bnbbnvbcvbcvx" localSheetId="5">[1]!bnbbnvbcvbcvx</definedName>
    <definedName name="bnbbnvbcvbcvx">[0]!bnbbnvbcvbcvx</definedName>
    <definedName name="bnghfh" localSheetId="5">[1]!bnghfh</definedName>
    <definedName name="bnghfh">[0]!bnghfh</definedName>
    <definedName name="BoilList">[13]Лист!$A$270</definedName>
    <definedName name="BoilQnt">[13]Лист!$B$271</definedName>
    <definedName name="btytu" localSheetId="5">[1]!btytu</definedName>
    <definedName name="btytu">#N/A</definedName>
    <definedName name="btyty" localSheetId="5">[1]!btyty</definedName>
    <definedName name="btyty">#N/A</definedName>
    <definedName name="bu7u" localSheetId="5">[1]!bu7u</definedName>
    <definedName name="bu7u">#N/A</definedName>
    <definedName name="BudPotrEE">[13]Параметры!$B$9</definedName>
    <definedName name="BudPotrEEList">[13]Лист!$A$120</definedName>
    <definedName name="BudPotrTE">[13]Лист!$B$311</definedName>
    <definedName name="BudPotrTEList">[13]Лист!$A$310</definedName>
    <definedName name="BuzPotrEE">[13]Параметры!$B$8</definedName>
    <definedName name="bv">#N/A</definedName>
    <definedName name="bvbvffffffffffff" localSheetId="5" hidden="1">{#N/A,#N/A,TRUE,"Лист1";#N/A,#N/A,TRUE,"Лист2";#N/A,#N/A,TRUE,"Лист3"}</definedName>
    <definedName name="bvbvffffffffffff" hidden="1">{#N/A,#N/A,TRUE,"Лист1";#N/A,#N/A,TRUE,"Лист2";#N/A,#N/A,TRUE,"Лист3"}</definedName>
    <definedName name="bvdfdssssssssssssssss" localSheetId="5" hidden="1">{#N/A,#N/A,TRUE,"Лист1";#N/A,#N/A,TRUE,"Лист2";#N/A,#N/A,TRUE,"Лист3"}</definedName>
    <definedName name="bvdfdssssssssssssssss" hidden="1">{#N/A,#N/A,TRUE,"Лист1";#N/A,#N/A,TRUE,"Лист2";#N/A,#N/A,TRUE,"Лист3"}</definedName>
    <definedName name="bvffffffffffffffff" localSheetId="5">[1]!bvffffffffffffffff</definedName>
    <definedName name="bvffffffffffffffff">[0]!bvffffffffffffffff</definedName>
    <definedName name="bvffffffffffffffffff" localSheetId="5" hidden="1">{#N/A,#N/A,TRUE,"Лист1";#N/A,#N/A,TRUE,"Лист2";#N/A,#N/A,TRUE,"Лист3"}</definedName>
    <definedName name="bvffffffffffffffffff" hidden="1">{#N/A,#N/A,TRUE,"Лист1";#N/A,#N/A,TRUE,"Лист2";#N/A,#N/A,TRUE,"Лист3"}</definedName>
    <definedName name="bvfgdfsf" localSheetId="5">[1]!bvfgdfsf</definedName>
    <definedName name="bvfgdfsf">[0]!bvfgdfsf</definedName>
    <definedName name="bvggggggggggggggg" localSheetId="5" hidden="1">{#N/A,#N/A,TRUE,"Лист1";#N/A,#N/A,TRUE,"Лист2";#N/A,#N/A,TRUE,"Лист3"}</definedName>
    <definedName name="bvggggggggggggggg" hidden="1">{#N/A,#N/A,TRUE,"Лист1";#N/A,#N/A,TRUE,"Лист2";#N/A,#N/A,TRUE,"Лист3"}</definedName>
    <definedName name="bvgggggggggggggggg" localSheetId="5">[1]!bvgggggggggggggggg</definedName>
    <definedName name="bvgggggggggggggggg">[0]!bvgggggggggggggggg</definedName>
    <definedName name="bvhggggggggggggggggggg" localSheetId="5">[1]!bvhggggggggggggggggggg</definedName>
    <definedName name="bvhggggggggggggggggggg">[0]!bvhggggggggggggggggggg</definedName>
    <definedName name="bvjhjjjjjjjjjjjjjjjjjjjjj" localSheetId="5">[1]!bvjhjjjjjjjjjjjjjjjjjjjjj</definedName>
    <definedName name="bvjhjjjjjjjjjjjjjjjjjjjjj">[0]!bvjhjjjjjjjjjjjjjjjjjjjjj</definedName>
    <definedName name="bvnvb" localSheetId="5">[1]!bvnvb</definedName>
    <definedName name="bvnvb">[0]!bvnvb</definedName>
    <definedName name="bvvb" localSheetId="5">[1]!bvvb</definedName>
    <definedName name="bvvb">[0]!bvvb</definedName>
    <definedName name="bvvmnbm" localSheetId="5">[1]!bvvmnbm</definedName>
    <definedName name="bvvmnbm">[0]!bvvmnbm</definedName>
    <definedName name="bvvvcxcv" localSheetId="5">[1]!bvvvcxcv</definedName>
    <definedName name="bvvvcxcv">[0]!bvvvcxcv</definedName>
    <definedName name="bytb" localSheetId="5">[1]!bytb</definedName>
    <definedName name="bytb">#N/A</definedName>
    <definedName name="bytu" localSheetId="5">[1]!bytu</definedName>
    <definedName name="bytu">#N/A</definedName>
    <definedName name="byurt" localSheetId="5">[1]!byurt</definedName>
    <definedName name="byurt">#N/A</definedName>
    <definedName name="C_STAT" localSheetId="5">[14]TEHSHEET!#REF!</definedName>
    <definedName name="C_STAT">[14]TEHSHEET!#REF!</definedName>
    <definedName name="C_STAT_4">#N/A</definedName>
    <definedName name="cawef" localSheetId="5">[1]!cawef</definedName>
    <definedName name="cawef">#N/A</definedName>
    <definedName name="ccccccccccccccccc" localSheetId="5">[1]!ccccccccccccccccc</definedName>
    <definedName name="ccccccccccccccccc">#N/A</definedName>
    <definedName name="ccffffffffffffffffffff" localSheetId="5">[1]!ccffffffffffffffffffff</definedName>
    <definedName name="ccffffffffffffffffffff">[0]!ccffffffffffffffffffff</definedName>
    <definedName name="cd">#N/A</definedName>
    <definedName name="cd_4">"'рт-передача'!cd"</definedName>
    <definedName name="cdsdddddddddddddddd" localSheetId="5">[1]!cdsdddddddddddddddd</definedName>
    <definedName name="cdsdddddddddddddddd">[0]!cdsdddddddddddddddd</definedName>
    <definedName name="cdsesssssssssssssssss" localSheetId="5">[1]!cdsesssssssssssssssss</definedName>
    <definedName name="cdsesssssssssssssssss">[0]!cdsesssssssssssssssss</definedName>
    <definedName name="cecewsc" localSheetId="5">[1]!cecewsc</definedName>
    <definedName name="cecewsc">#N/A</definedName>
    <definedName name="cfddddddddddddd" localSheetId="5">[1]!cfddddddddddddd</definedName>
    <definedName name="cfddddddddddddd">[0]!cfddddddddddddd</definedName>
    <definedName name="cfdddddddddddddddddd" localSheetId="5">[1]!cfdddddddddddddddddd</definedName>
    <definedName name="cfdddddddddddddddddd">[0]!cfdddddddddddddddddd</definedName>
    <definedName name="cfgdffffffffffffff" localSheetId="5">[1]!cfgdffffffffffffff</definedName>
    <definedName name="cfgdffffffffffffff">[0]!cfgdffffffffffffff</definedName>
    <definedName name="cfghhhhhhhhhhhhhhhhh" localSheetId="5">[1]!cfghhhhhhhhhhhhhhhhh</definedName>
    <definedName name="cfghhhhhhhhhhhhhhhhh">[0]!cfghhhhhhhhhhhhhhhhh</definedName>
    <definedName name="check_List14_a" localSheetId="5">#REF!</definedName>
    <definedName name="check_List14_a">#REF!</definedName>
    <definedName name="check_List14_b" localSheetId="5">#REF!</definedName>
    <definedName name="check_List14_b">#REF!</definedName>
    <definedName name="CheckBC_List01" localSheetId="5">#REF!</definedName>
    <definedName name="CheckBC_List01">#REF!</definedName>
    <definedName name="CheckBC_List08">#REF!</definedName>
    <definedName name="CheckBC_List10_1">#REF!</definedName>
    <definedName name="CheckBC_List10_2">#REF!</definedName>
    <definedName name="CheckBC_List10_3">#REF!</definedName>
    <definedName name="CheckBC_List13_1_1">#REF!</definedName>
    <definedName name="CheckBC_List13_1_2">#REF!</definedName>
    <definedName name="CheckBC_List13_2_1">#REF!</definedName>
    <definedName name="CheckBC_List13_2_2">#REF!</definedName>
    <definedName name="CheckBC_List13_4_1">#REF!</definedName>
    <definedName name="CheckBC_List13_6_1">#REF!</definedName>
    <definedName name="CheckBC_List13_6_2">#REF!</definedName>
    <definedName name="CheckBC_List13_7_1">#REF!</definedName>
    <definedName name="CheckBC_List13_7_2">#REF!</definedName>
    <definedName name="CheckBC_List13_8_1">#REF!</definedName>
    <definedName name="CheckBC_List13_9_1">#REF!</definedName>
    <definedName name="CheckBC_List13_9_2">#REF!</definedName>
    <definedName name="CheckBC_List14_1">#REF!</definedName>
    <definedName name="CheckBC_List14_2">#REF!</definedName>
    <definedName name="CheckBC_List23_1_1">#REF!</definedName>
    <definedName name="CheckBC_List23_1_2">#REF!</definedName>
    <definedName name="CheckBC_List23_1_3">#REF!</definedName>
    <definedName name="CheckBC_List23_1_4">#REF!</definedName>
    <definedName name="CheckBC_List23_1_5">#REF!</definedName>
    <definedName name="CheckBC_List23_2">#REF!</definedName>
    <definedName name="CheckRange_1">#REF!</definedName>
    <definedName name="CheckRange_2">#REF!</definedName>
    <definedName name="CheckRange_3">#REF!</definedName>
    <definedName name="CheckRange_3_1">#REF!</definedName>
    <definedName name="CheckSumRange_1">#REF!</definedName>
    <definedName name="CheckSumRange_2">#REF!</definedName>
    <definedName name="CheckSumRange_3">#REF!</definedName>
    <definedName name="CheckSumRange_4">#REF!</definedName>
    <definedName name="CheckSumRange_5">#REF!</definedName>
    <definedName name="CheckSumRange_6">#REF!</definedName>
    <definedName name="CHOK" localSheetId="5">#REF!</definedName>
    <definedName name="CHOK" localSheetId="2">#REF!</definedName>
    <definedName name="CHOK">#REF!</definedName>
    <definedName name="CoalQnt">[13]Лист!$B$12</definedName>
    <definedName name="code" localSheetId="5">#REF!</definedName>
    <definedName name="code">#REF!</definedName>
    <definedName name="com">#N/A</definedName>
    <definedName name="com_4">"'рт-передача'!com"</definedName>
    <definedName name="CompOt" localSheetId="5">#N/A</definedName>
    <definedName name="CompOt">[0]!CompOt</definedName>
    <definedName name="CompOt_4">"'рт-передача'!compot"</definedName>
    <definedName name="compOT1">#N/A</definedName>
    <definedName name="CompOt2">#N/A</definedName>
    <definedName name="CompOt2_4">"'рт-передача'!compot2"</definedName>
    <definedName name="CompRas" localSheetId="5">#N/A</definedName>
    <definedName name="CompRas">[0]!CompRas</definedName>
    <definedName name="CompRas_4">"'рт-передача'!compras"</definedName>
    <definedName name="CompRas1">#N/A</definedName>
    <definedName name="Contents" localSheetId="5">#REF!</definedName>
    <definedName name="Contents" localSheetId="2">#REF!</definedName>
    <definedName name="Contents">#REF!</definedName>
    <definedName name="Contents_4">"#REF!"</definedName>
    <definedName name="COPY_DIAP" localSheetId="5">#REF!</definedName>
    <definedName name="COPY_DIAP" localSheetId="2">#REF!</definedName>
    <definedName name="COPY_DIAP">#REF!</definedName>
    <definedName name="COPY_DIAP_5">"#REF!"</definedName>
    <definedName name="COUNT">[15]TEHSHEET!$L$3:$L$12</definedName>
    <definedName name="count_ue_column" localSheetId="5">#REF!</definedName>
    <definedName name="count_ue_column">#REF!</definedName>
    <definedName name="csddddddddddddddd" localSheetId="5">[1]!csddddddddddddddd</definedName>
    <definedName name="csddddddddddddddd">[0]!csddddddddddddddd</definedName>
    <definedName name="ct">#N/A</definedName>
    <definedName name="ct_4">"'рт-передача'!ct"</definedName>
    <definedName name="CUR_VER">[16]Заголовок!$B$21</definedName>
    <definedName name="cv" localSheetId="5">[1]!cv</definedName>
    <definedName name="cv">[0]!cv</definedName>
    <definedName name="cvb" localSheetId="5">[1]!cvb</definedName>
    <definedName name="cvb">[0]!cvb</definedName>
    <definedName name="cvbcvnb" localSheetId="5">[1]!cvbcvnb</definedName>
    <definedName name="cvbcvnb">[0]!cvbcvnb</definedName>
    <definedName name="cvbnnb" localSheetId="5">[1]!cvbnnb</definedName>
    <definedName name="cvbnnb">[0]!cvbnnb</definedName>
    <definedName name="cvbvvnbvnm" localSheetId="5">[1]!cvbvvnbvnm</definedName>
    <definedName name="cvbvvnbvnm">[0]!cvbvvnbvnm</definedName>
    <definedName name="cvce" localSheetId="5">[1]!cvce</definedName>
    <definedName name="cvce">#N/A</definedName>
    <definedName name="cvdddddddddddddddd" localSheetId="5">[1]!cvdddddddddddddddd</definedName>
    <definedName name="cvdddddddddddddddd">[0]!cvdddddddddddddddd</definedName>
    <definedName name="cvxdsda" localSheetId="5">[1]!cvxdsda</definedName>
    <definedName name="cvxdsda">[0]!cvxdsda</definedName>
    <definedName name="cxcvvbnvnb" localSheetId="5">[1]!cxcvvbnvnb</definedName>
    <definedName name="cxcvvbnvnb">[0]!cxcvvbnvnb</definedName>
    <definedName name="cxdddddddddddddddddd" localSheetId="5">[1]!cxdddddddddddddddddd</definedName>
    <definedName name="cxdddddddddddddddddd">[0]!cxdddddddddddddddddd</definedName>
    <definedName name="cxdfsdssssssssssssss" localSheetId="5">[1]!cxdfsdssssssssssssss</definedName>
    <definedName name="cxdfsdssssssssssssss">[0]!cxdfsdssssssssssssss</definedName>
    <definedName name="cxdweeeeeeeeeeeeeeeeeee" localSheetId="5">[1]!cxdweeeeeeeeeeeeeeeeeee</definedName>
    <definedName name="cxdweeeeeeeeeeeeeeeeeee">[0]!cxdweeeeeeeeeeeeeeeeeee</definedName>
    <definedName name="cxvvvvvvvvvvvvvvvvvvv" localSheetId="5" hidden="1">{#N/A,#N/A,TRUE,"Лист1";#N/A,#N/A,TRUE,"Лист2";#N/A,#N/A,TRUE,"Лист3"}</definedName>
    <definedName name="cxvvvvvvvvvvvvvvvvvvv" hidden="1">{#N/A,#N/A,TRUE,"Лист1";#N/A,#N/A,TRUE,"Лист2";#N/A,#N/A,TRUE,"Лист3"}</definedName>
    <definedName name="cxxdddddddddddddddd" localSheetId="5">[1]!cxxdddddddddddddddd</definedName>
    <definedName name="cxxdddddddddddddddd">[0]!cxxdddddddddddddddd</definedName>
    <definedName name="d">[9]Параметры!$G$37</definedName>
    <definedName name="ď">#N/A</definedName>
    <definedName name="ď_4">"'рт-передача'!ď"</definedName>
    <definedName name="DaNet" localSheetId="5">[17]TEHSHEET!#REF!</definedName>
    <definedName name="DaNet">[12]regs!$H$94:$H$95</definedName>
    <definedName name="DATA" localSheetId="5">#REF!</definedName>
    <definedName name="DATA" localSheetId="2">#REF!</definedName>
    <definedName name="DATA">#REF!</definedName>
    <definedName name="DATA_4">"#REF!"</definedName>
    <definedName name="DATA_S1" localSheetId="5">#REF!</definedName>
    <definedName name="DATA_S1">#REF!</definedName>
    <definedName name="DATE" localSheetId="5">#REF!</definedName>
    <definedName name="DATE" localSheetId="2">#REF!</definedName>
    <definedName name="DATE">#REF!</definedName>
    <definedName name="DATE_4">"#REF!"</definedName>
    <definedName name="dcded" localSheetId="5">[1]!dcded</definedName>
    <definedName name="dcded">#N/A</definedName>
    <definedName name="ďď">#N/A</definedName>
    <definedName name="đđ">#N/A</definedName>
    <definedName name="ďď_4">"'рт-передача'!ďď"</definedName>
    <definedName name="đđ_4">"'рт-передача'!đđ"</definedName>
    <definedName name="ddd" localSheetId="5">[5]FES!#REF!</definedName>
    <definedName name="ddd" localSheetId="2">[5]FES!#REF!</definedName>
    <definedName name="ddd">[5]FES!#REF!</definedName>
    <definedName name="đđđ">#N/A</definedName>
    <definedName name="đđđ_4">"'рт-передача'!đđđ"</definedName>
    <definedName name="DEC" localSheetId="5">#REF!</definedName>
    <definedName name="DEC" localSheetId="2">#REF!</definedName>
    <definedName name="DEC">#REF!</definedName>
    <definedName name="DEC_4">"#REF!"</definedName>
    <definedName name="del" localSheetId="2">#REF!</definedName>
    <definedName name="del">#REF!</definedName>
    <definedName name="DF_SCOPE" localSheetId="5">#REF!</definedName>
    <definedName name="DF_SCOPE">#REF!</definedName>
    <definedName name="dfdfddddddddfddddddddddfd" localSheetId="5">[1]!dfdfddddddddfddddddddddfd</definedName>
    <definedName name="dfdfddddddddfddddddddddfd">[0]!dfdfddddddddfddddddddddfd</definedName>
    <definedName name="dfdfgggggggggggggggggg" localSheetId="5">[1]!dfdfgggggggggggggggggg</definedName>
    <definedName name="dfdfgggggggggggggggggg">[0]!dfdfgggggggggggggggggg</definedName>
    <definedName name="dfdfsssssssssssssssssss" localSheetId="5">[1]!dfdfsssssssssssssssssss</definedName>
    <definedName name="dfdfsssssssssssssssssss">[0]!dfdfsssssssssssssssssss</definedName>
    <definedName name="dfdghj" localSheetId="5">[1]!dfdghj</definedName>
    <definedName name="dfdghj">[0]!dfdghj</definedName>
    <definedName name="dffdghfh" localSheetId="5">[1]!dffdghfh</definedName>
    <definedName name="dffdghfh">[0]!dffdghfh</definedName>
    <definedName name="dfgdfgdghf" localSheetId="5">[1]!dfgdfgdghf</definedName>
    <definedName name="dfgdfgdghf">[0]!dfgdfgdghf</definedName>
    <definedName name="dfgerhfd" localSheetId="5">[1]!dfgerhfd</definedName>
    <definedName name="dfgerhfd">#N/A</definedName>
    <definedName name="dfgfdgfjh" localSheetId="5">[1]!dfgfdgfjh</definedName>
    <definedName name="dfgfdgfjh">[0]!dfgfdgfjh</definedName>
    <definedName name="dfhdfh" localSheetId="5">[1]!dfhdfh</definedName>
    <definedName name="dfhdfh">#N/A</definedName>
    <definedName name="dfhdfhhd" localSheetId="5">[1]!dfhdfhhd</definedName>
    <definedName name="dfhdfhhd">#N/A</definedName>
    <definedName name="dfhghhjjkl" localSheetId="5">[1]!dfhghhjjkl</definedName>
    <definedName name="dfhghhjjkl">[0]!dfhghhjjkl</definedName>
    <definedName name="dfrgtt" localSheetId="5">[1]!dfrgtt</definedName>
    <definedName name="dfrgtt">[0]!dfrgtt</definedName>
    <definedName name="dfxffffffffffffffffff" localSheetId="5">[1]!dfxffffffffffffffffff</definedName>
    <definedName name="dfxffffffffffffffffff">[0]!dfxffffffffffffffffff</definedName>
    <definedName name="dgd" localSheetId="5">[1]!dgd</definedName>
    <definedName name="dgd">#N/A</definedName>
    <definedName name="dgfsd" localSheetId="5">[1]!dgfsd</definedName>
    <definedName name="dgfsd">#N/A</definedName>
    <definedName name="dhdfhd" localSheetId="5">[1]!dhdfhd</definedName>
    <definedName name="dhdfhd">#N/A</definedName>
    <definedName name="dhdfhfd" localSheetId="5">[1]!dhdfhfd</definedName>
    <definedName name="dhdfhfd">#N/A</definedName>
    <definedName name="dhdfhfdh" localSheetId="5">[1]!dhdfhfdh</definedName>
    <definedName name="dhdfhfdh">#N/A</definedName>
    <definedName name="dhfdhfd" localSheetId="5">[1]!dhfdhfd</definedName>
    <definedName name="dhfdhfd">#N/A</definedName>
    <definedName name="dhfdhh" localSheetId="5">[1]!dhfdhh</definedName>
    <definedName name="dhfdhh">#N/A</definedName>
    <definedName name="dip" localSheetId="5">[18]FST5!$G$149:$G$165,'Не установлены(не пересмотрены)'!P1_dip,'Не установлены(не пересмотрены)'!P2_dip,'Не установлены(не пересмотрены)'!P3_dip,'Не установлены(не пересмотрены)'!P4_dip</definedName>
    <definedName name="dip">[18]FST5!$G$149:$G$165,P1_dip,P2_dip,P3_dip,P4_dip</definedName>
    <definedName name="dip_4">#N/A</definedName>
    <definedName name="dip_5">#N/A</definedName>
    <definedName name="ďĺđâűé" localSheetId="5">#REF!</definedName>
    <definedName name="ďĺđâűé" localSheetId="2">#REF!</definedName>
    <definedName name="ďĺđâűé">#REF!</definedName>
    <definedName name="DOC" localSheetId="5">#REF!</definedName>
    <definedName name="DOC" localSheetId="2">#REF!</definedName>
    <definedName name="DOC">#REF!</definedName>
    <definedName name="DOC_4">"#REF!"</definedName>
    <definedName name="dolgosrochn_column" localSheetId="5">#REF!</definedName>
    <definedName name="dolgosrochn_column">#REF!</definedName>
    <definedName name="dolgosrochn_eoz_column">#REF!</definedName>
    <definedName name="dolj_lico">#REF!</definedName>
    <definedName name="Down_range" localSheetId="5">#REF!</definedName>
    <definedName name="Down_range" localSheetId="2">#REF!</definedName>
    <definedName name="Down_range">#REF!</definedName>
    <definedName name="Down_range_4">"#REF!"</definedName>
    <definedName name="ds" localSheetId="5">[1]!ds</definedName>
    <definedName name="ds">#N/A</definedName>
    <definedName name="dsdddddddddddddddddddd" localSheetId="5">[1]!dsdddddddddddddddddddd</definedName>
    <definedName name="dsdddddddddddddddddddd">[0]!dsdddddddddddddddddddd</definedName>
    <definedName name="dsffffffffffffffffffffffffff" localSheetId="5">[1]!dsffffffffffffffffffffffffff</definedName>
    <definedName name="dsffffffffffffffffffffffffff">[0]!dsffffffffffffffffffffffffff</definedName>
    <definedName name="dsfgdghjhg" localSheetId="5" hidden="1">{#N/A,#N/A,TRUE,"Лист1";#N/A,#N/A,TRUE,"Лист2";#N/A,#N/A,TRUE,"Лист3"}</definedName>
    <definedName name="dsfgdghjhg" hidden="1">{#N/A,#N/A,TRUE,"Лист1";#N/A,#N/A,TRUE,"Лист2";#N/A,#N/A,TRUE,"Лист3"}</definedName>
    <definedName name="dsragh">#N/A</definedName>
    <definedName name="dsragh_4">"'рт-передача'!dsragh"</definedName>
    <definedName name="dvsgf" localSheetId="5">[1]!dvsgf</definedName>
    <definedName name="dvsgf">#N/A</definedName>
    <definedName name="dxsddddddddddddddd" localSheetId="5">[1]!dxsddddddddddddddd</definedName>
    <definedName name="dxsddddddddddddddd">[0]!dxsddddddddddddddd</definedName>
    <definedName name="E" localSheetId="5">[1]!E</definedName>
    <definedName name="E">[0]!E</definedName>
    <definedName name="ee"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wf" localSheetId="5">[1]!eeewf</definedName>
    <definedName name="eeewf">#N/A</definedName>
    <definedName name="ęĺ">#N/A</definedName>
    <definedName name="ęĺ_4">"'рт-передача'!ęĺ"</definedName>
    <definedName name="EndWork_column" localSheetId="5">#REF!</definedName>
    <definedName name="EndWork_column">#REF!</definedName>
    <definedName name="er\">#N/A</definedName>
    <definedName name="ererer">#N/A</definedName>
    <definedName name="errtrtruy" localSheetId="5">[1]!errtrtruy</definedName>
    <definedName name="errtrtruy">[0]!errtrtruy</definedName>
    <definedName name="errttuyiuy" localSheetId="5" hidden="1">{#N/A,#N/A,TRUE,"Лист1";#N/A,#N/A,TRUE,"Лист2";#N/A,#N/A,TRUE,"Лист3"}</definedName>
    <definedName name="errttuyiuy" hidden="1">{#N/A,#N/A,TRUE,"Лист1";#N/A,#N/A,TRUE,"Лист2";#N/A,#N/A,TRUE,"Лист3"}</definedName>
    <definedName name="errytyutiuyg" localSheetId="5" hidden="1">{#N/A,#N/A,TRUE,"Лист1";#N/A,#N/A,TRUE,"Лист2";#N/A,#N/A,TRUE,"Лист3"}</definedName>
    <definedName name="errytyutiuyg" hidden="1">{#N/A,#N/A,TRUE,"Лист1";#N/A,#N/A,TRUE,"Лист2";#N/A,#N/A,TRUE,"Лист3"}</definedName>
    <definedName name="ert" localSheetId="5">[1]!ert</definedName>
    <definedName name="ert">[0]!ert</definedName>
    <definedName name="ertetyruy" localSheetId="5">[1]!ertetyruy</definedName>
    <definedName name="ertetyruy">[0]!ertetyruy</definedName>
    <definedName name="ERYU" localSheetId="5">#REF!</definedName>
    <definedName name="ERYU">#REF!</definedName>
    <definedName name="esdsfdfgh" localSheetId="5" hidden="1">{#N/A,#N/A,TRUE,"Лист1";#N/A,#N/A,TRUE,"Лист2";#N/A,#N/A,TRUE,"Лист3"}</definedName>
    <definedName name="esdsfdfgh" hidden="1">{#N/A,#N/A,TRUE,"Лист1";#N/A,#N/A,TRUE,"Лист2";#N/A,#N/A,TRUE,"Лист3"}</definedName>
    <definedName name="eso" localSheetId="5">[18]FST5!$G$149:$G$165,'Не установлены(не пересмотрены)'!P1_eso</definedName>
    <definedName name="eso">[18]FST5!$G$149:$G$165,P1_eso</definedName>
    <definedName name="eso_4">#N/A</definedName>
    <definedName name="eso_5">#N/A</definedName>
    <definedName name="ESO_ET" localSheetId="5">#REF!</definedName>
    <definedName name="ESO_ET" localSheetId="2">#REF!</definedName>
    <definedName name="ESO_ET">#REF!</definedName>
    <definedName name="ESO_ET_4">"#REF!"</definedName>
    <definedName name="ESO_PROT" localSheetId="5">#REF!,#REF!,#REF!,'Не установлены(не пересмотрены)'!P1_ESO_PROT</definedName>
    <definedName name="ESO_PROT">#N/A</definedName>
    <definedName name="ESO_PROT_4">"#REF!,#REF!,#REF!,P1_ESO_PROT"</definedName>
    <definedName name="ESOcom" localSheetId="5">#REF!</definedName>
    <definedName name="ESOcom" localSheetId="2">#REF!</definedName>
    <definedName name="ESOcom">#REF!</definedName>
    <definedName name="ESOcom_4">"#REF!"</definedName>
    <definedName name="eswdfgf" localSheetId="5">[1]!eswdfgf</definedName>
    <definedName name="eswdfgf">[0]!eswdfgf</definedName>
    <definedName name="etrtyt" localSheetId="5">[1]!etrtyt</definedName>
    <definedName name="etrtyt">[0]!etrtyt</definedName>
    <definedName name="etrytru" localSheetId="5" hidden="1">{#N/A,#N/A,TRUE,"Лист1";#N/A,#N/A,TRUE,"Лист2";#N/A,#N/A,TRUE,"Лист3"}</definedName>
    <definedName name="etrytru" hidden="1">{#N/A,#N/A,TRUE,"Лист1";#N/A,#N/A,TRUE,"Лист2";#N/A,#N/A,TRUE,"Лист3"}</definedName>
    <definedName name="ew" localSheetId="5">#N/A</definedName>
    <definedName name="ew">[0]!ew</definedName>
    <definedName name="ew_4">"'рт-передача'!ew"</definedName>
    <definedName name="ewesds" localSheetId="5">[1]!ewesds</definedName>
    <definedName name="ewesds">[0]!ewesds</definedName>
    <definedName name="ewrtertuyt" localSheetId="5" hidden="1">{#N/A,#N/A,TRUE,"Лист1";#N/A,#N/A,TRUE,"Лист2";#N/A,#N/A,TRUE,"Лист3"}</definedName>
    <definedName name="ewrtertuyt" hidden="1">{#N/A,#N/A,TRUE,"Лист1";#N/A,#N/A,TRUE,"Лист2";#N/A,#N/A,TRUE,"Лист3"}</definedName>
    <definedName name="ewsddddddddddddddddd" localSheetId="5">[1]!ewsddddddddddddddddd</definedName>
    <definedName name="ewsddddddddddddddddd">[0]!ewsddddddddddddddddd</definedName>
    <definedName name="eww">#N/A</definedName>
    <definedName name="Excel_BuiltIn__FilterDatabase_19" localSheetId="5">'[19]14б ДПН отчет'!#REF!</definedName>
    <definedName name="Excel_BuiltIn__FilterDatabase_19" localSheetId="2">'[19]14б ДПН отчет'!#REF!</definedName>
    <definedName name="Excel_BuiltIn__FilterDatabase_19">'[19]14б ДПН отчет'!#REF!</definedName>
    <definedName name="Excel_BuiltIn__FilterDatabase_19_12">"'file:///C:/Documents%20and%20Settings/Lavrova_MA/Local%20Settings/Temporary%20Internet%20Files/Content.Outlook/6N1RUL5A/%D0%B2%D0%B0%D1%80%D0%B8%D0%B0%D0%BD%D1%82%D1%8B/%D0%90%D0%A0%D0%9C_%D0%91%D0%9F_%D0%A0%D0%A1%D0%9A_2011__.xls'#$'14б ДПН отчет'.CX$30"</definedName>
    <definedName name="Excel_BuiltIn__FilterDatabase_19_21">"'file:///C:/Documents%20and%20Settings/Tarasova_NS/%D0%9C%D0%BE%D0%B8%20%D0%B4%D0%BE%D0%BA%D1%83%D0%BC%D0%B5%D0%BD%D1%82%D1%8B/3%20%D0%A2%D0%B5%D0%BA%D1%83%D1%89%D0%B8%D0%B5%20%D0%B7%D0%B0%D0%B4%D0%B0%D1%87%D0%B8/%D0%90%D0%A0%D0%9C%20%D0%91%D0%9F/%D0%90%D"</definedName>
    <definedName name="Excel_BuiltIn__FilterDatabase_22" localSheetId="5">'[19]16а Сводный анализ'!#REF!</definedName>
    <definedName name="Excel_BuiltIn__FilterDatabase_22">"$#ССЫЛ!.#ССЫЛ!$#ССЫЛ!"</definedName>
    <definedName name="Excel_BuiltIn__FilterDatabase_8_1">"$#ССЫЛ!.$D$1:$D$100"</definedName>
    <definedName name="Excel_BuiltIn__FilterDatabase_8_21" localSheetId="5">#REF!</definedName>
    <definedName name="Excel_BuiltIn__FilterDatabase_8_21">"$#ССЫЛ!.$#ССЫЛ!$#ССЫЛ!"</definedName>
    <definedName name="Excel_BuiltIn__FilterDatabase_8_21_21">"$#ССЫЛ!.$#ССЫЛ!$#ССЫЛ!"</definedName>
    <definedName name="Excel_BuiltIn_Print_Area_15" localSheetId="5">(#REF!,#REF!)</definedName>
    <definedName name="Excel_BuiltIn_Print_Area_15" localSheetId="2">(#REF!,#REF!)</definedName>
    <definedName name="Excel_BuiltIn_Print_Area_15">(#REF!,#REF!)</definedName>
    <definedName name="Excel_BuiltIn_Print_Area_16" localSheetId="2">(#REF!,#REF!)</definedName>
    <definedName name="Excel_BuiltIn_Print_Area_16">(#REF!,#REF!)</definedName>
    <definedName name="Excel_BuiltIn_Print_Titles_15" localSheetId="5">#REF!</definedName>
    <definedName name="Excel_BuiltIn_Print_Titles_15">"$#ССЫЛ!.$#ССЫЛ!$#ССЫЛ!"</definedName>
    <definedName name="Excel_BuiltIn_Print_Titles_15_21">"$#ССЫЛ!.$#ССЫЛ!$#ССЫЛ!"</definedName>
    <definedName name="Excel_BuiltIn_Print_Titles_16" localSheetId="5">#REF!</definedName>
    <definedName name="Excel_BuiltIn_Print_Titles_16">"$#ССЫЛ!.$#ССЫЛ!$#ССЫЛ!"</definedName>
    <definedName name="Excel_BuiltIn_Print_Titles_16_21">"$#ССЫЛ!.$#ССЫЛ!$#ССЫЛ!"</definedName>
    <definedName name="F" localSheetId="5">#REF!</definedName>
    <definedName name="F" localSheetId="2">#REF!</definedName>
    <definedName name="F">#REF!</definedName>
    <definedName name="F_ST_ET" localSheetId="2">#REF!</definedName>
    <definedName name="F_ST_ET">#REF!</definedName>
    <definedName name="F_ST_ET_4">"#REF!"</definedName>
    <definedName name="F10_FST_OPT" localSheetId="5">#REF!</definedName>
    <definedName name="F10_FST_OPT" localSheetId="2">#REF!</definedName>
    <definedName name="F10_FST_OPT">#REF!</definedName>
    <definedName name="F10_FST_OPT_1" localSheetId="2">#REF!</definedName>
    <definedName name="F10_FST_OPT_1">#REF!</definedName>
    <definedName name="F10_FST_OPT_1_4">"#REF!"</definedName>
    <definedName name="F10_FST_OPT_2" localSheetId="5">#REF!</definedName>
    <definedName name="F10_FST_OPT_2" localSheetId="2">#REF!</definedName>
    <definedName name="F10_FST_OPT_2">#REF!</definedName>
    <definedName name="F10_FST_OPT_2_4">"#REF!"</definedName>
    <definedName name="F10_FST_OPT_3" localSheetId="5">#REF!</definedName>
    <definedName name="F10_FST_OPT_3" localSheetId="2">#REF!</definedName>
    <definedName name="F10_FST_OPT_3">#REF!</definedName>
    <definedName name="F10_FST_OPT_3_4">"#REF!"</definedName>
    <definedName name="F10_FST_OPT_4">"#REF!"</definedName>
    <definedName name="F10_FST_ROZN" localSheetId="5">#REF!</definedName>
    <definedName name="F10_FST_ROZN" localSheetId="2">#REF!</definedName>
    <definedName name="F10_FST_ROZN">#REF!</definedName>
    <definedName name="F10_FST_ROZN_1" localSheetId="2">#REF!</definedName>
    <definedName name="F10_FST_ROZN_1">#REF!</definedName>
    <definedName name="F10_FST_ROZN_1_4">"#REF!"</definedName>
    <definedName name="F10_FST_ROZN_2" localSheetId="5">#REF!</definedName>
    <definedName name="F10_FST_ROZN_2" localSheetId="2">#REF!</definedName>
    <definedName name="F10_FST_ROZN_2">#REF!</definedName>
    <definedName name="F10_FST_ROZN_2_4">"#REF!"</definedName>
    <definedName name="F10_FST_ROZN_4">"#REF!"</definedName>
    <definedName name="F10_MAX_OPT" localSheetId="5">#REF!</definedName>
    <definedName name="F10_MAX_OPT" localSheetId="2">#REF!</definedName>
    <definedName name="F10_MAX_OPT">#REF!</definedName>
    <definedName name="F10_MAX_OPT_1" localSheetId="2">#REF!</definedName>
    <definedName name="F10_MAX_OPT_1">#REF!</definedName>
    <definedName name="F10_MAX_OPT_1_4">"#REF!"</definedName>
    <definedName name="F10_MAX_OPT_2" localSheetId="5">#REF!</definedName>
    <definedName name="F10_MAX_OPT_2" localSheetId="2">#REF!</definedName>
    <definedName name="F10_MAX_OPT_2">#REF!</definedName>
    <definedName name="F10_MAX_OPT_2_4">"#REF!"</definedName>
    <definedName name="F10_MAX_OPT_3" localSheetId="5">#REF!</definedName>
    <definedName name="F10_MAX_OPT_3" localSheetId="2">#REF!</definedName>
    <definedName name="F10_MAX_OPT_3">#REF!</definedName>
    <definedName name="F10_MAX_OPT_3_4">"#REF!"</definedName>
    <definedName name="F10_MAX_OPT_4">"#REF!"</definedName>
    <definedName name="F10_MAX_ROZN" localSheetId="5">#REF!</definedName>
    <definedName name="F10_MAX_ROZN" localSheetId="2">#REF!</definedName>
    <definedName name="F10_MAX_ROZN">#REF!</definedName>
    <definedName name="F10_MAX_ROZN_1" localSheetId="2">#REF!</definedName>
    <definedName name="F10_MAX_ROZN_1">#REF!</definedName>
    <definedName name="F10_MAX_ROZN_1_4">"#REF!"</definedName>
    <definedName name="F10_MAX_ROZN_2" localSheetId="5">#REF!</definedName>
    <definedName name="F10_MAX_ROZN_2" localSheetId="2">#REF!</definedName>
    <definedName name="F10_MAX_ROZN_2">#REF!</definedName>
    <definedName name="F10_MAX_ROZN_2_4">"#REF!"</definedName>
    <definedName name="F10_MAX_ROZN_4">"#REF!"</definedName>
    <definedName name="F10_MIN_OPT" localSheetId="5">#REF!</definedName>
    <definedName name="F10_MIN_OPT" localSheetId="2">#REF!</definedName>
    <definedName name="F10_MIN_OPT">#REF!</definedName>
    <definedName name="F10_MIN_OPT_1" localSheetId="2">#REF!</definedName>
    <definedName name="F10_MIN_OPT_1">#REF!</definedName>
    <definedName name="F10_MIN_OPT_1_4">"#REF!"</definedName>
    <definedName name="F10_MIN_OPT_2" localSheetId="5">#REF!</definedName>
    <definedName name="F10_MIN_OPT_2" localSheetId="2">#REF!</definedName>
    <definedName name="F10_MIN_OPT_2">#REF!</definedName>
    <definedName name="F10_MIN_OPT_2_4">"#REF!"</definedName>
    <definedName name="F10_MIN_OPT_3" localSheetId="5">#REF!</definedName>
    <definedName name="F10_MIN_OPT_3" localSheetId="2">#REF!</definedName>
    <definedName name="F10_MIN_OPT_3">#REF!</definedName>
    <definedName name="F10_MIN_OPT_3_4">"#REF!"</definedName>
    <definedName name="F10_MIN_OPT_4">"#REF!"</definedName>
    <definedName name="F10_MIN_ROZN" localSheetId="5">#REF!</definedName>
    <definedName name="F10_MIN_ROZN" localSheetId="2">#REF!</definedName>
    <definedName name="F10_MIN_ROZN">#REF!</definedName>
    <definedName name="F10_MIN_ROZN_1" localSheetId="2">#REF!</definedName>
    <definedName name="F10_MIN_ROZN_1">#REF!</definedName>
    <definedName name="F10_MIN_ROZN_1_4">"#REF!"</definedName>
    <definedName name="F10_MIN_ROZN_2" localSheetId="5">#REF!</definedName>
    <definedName name="F10_MIN_ROZN_2" localSheetId="2">#REF!</definedName>
    <definedName name="F10_MIN_ROZN_2">#REF!</definedName>
    <definedName name="F10_MIN_ROZN_2_4">"#REF!"</definedName>
    <definedName name="F10_MIN_ROZN_4">"#REF!"</definedName>
    <definedName name="F10_SCOPE" localSheetId="5">#REF!</definedName>
    <definedName name="F10_SCOPE" localSheetId="2">#REF!</definedName>
    <definedName name="F10_SCOPE">#REF!</definedName>
    <definedName name="F10_SCOPE_4">"#REF!"</definedName>
    <definedName name="F9_OPT" localSheetId="5">#REF!</definedName>
    <definedName name="F9_OPT" localSheetId="2">#REF!</definedName>
    <definedName name="F9_OPT">#REF!</definedName>
    <definedName name="F9_OPT_1" localSheetId="2">#REF!</definedName>
    <definedName name="F9_OPT_1">#REF!</definedName>
    <definedName name="F9_OPT_1_4">"#REF!"</definedName>
    <definedName name="F9_OPT_2" localSheetId="5">#REF!</definedName>
    <definedName name="F9_OPT_2" localSheetId="2">#REF!</definedName>
    <definedName name="F9_OPT_2">#REF!</definedName>
    <definedName name="F9_OPT_2_4">"#REF!"</definedName>
    <definedName name="F9_OPT_3" localSheetId="5">#REF!</definedName>
    <definedName name="F9_OPT_3" localSheetId="2">#REF!</definedName>
    <definedName name="F9_OPT_3">#REF!</definedName>
    <definedName name="F9_OPT_3_4">"#REF!"</definedName>
    <definedName name="F9_OPT_4">"#REF!"</definedName>
    <definedName name="F9_ROZN" localSheetId="5">#REF!</definedName>
    <definedName name="F9_ROZN" localSheetId="2">#REF!</definedName>
    <definedName name="F9_ROZN">#REF!</definedName>
    <definedName name="F9_ROZN_1" localSheetId="2">#REF!</definedName>
    <definedName name="F9_ROZN_1">#REF!</definedName>
    <definedName name="F9_ROZN_1_4">"#REF!"</definedName>
    <definedName name="F9_ROZN_2" localSheetId="5">#REF!</definedName>
    <definedName name="F9_ROZN_2" localSheetId="2">#REF!</definedName>
    <definedName name="F9_ROZN_2">#REF!</definedName>
    <definedName name="F9_ROZN_2_4">"#REF!"</definedName>
    <definedName name="F9_ROZN_4">"#REF!"</definedName>
    <definedName name="F9_SC_1">[17]Топливо2009!#REF!</definedName>
    <definedName name="F9_SC_2">[17]Топливо2009!#REF!</definedName>
    <definedName name="F9_SC_3">[17]Топливо2009!#REF!</definedName>
    <definedName name="F9_SC_4">[17]Топливо2009!#REF!</definedName>
    <definedName name="F9_SC_5">[17]Топливо2009!#REF!</definedName>
    <definedName name="F9_SC_6">[17]Топливо2009!#REF!</definedName>
    <definedName name="F9_SCOPE" localSheetId="5">#REF!</definedName>
    <definedName name="F9_SCOPE" localSheetId="2">#REF!</definedName>
    <definedName name="F9_SCOPE">#REF!</definedName>
    <definedName name="F9_SCOPE_4">"#REF!"</definedName>
    <definedName name="fbgffnjfgg" localSheetId="5">#N/A</definedName>
    <definedName name="fbgffnjfgg">[0]!fbgffnjfgg</definedName>
    <definedName name="fdbgnbgfnb" localSheetId="5">[1]!fdbgnbgfnb</definedName>
    <definedName name="fdbgnbgfnb">#N/A</definedName>
    <definedName name="fddddddddddddddd" localSheetId="5">[1]!fddddddddddddddd</definedName>
    <definedName name="fddddddddddddddd">[0]!fddddddddddddddd</definedName>
    <definedName name="fdfccgh" localSheetId="5" hidden="1">{#N/A,#N/A,TRUE,"Лист1";#N/A,#N/A,TRUE,"Лист2";#N/A,#N/A,TRUE,"Лист3"}</definedName>
    <definedName name="fdfccgh" hidden="1">{#N/A,#N/A,TRUE,"Лист1";#N/A,#N/A,TRUE,"Лист2";#N/A,#N/A,TRUE,"Лист3"}</definedName>
    <definedName name="fdfg" localSheetId="5">[1]!fdfg</definedName>
    <definedName name="fdfg">[0]!fdfg</definedName>
    <definedName name="fdfgdjgfh" localSheetId="5">[1]!fdfgdjgfh</definedName>
    <definedName name="fdfgdjgfh">[0]!fdfgdjgfh</definedName>
    <definedName name="fdfggghgjh" localSheetId="5" hidden="1">{#N/A,#N/A,TRUE,"Лист1";#N/A,#N/A,TRUE,"Лист2";#N/A,#N/A,TRUE,"Лист3"}</definedName>
    <definedName name="fdfggghgjh" hidden="1">{#N/A,#N/A,TRUE,"Лист1";#N/A,#N/A,TRUE,"Лист2";#N/A,#N/A,TRUE,"Лист3"}</definedName>
    <definedName name="fdfsdsssssssssssssssssssss" localSheetId="5">[1]!fdfsdsssssssssssssssssssss</definedName>
    <definedName name="fdfsdsssssssssssssssssssss">[0]!fdfsdsssssssssssssssssssss</definedName>
    <definedName name="fdfvcvvv" localSheetId="5">[1]!fdfvcvvv</definedName>
    <definedName name="fdfvcvvv">[0]!fdfvcvvv</definedName>
    <definedName name="fdghfghfj" localSheetId="5">[1]!fdghfghfj</definedName>
    <definedName name="fdghfghfj">[0]!fdghfghfj</definedName>
    <definedName name="fdgrfgdgggggggggggggg" localSheetId="5">[1]!fdgrfgdgggggggggggggg</definedName>
    <definedName name="fdgrfgdgggggggggggggg">[0]!fdgrfgdgggggggggggggg</definedName>
    <definedName name="fdrttttggggggggggg" localSheetId="5">[1]!fdrttttggggggggggg</definedName>
    <definedName name="fdrttttggggggggggg">[0]!fdrttttggggggggggg</definedName>
    <definedName name="FEB" localSheetId="5">#REF!</definedName>
    <definedName name="FEB" localSheetId="2">#REF!</definedName>
    <definedName name="FEB">#REF!</definedName>
    <definedName name="FEB_4">"#REF!"</definedName>
    <definedName name="fewfc" localSheetId="5">[1]!fewfc</definedName>
    <definedName name="fewfc">#N/A</definedName>
    <definedName name="fff" localSheetId="5">#REF!</definedName>
    <definedName name="fff" localSheetId="2">#REF!</definedName>
    <definedName name="fff">#REF!</definedName>
    <definedName name="ffff">#N/A</definedName>
    <definedName name="fffff">#N/A</definedName>
    <definedName name="ffffffff">#N/A</definedName>
    <definedName name="ffffffffff">#N/A</definedName>
    <definedName name="fffffffffff">#N/A</definedName>
    <definedName name="ffffffffffff">#N/A</definedName>
    <definedName name="fffffffffffff">#N/A</definedName>
    <definedName name="ffffffffffffff">#N/A</definedName>
    <definedName name="ffffffffffffffffffff" localSheetId="5">[1]!ffffffffffffffffffff</definedName>
    <definedName name="ffffffffffffffffffff">#N/A</definedName>
    <definedName name="fg" localSheetId="5">#N/A</definedName>
    <definedName name="fg">[0]!fg</definedName>
    <definedName name="fg_4">"'рт-передача'!fg"</definedName>
    <definedName name="fgfgf" localSheetId="5">[1]!fgfgf</definedName>
    <definedName name="fgfgf">[0]!fgfgf</definedName>
    <definedName name="fgfgffffff" localSheetId="5">[1]!fgfgffffff</definedName>
    <definedName name="fgfgffffff">[0]!fgfgffffff</definedName>
    <definedName name="fgfhghhhhhhhhhhh" localSheetId="5">[1]!fgfhghhhhhhhhhhh</definedName>
    <definedName name="fgfhghhhhhhhhhhh">[0]!fgfhghhhhhhhhhhh</definedName>
    <definedName name="fgghfhghj" localSheetId="5" hidden="1">{#N/A,#N/A,TRUE,"Лист1";#N/A,#N/A,TRUE,"Лист2";#N/A,#N/A,TRUE,"Лист3"}</definedName>
    <definedName name="fgghfhghj" hidden="1">{#N/A,#N/A,TRUE,"Лист1";#N/A,#N/A,TRUE,"Лист2";#N/A,#N/A,TRUE,"Лист3"}</definedName>
    <definedName name="fggjhgjk" localSheetId="5">[1]!fggjhgjk</definedName>
    <definedName name="fggjhgjk">[0]!fggjhgjk</definedName>
    <definedName name="fghgfh" localSheetId="5">[1]!fghgfh</definedName>
    <definedName name="fghgfh">[0]!fghgfh</definedName>
    <definedName name="fghghjk" localSheetId="5" hidden="1">{#N/A,#N/A,TRUE,"Лист1";#N/A,#N/A,TRUE,"Лист2";#N/A,#N/A,TRUE,"Лист3"}</definedName>
    <definedName name="fghghjk" hidden="1">{#N/A,#N/A,TRUE,"Лист1";#N/A,#N/A,TRUE,"Лист2";#N/A,#N/A,TRUE,"Лист3"}</definedName>
    <definedName name="fghk" localSheetId="5">[1]!fghk</definedName>
    <definedName name="fghk">[0]!fghk</definedName>
    <definedName name="fgjhfhgj" localSheetId="5">[1]!fgjhfhgj</definedName>
    <definedName name="fgjhfhgj">[0]!fgjhfhgj</definedName>
    <definedName name="fgnbgfngf" localSheetId="5">[1]!fgnbgfngf</definedName>
    <definedName name="fgnbgfngf">#N/A</definedName>
    <definedName name="fhghgjh" localSheetId="5" hidden="1">{#N/A,#N/A,TRUE,"Лист1";#N/A,#N/A,TRUE,"Лист2";#N/A,#N/A,TRUE,"Лист3"}</definedName>
    <definedName name="fhghgjh" hidden="1">{#N/A,#N/A,TRUE,"Лист1";#N/A,#N/A,TRUE,"Лист2";#N/A,#N/A,TRUE,"Лист3"}</definedName>
    <definedName name="fhgjh" localSheetId="5">[1]!fhgjh</definedName>
    <definedName name="fhgjh">[0]!fhgjh</definedName>
    <definedName name="fil_2_16" localSheetId="5">#N/A</definedName>
    <definedName name="fil_2_16">NA()</definedName>
    <definedName name="fil_2_18" localSheetId="5">#N/A</definedName>
    <definedName name="fil_2_18">NA()</definedName>
    <definedName name="fil_2_19" localSheetId="5">#N/A</definedName>
    <definedName name="fil_2_19">NA()</definedName>
    <definedName name="fil_2_22" localSheetId="5">'[19]16а Сводный анализ'!#REF!</definedName>
    <definedName name="fil_2_22">"$#ССЫЛ!.$#ССЫЛ!$#ССЫЛ!"</definedName>
    <definedName name="fil_21" localSheetId="5">#REF!</definedName>
    <definedName name="fil_21" localSheetId="2">#REF!</definedName>
    <definedName name="fil_21">#REF!</definedName>
    <definedName name="fil_21_21">"$#ССЫЛ!.$#ССЫЛ!$#ССЫЛ!"</definedName>
    <definedName name="fil_22">"$#ССЫЛ!.$#ССЫЛ!$#ССЫЛ!"</definedName>
    <definedName name="fil_3_16" localSheetId="5">#N/A</definedName>
    <definedName name="fil_3_16">NA()</definedName>
    <definedName name="fil_3_18" localSheetId="5">#N/A</definedName>
    <definedName name="fil_3_18">NA()</definedName>
    <definedName name="fil_3_19" localSheetId="5">#N/A</definedName>
    <definedName name="fil_3_19">NA()</definedName>
    <definedName name="fil_3_22" localSheetId="5">'[19]16а Сводный анализ'!#REF!</definedName>
    <definedName name="fil_3_22">"$#ССЫЛ!.$#ССЫЛ!$#ССЫЛ!"</definedName>
    <definedName name="fil_4_16" localSheetId="5">#N/A</definedName>
    <definedName name="fil_4_16">NA()</definedName>
    <definedName name="fil_4_18" localSheetId="5">#N/A</definedName>
    <definedName name="fil_4_18">NA()</definedName>
    <definedName name="fil_4_19" localSheetId="5">#N/A</definedName>
    <definedName name="fil_4_19">NA()</definedName>
    <definedName name="fil_4_22" localSheetId="5">'[19]16а Сводный анализ'!#REF!</definedName>
    <definedName name="fil_4_22">"$#ССЫЛ!.$#ССЫЛ!$#ССЫЛ!"</definedName>
    <definedName name="file_1" localSheetId="2">#REF!</definedName>
    <definedName name="file_1">#REF!</definedName>
    <definedName name="file_10" localSheetId="2">#REF!</definedName>
    <definedName name="file_10">#REF!</definedName>
    <definedName name="file_11" localSheetId="2">#REF!</definedName>
    <definedName name="file_11">#REF!</definedName>
    <definedName name="file_12" localSheetId="2">#REF!</definedName>
    <definedName name="file_12">#REF!</definedName>
    <definedName name="file_13" localSheetId="2">#REF!</definedName>
    <definedName name="file_13">#REF!</definedName>
    <definedName name="file_14" localSheetId="2">#REF!</definedName>
    <definedName name="file_14">#REF!</definedName>
    <definedName name="file_15" localSheetId="2">#REF!</definedName>
    <definedName name="file_15">#REF!</definedName>
    <definedName name="file_16" localSheetId="2">#REF!</definedName>
    <definedName name="file_16">#REF!</definedName>
    <definedName name="file_17" localSheetId="2">#REF!</definedName>
    <definedName name="file_17">#REF!</definedName>
    <definedName name="file_18" localSheetId="2">#REF!</definedName>
    <definedName name="file_18">#REF!</definedName>
    <definedName name="file_19" localSheetId="2">#REF!</definedName>
    <definedName name="file_19">#REF!</definedName>
    <definedName name="file_2" localSheetId="2">#REF!</definedName>
    <definedName name="file_2">#REF!</definedName>
    <definedName name="file_20" localSheetId="2">#REF!</definedName>
    <definedName name="file_20">#REF!</definedName>
    <definedName name="file_21" localSheetId="2">#REF!</definedName>
    <definedName name="file_21">#REF!</definedName>
    <definedName name="file_22" localSheetId="2">#REF!</definedName>
    <definedName name="file_22">#REF!</definedName>
    <definedName name="file_23" localSheetId="2">#REF!</definedName>
    <definedName name="file_23">#REF!</definedName>
    <definedName name="file_24" localSheetId="2">#REF!</definedName>
    <definedName name="file_24">#REF!</definedName>
    <definedName name="file_25" localSheetId="2">#REF!</definedName>
    <definedName name="file_25">#REF!</definedName>
    <definedName name="file_26" localSheetId="2">#REF!</definedName>
    <definedName name="file_26">#REF!</definedName>
    <definedName name="file_27" localSheetId="2">#REF!</definedName>
    <definedName name="file_27">#REF!</definedName>
    <definedName name="file_28" localSheetId="2">#REF!</definedName>
    <definedName name="file_28">#REF!</definedName>
    <definedName name="file_29" localSheetId="2">#REF!</definedName>
    <definedName name="file_29">#REF!</definedName>
    <definedName name="file_3" localSheetId="2">#REF!</definedName>
    <definedName name="file_3">#REF!</definedName>
    <definedName name="file_30" localSheetId="2">#REF!</definedName>
    <definedName name="file_30">#REF!</definedName>
    <definedName name="file_31" localSheetId="2">#REF!</definedName>
    <definedName name="file_31">#REF!</definedName>
    <definedName name="file_32" localSheetId="2">#REF!</definedName>
    <definedName name="file_32">#REF!</definedName>
    <definedName name="file_33" localSheetId="2">#REF!</definedName>
    <definedName name="file_33">#REF!</definedName>
    <definedName name="file_34" localSheetId="2">#REF!</definedName>
    <definedName name="file_34">#REF!</definedName>
    <definedName name="file_4" localSheetId="2">#REF!</definedName>
    <definedName name="file_4">#REF!</definedName>
    <definedName name="file_5" localSheetId="2">#REF!</definedName>
    <definedName name="file_5">#REF!</definedName>
    <definedName name="file_6" localSheetId="2">#REF!</definedName>
    <definedName name="file_6">#REF!</definedName>
    <definedName name="file_7" localSheetId="2">#REF!</definedName>
    <definedName name="file_7">#REF!</definedName>
    <definedName name="file_8" localSheetId="2">#REF!</definedName>
    <definedName name="file_8">#REF!</definedName>
    <definedName name="file_9" localSheetId="2">#REF!</definedName>
    <definedName name="file_9">#REF!</definedName>
    <definedName name="file_name" localSheetId="2">#REF!</definedName>
    <definedName name="file_name">#REF!</definedName>
    <definedName name="fio_ruk" localSheetId="5">#REF!</definedName>
    <definedName name="fio_ruk">#REF!</definedName>
    <definedName name="FixTarifList">[13]Лист!$A$410</definedName>
    <definedName name="ForIns" localSheetId="5">[20]Регионы!#REF!</definedName>
    <definedName name="ForIns" localSheetId="2">[20]Регионы!#REF!</definedName>
    <definedName name="ForIns">[20]Регионы!#REF!</definedName>
    <definedName name="ForIns_5">#N/A</definedName>
    <definedName name="fsderswerwer" localSheetId="5">[1]!fsderswerwer</definedName>
    <definedName name="fsderswerwer">[0]!fsderswerwer</definedName>
    <definedName name="ftfhtfhgft" localSheetId="5">[1]!ftfhtfhgft</definedName>
    <definedName name="ftfhtfhgft">[0]!ftfhtfhgft</definedName>
    <definedName name="FUEL" localSheetId="5">#REF!</definedName>
    <definedName name="FUEL" localSheetId="2">#REF!</definedName>
    <definedName name="FUEL">#REF!</definedName>
    <definedName name="FUEL_ET" localSheetId="5">#REF!</definedName>
    <definedName name="FUEL_ET" localSheetId="2">#REF!</definedName>
    <definedName name="FUEL_ET">#REF!</definedName>
    <definedName name="FUEL_ET_4">"#REF!"</definedName>
    <definedName name="FUELLIST" localSheetId="5">#REF!</definedName>
    <definedName name="FUELLIST" localSheetId="2">#REF!</definedName>
    <definedName name="FUELLIST">#REF!</definedName>
    <definedName name="FUELLIST_4">"#REF!"</definedName>
    <definedName name="FuelQnt">[13]Лист!$B$17</definedName>
    <definedName name="g">[9]Параметры!#REF!</definedName>
    <definedName name="gdfhgh" localSheetId="5">[1]!gdfhgh</definedName>
    <definedName name="gdfhgh">#N/A</definedName>
    <definedName name="gdgfgghj" localSheetId="5">[1]!gdgfgghj</definedName>
    <definedName name="gdgfgghj">[0]!gdgfgghj</definedName>
    <definedName name="GES" localSheetId="5">#REF!</definedName>
    <definedName name="GES" localSheetId="2">#REF!</definedName>
    <definedName name="GES">#REF!</definedName>
    <definedName name="GES_4">"#REF!"</definedName>
    <definedName name="GES_DATA" localSheetId="5">#REF!</definedName>
    <definedName name="GES_DATA" localSheetId="2">#REF!</definedName>
    <definedName name="GES_DATA">#REF!</definedName>
    <definedName name="GES_LIST" localSheetId="5">#REF!</definedName>
    <definedName name="GES_LIST" localSheetId="2">#REF!</definedName>
    <definedName name="GES_LIST">#REF!</definedName>
    <definedName name="GES3_DATA" localSheetId="2">#REF!</definedName>
    <definedName name="GES3_DATA">#REF!</definedName>
    <definedName name="GESList">[13]Лист!$A$30</definedName>
    <definedName name="GESQnt">[13]Параметры!$B$6</definedName>
    <definedName name="gfbhty" localSheetId="5">[1]!gfbhty</definedName>
    <definedName name="gfbhty">#N/A</definedName>
    <definedName name="gfdvfd" localSheetId="5">[1]!gfdvfd</definedName>
    <definedName name="gfdvfd">#N/A</definedName>
    <definedName name="gffffffffffffff" localSheetId="5" hidden="1">{#N/A,#N/A,TRUE,"Лист1";#N/A,#N/A,TRUE,"Лист2";#N/A,#N/A,TRUE,"Лист3"}</definedName>
    <definedName name="gffffffffffffff" hidden="1">{#N/A,#N/A,TRUE,"Лист1";#N/A,#N/A,TRUE,"Лист2";#N/A,#N/A,TRUE,"Лист3"}</definedName>
    <definedName name="gfg">#N/A</definedName>
    <definedName name="gfg_4">"'рт-передача'!gfg"</definedName>
    <definedName name="gfgfddddddddddd" localSheetId="5">[1]!gfgfddddddddddd</definedName>
    <definedName name="gfgfddddddddddd">[0]!gfgfddddddddddd</definedName>
    <definedName name="gfgffdssssssssssssss" localSheetId="5" hidden="1">{#N/A,#N/A,TRUE,"Лист1";#N/A,#N/A,TRUE,"Лист2";#N/A,#N/A,TRUE,"Лист3"}</definedName>
    <definedName name="gfgffdssssssssssssss" hidden="1">{#N/A,#N/A,TRUE,"Лист1";#N/A,#N/A,TRUE,"Лист2";#N/A,#N/A,TRUE,"Лист3"}</definedName>
    <definedName name="gfgfffgh" localSheetId="5">[1]!gfgfffgh</definedName>
    <definedName name="gfgfffgh">[0]!gfgfffgh</definedName>
    <definedName name="gfgfgfcccccccccccccccccccccc" localSheetId="5">[1]!gfgfgfcccccccccccccccccccccc</definedName>
    <definedName name="gfgfgfcccccccccccccccccccccc">[0]!gfgfgfcccccccccccccccccccccc</definedName>
    <definedName name="gfgfgffffffffffffff" localSheetId="5">[1]!gfgfgffffffffffffff</definedName>
    <definedName name="gfgfgffffffffffffff">[0]!gfgfgffffffffffffff</definedName>
    <definedName name="gfgfgfffffffffffffff" localSheetId="5">[1]!gfgfgfffffffffffffff</definedName>
    <definedName name="gfgfgfffffffffffffff">[0]!gfgfgfffffffffffffff</definedName>
    <definedName name="gfgfgfh" localSheetId="5">[1]!gfgfgfh</definedName>
    <definedName name="gfgfgfh">[0]!gfgfgfh</definedName>
    <definedName name="gfgfhgfhhhhhhhhhhhhhhhhh" localSheetId="5" hidden="1">{#N/A,#N/A,TRUE,"Лист1";#N/A,#N/A,TRUE,"Лист2";#N/A,#N/A,TRUE,"Лист3"}</definedName>
    <definedName name="gfgfhgfhhhhhhhhhhhhhhhhh" hidden="1">{#N/A,#N/A,TRUE,"Лист1";#N/A,#N/A,TRUE,"Лист2";#N/A,#N/A,TRUE,"Лист3"}</definedName>
    <definedName name="gfhggggggggggggggg" localSheetId="5">[1]!gfhggggggggggggggg</definedName>
    <definedName name="gfhggggggggggggggg">[0]!gfhggggggggggggggg</definedName>
    <definedName name="gfhghgjk" localSheetId="5">[1]!gfhghgjk</definedName>
    <definedName name="gfhghgjk">[0]!gfhghgjk</definedName>
    <definedName name="gfhgjh" localSheetId="5">[1]!gfhgjh</definedName>
    <definedName name="gfhgjh">[0]!gfhgjh</definedName>
    <definedName name="gg">#N/A</definedName>
    <definedName name="ggfffffffffffff" localSheetId="5">[1]!ggfffffffffffff</definedName>
    <definedName name="ggfffffffffffff">[0]!ggfffffffffffff</definedName>
    <definedName name="ggg" localSheetId="5">[1]!ggg</definedName>
    <definedName name="ggg">[0]!ggg</definedName>
    <definedName name="gggggggggggg" localSheetId="5" hidden="1">{#N/A,#N/A,TRUE,"Лист1";#N/A,#N/A,TRUE,"Лист2";#N/A,#N/A,TRUE,"Лист3"}</definedName>
    <definedName name="gggggggggggg" hidden="1">{#N/A,#N/A,TRUE,"Лист1";#N/A,#N/A,TRUE,"Лист2";#N/A,#N/A,TRUE,"Лист3"}</definedName>
    <definedName name="ggggggggggggggggg" localSheetId="5" hidden="1">{#N/A,#N/A,TRUE,"Лист1";#N/A,#N/A,TRUE,"Лист2";#N/A,#N/A,TRUE,"Лист3"}</definedName>
    <definedName name="ggggggggggggggggg" hidden="1">{#N/A,#N/A,TRUE,"Лист1";#N/A,#N/A,TRUE,"Лист2";#N/A,#N/A,TRUE,"Лист3"}</definedName>
    <definedName name="gggggggggggggggggg" localSheetId="5">[1]!gggggggggggggggggg</definedName>
    <definedName name="gggggggggggggggggg">[0]!gggggggggggggggggg</definedName>
    <definedName name="gghggggggggggg" localSheetId="5">[1]!gghggggggggggg</definedName>
    <definedName name="gghggggggggggg">[0]!gghggggggggggg</definedName>
    <definedName name="gh" localSheetId="5">#N/A</definedName>
    <definedName name="gh">[0]!gh</definedName>
    <definedName name="gh_4">"'рт-передача'!gh"</definedName>
    <definedName name="ghfffffffffffffff" localSheetId="5">[1]!ghfffffffffffffff</definedName>
    <definedName name="ghfffffffffffffff">[0]!ghfffffffffffffff</definedName>
    <definedName name="ghfhfh" localSheetId="5">[1]!ghfhfh</definedName>
    <definedName name="ghfhfh">[0]!ghfhfh</definedName>
    <definedName name="ghg" localSheetId="5" hidden="1">{#N/A,#N/A,FALSE,"Себестоимсть-97"}</definedName>
    <definedName name="ghg" hidden="1">{#N/A,#N/A,FALSE,"Себестоимсть-97"}</definedName>
    <definedName name="ghghf" localSheetId="5">[1]!ghghf</definedName>
    <definedName name="ghghf">[0]!ghghf</definedName>
    <definedName name="ghghgy" localSheetId="5" hidden="1">{#N/A,#N/A,TRUE,"Лист1";#N/A,#N/A,TRUE,"Лист2";#N/A,#N/A,TRUE,"Лист3"}</definedName>
    <definedName name="ghghgy" hidden="1">{#N/A,#N/A,TRUE,"Лист1";#N/A,#N/A,TRUE,"Лист2";#N/A,#N/A,TRUE,"Лист3"}</definedName>
    <definedName name="ghgjgk" localSheetId="5">[1]!ghgjgk</definedName>
    <definedName name="ghgjgk">[0]!ghgjgk</definedName>
    <definedName name="ghgjjjjjjjjjjjjjjjjjjjjjjjj" localSheetId="5">[1]!ghgjjjjjjjjjjjjjjjjjjjjjjjj</definedName>
    <definedName name="ghgjjjjjjjjjjjjjjjjjjjjjjjj">[0]!ghgjjjjjjjjjjjjjjjjjjjjjjjj</definedName>
    <definedName name="ghhhjgh" localSheetId="5">[1]!ghhhjgh</definedName>
    <definedName name="ghhhjgh">[0]!ghhhjgh</definedName>
    <definedName name="ghhjgygft" localSheetId="5">[1]!ghhjgygft</definedName>
    <definedName name="ghhjgygft">[0]!ghhjgygft</definedName>
    <definedName name="ghhktyi" localSheetId="5">#N/A</definedName>
    <definedName name="ghhktyi">[0]!ghhktyi</definedName>
    <definedName name="ghjghkjkkjl" localSheetId="5">[1]!ghjghkjkkjl</definedName>
    <definedName name="ghjghkjkkjl">[0]!ghjghkjkkjl</definedName>
    <definedName name="ghjhfghdrgd" localSheetId="5">[1]!ghjhfghdrgd</definedName>
    <definedName name="ghjhfghdrgd">[0]!ghjhfghdrgd</definedName>
    <definedName name="god" localSheetId="5">[21]Титульный!$F$10</definedName>
    <definedName name="god">[21]Титульный!$F$10</definedName>
    <definedName name="grdtrgcfg" localSheetId="5" hidden="1">{#N/A,#N/A,TRUE,"Лист1";#N/A,#N/A,TRUE,"Лист2";#N/A,#N/A,TRUE,"Лист3"}</definedName>
    <definedName name="grdtrgcfg" hidden="1">{#N/A,#N/A,TRUE,"Лист1";#N/A,#N/A,TRUE,"Лист2";#N/A,#N/A,TRUE,"Лист3"}</definedName>
    <definedName name="GRES" localSheetId="5">#REF!</definedName>
    <definedName name="GRES" localSheetId="2">#REF!</definedName>
    <definedName name="GRES">#REF!</definedName>
    <definedName name="GRES_4">"#REF!"</definedName>
    <definedName name="GRES_DATA" localSheetId="5">#REF!</definedName>
    <definedName name="GRES_DATA" localSheetId="2">#REF!</definedName>
    <definedName name="GRES_DATA">#REF!</definedName>
    <definedName name="GRES_LIST" localSheetId="2">#REF!</definedName>
    <definedName name="GRES_LIST">#REF!</definedName>
    <definedName name="grety5e" localSheetId="5">#N/A</definedName>
    <definedName name="grety5e">[0]!grety5e</definedName>
    <definedName name="gtnn" localSheetId="5">[1]!gtnn</definedName>
    <definedName name="gtnn">#N/A</definedName>
    <definedName name="gtty" localSheetId="5">#REF!,#REF!,#REF!,'Не установлены(не пересмотрены)'!P1_ESO_PROT</definedName>
    <definedName name="gtty">#N/A</definedName>
    <definedName name="gtty_4">"#REF!,#REF!,#REF!,P1_ESO_PROT"</definedName>
    <definedName name="gtyt" localSheetId="5">[1]!gtyt</definedName>
    <definedName name="gtyt">#N/A</definedName>
    <definedName name="gy" localSheetId="5">[1]!gy</definedName>
    <definedName name="gy">#N/A</definedName>
    <definedName name="h">#N/A</definedName>
    <definedName name="H?Address" localSheetId="5">#REF!</definedName>
    <definedName name="H?Address">#REF!</definedName>
    <definedName name="H?Description" localSheetId="5">#REF!</definedName>
    <definedName name="H?Description">#REF!</definedName>
    <definedName name="H?EntityName" localSheetId="5">#REF!</definedName>
    <definedName name="H?EntityName">#REF!</definedName>
    <definedName name="H?Name">#REF!</definedName>
    <definedName name="H?OKATO">#REF!</definedName>
    <definedName name="H?OKFS">#REF!</definedName>
    <definedName name="H?OKOGU">#REF!</definedName>
    <definedName name="H?OKONX">#REF!</definedName>
    <definedName name="H?OKOPF">#REF!</definedName>
    <definedName name="H?OKPO">#REF!</definedName>
    <definedName name="H?OKVD">#REF!</definedName>
    <definedName name="H?Table">#REF!</definedName>
    <definedName name="H?Title">#REF!</definedName>
    <definedName name="h_4">"'рт-передача'!h"</definedName>
    <definedName name="Helper_Котельные" localSheetId="5">[22]Справочники!$A$9:$A$12</definedName>
    <definedName name="Helper_Котельные">[23]Справочники!$A$9:$A$12</definedName>
    <definedName name="Helper_ТЭС" localSheetId="5">[22]Справочники!$A$2:$A$5</definedName>
    <definedName name="Helper_ТЭС">[23]Справочники!$A$2:$A$5</definedName>
    <definedName name="Helper_ТЭС_Котельные">[24]Справочники!$A$2:$A$4,[24]Справочники!$A$16:$A$18</definedName>
    <definedName name="Helper_ФОРЭМ" localSheetId="5">[22]Справочники!$A$30:$A$35</definedName>
    <definedName name="Helper_ФОРЭМ">[23]Справочники!$A$30:$A$35</definedName>
    <definedName name="hfte" localSheetId="5">#N/A</definedName>
    <definedName name="hfte">[0]!hfte</definedName>
    <definedName name="hgffgddfd" localSheetId="5" hidden="1">{#N/A,#N/A,TRUE,"Лист1";#N/A,#N/A,TRUE,"Лист2";#N/A,#N/A,TRUE,"Лист3"}</definedName>
    <definedName name="hgffgddfd" hidden="1">{#N/A,#N/A,TRUE,"Лист1";#N/A,#N/A,TRUE,"Лист2";#N/A,#N/A,TRUE,"Лист3"}</definedName>
    <definedName name="hgfgddddddddddddd" localSheetId="5">[1]!hgfgddddddddddddd</definedName>
    <definedName name="hgfgddddddddddddd">[0]!hgfgddddddddddddd</definedName>
    <definedName name="hgfty" localSheetId="5">[1]!hgfty</definedName>
    <definedName name="hgfty">[0]!hgfty</definedName>
    <definedName name="hgfvhgffdgfdsdass" localSheetId="5">[1]!hgfvhgffdgfdsdass</definedName>
    <definedName name="hgfvhgffdgfdsdass">[0]!hgfvhgffdgfdsdass</definedName>
    <definedName name="hggg" localSheetId="5">[1]!hggg</definedName>
    <definedName name="hggg">[0]!hggg</definedName>
    <definedName name="hghf" localSheetId="5">[1]!hghf</definedName>
    <definedName name="hghf">[0]!hghf</definedName>
    <definedName name="hghffgereeeeeeeeeeeeee" localSheetId="5">[1]!hghffgereeeeeeeeeeeeee</definedName>
    <definedName name="hghffgereeeeeeeeeeeeee">[0]!hghffgereeeeeeeeeeeeee</definedName>
    <definedName name="hghfgd" localSheetId="5">[1]!hghfgd</definedName>
    <definedName name="hghfgd">[0]!hghfgd</definedName>
    <definedName name="hghgfdddddddddddd" localSheetId="5">[1]!hghgfdddddddddddd</definedName>
    <definedName name="hghgfdddddddddddd">[0]!hghgfdddddddddddd</definedName>
    <definedName name="hghgff" localSheetId="5">[1]!hghgff</definedName>
    <definedName name="hghgff">[0]!hghgff</definedName>
    <definedName name="hghgfhgfgd" localSheetId="5">[1]!hghgfhgfgd</definedName>
    <definedName name="hghgfhgfgd">[0]!hghgfhgfgd</definedName>
    <definedName name="hghggggggggggggggg" localSheetId="5">[1]!hghggggggggggggggg</definedName>
    <definedName name="hghggggggggggggggg">[0]!hghggggggggggggggg</definedName>
    <definedName name="hghgggggggggggggggg" localSheetId="5">[1]!hghgggggggggggggggg</definedName>
    <definedName name="hghgggggggggggggggg">[0]!hghgggggggggggggggg</definedName>
    <definedName name="hghgh" localSheetId="5">[1]!hghgh</definedName>
    <definedName name="hghgh">[0]!hghgh</definedName>
    <definedName name="hghghff" localSheetId="5">[1]!hghghff</definedName>
    <definedName name="hghghff">[0]!hghghff</definedName>
    <definedName name="hghgy" localSheetId="5">[1]!hghgy</definedName>
    <definedName name="hghgy">[0]!hghgy</definedName>
    <definedName name="hghjjjjjjjjjjjjjjjjjjjjjjjj" localSheetId="5">[1]!hghjjjjjjjjjjjjjjjjjjjjjjjj</definedName>
    <definedName name="hghjjjjjjjjjjjjjjjjjjjjjjjj">[0]!hghjjjjjjjjjjjjjjjjjjjjjjjj</definedName>
    <definedName name="hgjggjhk" localSheetId="5">[1]!hgjggjhk</definedName>
    <definedName name="hgjggjhk">[0]!hgjggjhk</definedName>
    <definedName name="hgjhgj" localSheetId="5">[1]!hgjhgj</definedName>
    <definedName name="hgjhgj">[0]!hgjhgj</definedName>
    <definedName name="hgjj" localSheetId="5">[1]!hgjj</definedName>
    <definedName name="hgjj">#N/A</definedName>
    <definedName name="hgjjjjjjjjjjjjjjjjjjjjj" localSheetId="5">[1]!hgjjjjjjjjjjjjjjjjjjjjj</definedName>
    <definedName name="hgjjjjjjjjjjjjjjjjjjjjj">[0]!hgjjjjjjjjjjjjjjjjjjjjj</definedName>
    <definedName name="hgkgjh" localSheetId="5">[1]!hgkgjh</definedName>
    <definedName name="hgkgjh">[0]!hgkgjh</definedName>
    <definedName name="hgyjyjghgjyjjj" localSheetId="5">[1]!hgyjyjghgjyjjj</definedName>
    <definedName name="hgyjyjghgjyjjj">[0]!hgyjyjghgjyjjj</definedName>
    <definedName name="hh" localSheetId="5">[1]!hh</definedName>
    <definedName name="hh">[0]!hh</definedName>
    <definedName name="hhghdffff" localSheetId="5">[1]!hhghdffff</definedName>
    <definedName name="hhghdffff">[0]!hhghdffff</definedName>
    <definedName name="hhghfrte" localSheetId="5">[1]!hhghfrte</definedName>
    <definedName name="hhghfrte">[0]!hhghfrte</definedName>
    <definedName name="hhh" localSheetId="5" hidden="1">{#N/A,#N/A,TRUE,"Лист1";#N/A,#N/A,TRUE,"Лист2";#N/A,#N/A,TRUE,"Лист3"}</definedName>
    <definedName name="hhh" hidden="1">{#N/A,#N/A,TRUE,"Лист1";#N/A,#N/A,TRUE,"Лист2";#N/A,#N/A,TRUE,"Лист3"}</definedName>
    <definedName name="hhh_4">"'рт-передача'!hhh"</definedName>
    <definedName name="hhhhhhhhhhhh" localSheetId="5">[1]!hhhhhhhhhhhh</definedName>
    <definedName name="hhhhhhhhhhhh">[0]!hhhhhhhhhhhh</definedName>
    <definedName name="hhhhhhhhhhhhhhhhhhhhhhhhhhhhhhhhhhhhhhhhhhhhhhhhhhhhhhhhhhhhhh" localSheetId="5">[1]!hhhhhhhhhhhhhhhhhhhhhhhhhhhhhhhhhhhhhhhhhhhhhhhhhhhhhhhhhhhhhh</definedName>
    <definedName name="hhhhhhhhhhhhhhhhhhhhhhhhhhhhhhhhhhhhhhhhhhhhhhhhhhhhhhhhhhhhhh">[0]!hhhhhhhhhhhhhhhhhhhhhhhhhhhhhhhhhhhhhhhhhhhhhhhhhhhhhhhhhhhhhh</definedName>
    <definedName name="hhhhhthhhhthhth" localSheetId="5" hidden="1">{#N/A,#N/A,TRUE,"Лист1";#N/A,#N/A,TRUE,"Лист2";#N/A,#N/A,TRUE,"Лист3"}</definedName>
    <definedName name="hhhhhthhhhthhth" hidden="1">{#N/A,#N/A,TRUE,"Лист1";#N/A,#N/A,TRUE,"Лист2";#N/A,#N/A,TRUE,"Лист3"}</definedName>
    <definedName name="hhtgyghgy" localSheetId="5">[1]!hhtgyghgy</definedName>
    <definedName name="hhtgyghgy">[0]!hhtgyghgy</definedName>
    <definedName name="hhy">#N/A</definedName>
    <definedName name="hhy_4">"'рт-передача'!hhy"</definedName>
    <definedName name="hj" localSheetId="5">[1]!hj</definedName>
    <definedName name="hj">[0]!hj</definedName>
    <definedName name="hjghhgf" localSheetId="5">[1]!hjghhgf</definedName>
    <definedName name="hjghhgf">[0]!hjghhgf</definedName>
    <definedName name="hjghjgf" localSheetId="5">[1]!hjghjgf</definedName>
    <definedName name="hjghjgf">[0]!hjghjgf</definedName>
    <definedName name="hjhjgfdfs" localSheetId="5">[1]!hjhjgfdfs</definedName>
    <definedName name="hjhjgfdfs">[0]!hjhjgfdfs</definedName>
    <definedName name="hjhjhghgfg" localSheetId="5">[1]!hjhjhghgfg</definedName>
    <definedName name="hjhjhghgfg">[0]!hjhjhghgfg</definedName>
    <definedName name="hjjgjgd" localSheetId="5">[1]!hjjgjgd</definedName>
    <definedName name="hjjgjgd">[0]!hjjgjgd</definedName>
    <definedName name="hjjhjhgfgffds" localSheetId="5">[1]!hjjhjhgfgffds</definedName>
    <definedName name="hjjhjhgfgffds">[0]!hjjhjhgfgffds</definedName>
    <definedName name="hk">#N/A</definedName>
    <definedName name="hvhgfhgdfgd" localSheetId="5">[1]!hvhgfhgdfgd</definedName>
    <definedName name="hvhgfhgdfgd">[0]!hvhgfhgdfgd</definedName>
    <definedName name="hvjfjghfyufuyg" localSheetId="5">[1]!hvjfjghfyufuyg</definedName>
    <definedName name="hvjfjghfyufuyg">[0]!hvjfjghfyufuyg</definedName>
    <definedName name="hyghggggggggggggggg" localSheetId="5" hidden="1">{#N/A,#N/A,TRUE,"Лист1";#N/A,#N/A,TRUE,"Лист2";#N/A,#N/A,TRUE,"Лист3"}</definedName>
    <definedName name="hyghggggggggggggggg" hidden="1">{#N/A,#N/A,TRUE,"Лист1";#N/A,#N/A,TRUE,"Лист2";#N/A,#N/A,TRUE,"Лист3"}</definedName>
    <definedName name="hвн" localSheetId="5">'[25]1.6'!#REF!</definedName>
    <definedName name="hвн">'[25]1.6'!#REF!</definedName>
    <definedName name="hнн" localSheetId="5">'[25]1.6'!#REF!</definedName>
    <definedName name="hнн">'[25]1.6'!#REF!</definedName>
    <definedName name="hсети" localSheetId="5">'[25]1.6'!#REF!</definedName>
    <definedName name="hсети">'[25]1.6'!#REF!</definedName>
    <definedName name="hсн" localSheetId="5">'[25]1.6'!#REF!</definedName>
    <definedName name="hсн">'[25]1.6'!#REF!</definedName>
    <definedName name="ii"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#N/A</definedName>
    <definedName name="îî_4">"'рт-передача'!îî"</definedName>
    <definedName name="iiiiii">#N/A</definedName>
    <definedName name="iiiiiiii">#N/A</definedName>
    <definedName name="iijjjjjjjjjjjjj" localSheetId="5">[1]!iijjjjjjjjjjjjj</definedName>
    <definedName name="iijjjjjjjjjjjjj">[0]!iijjjjjjjjjjjjj</definedName>
    <definedName name="ijhukjhjkhj" localSheetId="5">[1]!ijhukjhjkhj</definedName>
    <definedName name="ijhukjhjkhj">[0]!ijhukjhjkhj</definedName>
    <definedName name="IL" localSheetId="5">[1]!IL</definedName>
    <definedName name="IL">#N/A</definedName>
    <definedName name="ILI" localSheetId="5">[1]!ILI</definedName>
    <definedName name="ILI">#N/A</definedName>
    <definedName name="ILILI" localSheetId="5">[1]!ILILI</definedName>
    <definedName name="ILILI">#N/A</definedName>
    <definedName name="ILILIL" localSheetId="5">[1]!ILILIL</definedName>
    <definedName name="ILILIL">#N/A</definedName>
    <definedName name="ILILILIL" localSheetId="5">[1]!ILILILIL</definedName>
    <definedName name="ILILILIL">#N/A</definedName>
    <definedName name="ILIUL" localSheetId="5">[1]!ILIUL</definedName>
    <definedName name="ILIUL">#N/A</definedName>
    <definedName name="ILIULIL" localSheetId="5">[1]!ILIULIL</definedName>
    <definedName name="ILIULIL">#N/A</definedName>
    <definedName name="ILLIL" localSheetId="5">[1]!ILLIL</definedName>
    <definedName name="ILLIL">#N/A</definedName>
    <definedName name="ILUILIL" localSheetId="5">[1]!ILUILIL</definedName>
    <definedName name="ILUILIL">#N/A</definedName>
    <definedName name="ILYKLK" localSheetId="5">[1]!ILYKLK</definedName>
    <definedName name="ILYKLK">#N/A</definedName>
    <definedName name="imuuybrd" localSheetId="5">[1]!imuuybrd</definedName>
    <definedName name="imuuybrd">[0]!imuuybrd</definedName>
    <definedName name="index_231" localSheetId="5">#REF!</definedName>
    <definedName name="index_231">#REF!</definedName>
    <definedName name="INN" localSheetId="5">#REF!</definedName>
    <definedName name="INN" localSheetId="2">#REF!</definedName>
    <definedName name="INN">#REF!</definedName>
    <definedName name="InstrBlock_1" localSheetId="5">#REF!</definedName>
    <definedName name="InstrBlock_1">#REF!</definedName>
    <definedName name="InstrBlock_2">#REF!</definedName>
    <definedName name="InstrBlock_3">#REF!</definedName>
    <definedName name="InstrBlock_4">#REF!</definedName>
    <definedName name="InstrBlock_5">#REF!</definedName>
    <definedName name="InstrBlock_6">#REF!</definedName>
    <definedName name="InstrBlock_7">#REF!</definedName>
    <definedName name="InstrTitle_1">#REF!</definedName>
    <definedName name="InstrTitle_2">#REF!</definedName>
    <definedName name="InstrTitle_3">#REF!</definedName>
    <definedName name="InstrTitle_4">#REF!</definedName>
    <definedName name="InstrTitle_5">#REF!</definedName>
    <definedName name="InstrTitle_6">#REF!</definedName>
    <definedName name="InstrTitle_7">#REF!</definedName>
    <definedName name="ioioioi">#N/A</definedName>
    <definedName name="ioioioio">#N/A</definedName>
    <definedName name="ioiomkjjjjj" localSheetId="5">[1]!ioiomkjjjjj</definedName>
    <definedName name="ioiomkjjjjj">[0]!ioiomkjjjjj</definedName>
    <definedName name="iouhnjvgfcfd" localSheetId="5">[1]!iouhnjvgfcfd</definedName>
    <definedName name="iouhnjvgfcfd">[0]!iouhnjvgfcfd</definedName>
    <definedName name="iouiuyiuyutuyrt" localSheetId="5">[1]!iouiuyiuyutuyrt</definedName>
    <definedName name="iouiuyiuyutuyrt">[0]!iouiuyiuyutuyrt</definedName>
    <definedName name="iounuibuig" localSheetId="5">[1]!iounuibuig</definedName>
    <definedName name="iounuibuig">[0]!iounuibuig</definedName>
    <definedName name="iouyuytytfty" localSheetId="5">[1]!iouyuytytfty</definedName>
    <definedName name="iouyuytytfty">[0]!iouyuytytfty</definedName>
    <definedName name="iuiiiiiiiiiiiiiiiiii" localSheetId="5" hidden="1">{#N/A,#N/A,TRUE,"Лист1";#N/A,#N/A,TRUE,"Лист2";#N/A,#N/A,TRUE,"Лист3"}</definedName>
    <definedName name="iuiiiiiiiiiiiiiiiiii" hidden="1">{#N/A,#N/A,TRUE,"Лист1";#N/A,#N/A,TRUE,"Лист2";#N/A,#N/A,TRUE,"Лист3"}</definedName>
    <definedName name="iuiohjkjk" localSheetId="5">[1]!iuiohjkjk</definedName>
    <definedName name="iuiohjkjk">[0]!iuiohjkjk</definedName>
    <definedName name="iuiuyggggggggggggggggggg" localSheetId="5">[1]!iuiuyggggggggggggggggggg</definedName>
    <definedName name="iuiuyggggggggggggggggggg">[0]!iuiuyggggggggggggggggggg</definedName>
    <definedName name="iuiuytrsgfjh" localSheetId="5">[1]!iuiuytrsgfjh</definedName>
    <definedName name="iuiuytrsgfjh">[0]!iuiuytrsgfjh</definedName>
    <definedName name="iuiytyyfdg" localSheetId="5" hidden="1">{#N/A,#N/A,TRUE,"Лист1";#N/A,#N/A,TRUE,"Лист2";#N/A,#N/A,TRUE,"Лист3"}</definedName>
    <definedName name="iuiytyyfdg" hidden="1">{#N/A,#N/A,TRUE,"Лист1";#N/A,#N/A,TRUE,"Лист2";#N/A,#N/A,TRUE,"Лист3"}</definedName>
    <definedName name="iujjjjjjjjjhjh" localSheetId="5">[1]!iujjjjjjjjjhjh</definedName>
    <definedName name="iujjjjjjjjjhjh">[0]!iujjjjjjjjjhjh</definedName>
    <definedName name="iujjjjjjjjjjjjjjjjjj" localSheetId="5">[1]!iujjjjjjjjjjjjjjjjjj</definedName>
    <definedName name="iujjjjjjjjjjjjjjjjjj">[0]!iujjjjjjjjjjjjjjjjjj</definedName>
    <definedName name="iukjjjjjjjjjjjj" localSheetId="5" hidden="1">{#N/A,#N/A,TRUE,"Лист1";#N/A,#N/A,TRUE,"Лист2";#N/A,#N/A,TRUE,"Лист3"}</definedName>
    <definedName name="iukjjjjjjjjjjjj" hidden="1">{#N/A,#N/A,TRUE,"Лист1";#N/A,#N/A,TRUE,"Лист2";#N/A,#N/A,TRUE,"Лист3"}</definedName>
    <definedName name="iukjkjgh" localSheetId="5">[1]!iukjkjgh</definedName>
    <definedName name="iukjkjgh">[0]!iukjkjgh</definedName>
    <definedName name="IULIL" localSheetId="5">[1]!IULIL</definedName>
    <definedName name="IULIL">#N/A</definedName>
    <definedName name="iuubbbbbbbbbbbb" localSheetId="5">[1]!iuubbbbbbbbbbbb</definedName>
    <definedName name="iuubbbbbbbbbbbb">[0]!iuubbbbbbbbbbbb</definedName>
    <definedName name="iuuhhbvg" localSheetId="5">[1]!iuuhhbvg</definedName>
    <definedName name="iuuhhbvg">[0]!iuuhhbvg</definedName>
    <definedName name="iuuitt" localSheetId="5">[1]!iuuitt</definedName>
    <definedName name="iuuitt">[0]!iuuitt</definedName>
    <definedName name="iuuiyyttyty" localSheetId="5">[1]!iuuiyyttyty</definedName>
    <definedName name="iuuiyyttyty">[0]!iuuiyyttyty</definedName>
    <definedName name="iuuuuuuuuuuuuuuuu" localSheetId="5">[1]!iuuuuuuuuuuuuuuuu</definedName>
    <definedName name="iuuuuuuuuuuuuuuuu">[0]!iuuuuuuuuuuuuuuuu</definedName>
    <definedName name="iuuuuuuuuuuuuuuuuuuu" localSheetId="5">[1]!iuuuuuuuuuuuuuuuuuuu</definedName>
    <definedName name="iuuuuuuuuuuuuuuuuuuu">[0]!iuuuuuuuuuuuuuuuuuuu</definedName>
    <definedName name="iuuyyyyyyyyyyyyyyy" localSheetId="5">[1]!iuuyyyyyyyyyyyyyyy</definedName>
    <definedName name="iuuyyyyyyyyyyyyyyy">[0]!iuuyyyyyyyyyyyyyyy</definedName>
    <definedName name="iyuuytvt" localSheetId="5" hidden="1">{#N/A,#N/A,TRUE,"Лист1";#N/A,#N/A,TRUE,"Лист2";#N/A,#N/A,TRUE,"Лист3"}</definedName>
    <definedName name="iyuuytvt" hidden="1">{#N/A,#N/A,TRUE,"Лист1";#N/A,#N/A,TRUE,"Лист2";#N/A,#N/A,TRUE,"Лист3"}</definedName>
    <definedName name="j">#N/A</definedName>
    <definedName name="j_4">"'рт-передача'!j"</definedName>
    <definedName name="JAN" localSheetId="5">#REF!</definedName>
    <definedName name="JAN" localSheetId="2">#REF!</definedName>
    <definedName name="JAN">#REF!</definedName>
    <definedName name="JAN_4">"#REF!"</definedName>
    <definedName name="jbnbvggggggggggggggg" localSheetId="5">[1]!jbnbvggggggggggggggg</definedName>
    <definedName name="jbnbvggggggggggggggg">[0]!jbnbvggggggggggggggg</definedName>
    <definedName name="jghghfd" localSheetId="5">[1]!jghghfd</definedName>
    <definedName name="jghghfd">[0]!jghghfd</definedName>
    <definedName name="jgjhgd" localSheetId="5">[1]!jgjhgd</definedName>
    <definedName name="jgjhgd">[0]!jgjhgd</definedName>
    <definedName name="jhfgfs" localSheetId="5" hidden="1">{#N/A,#N/A,TRUE,"Лист1";#N/A,#N/A,TRUE,"Лист2";#N/A,#N/A,TRUE,"Лист3"}</definedName>
    <definedName name="jhfgfs" hidden="1">{#N/A,#N/A,TRUE,"Лист1";#N/A,#N/A,TRUE,"Лист2";#N/A,#N/A,TRUE,"Лист3"}</definedName>
    <definedName name="jhfghfyu" localSheetId="5">[1]!jhfghfyu</definedName>
    <definedName name="jhfghfyu">[0]!jhfghfyu</definedName>
    <definedName name="jhfghgfgfgfdfs" localSheetId="5" hidden="1">{#N/A,#N/A,TRUE,"Лист1";#N/A,#N/A,TRUE,"Лист2";#N/A,#N/A,TRUE,"Лист3"}</definedName>
    <definedName name="jhfghgfgfgfdfs" hidden="1">{#N/A,#N/A,TRUE,"Лист1";#N/A,#N/A,TRUE,"Лист2";#N/A,#N/A,TRUE,"Лист3"}</definedName>
    <definedName name="jhghfd" localSheetId="5">[1]!jhghfd</definedName>
    <definedName name="jhghfd">[0]!jhghfd</definedName>
    <definedName name="jhghjf" localSheetId="5">[1]!jhghjf</definedName>
    <definedName name="jhghjf">[0]!jhghjf</definedName>
    <definedName name="jhhgfddfs" localSheetId="5">[1]!jhhgfddfs</definedName>
    <definedName name="jhhgfddfs">[0]!jhhgfddfs</definedName>
    <definedName name="jhhgjhgf" localSheetId="5">[1]!jhhgjhgf</definedName>
    <definedName name="jhhgjhgf">[0]!jhhgjhgf</definedName>
    <definedName name="jhhhjhgghg" localSheetId="5">[1]!jhhhjhgghg</definedName>
    <definedName name="jhhhjhgghg">[0]!jhhhjhgghg</definedName>
    <definedName name="jhhjgkjgl" localSheetId="5">[1]!jhhjgkjgl</definedName>
    <definedName name="jhhjgkjgl">[0]!jhhjgkjgl</definedName>
    <definedName name="jhjgfghf" localSheetId="5">[1]!jhjgfghf</definedName>
    <definedName name="jhjgfghf">[0]!jhjgfghf</definedName>
    <definedName name="jhjgjgh" localSheetId="5">[1]!jhjgjgh</definedName>
    <definedName name="jhjgjgh">[0]!jhjgjgh</definedName>
    <definedName name="jhjhf" localSheetId="5">[1]!jhjhf</definedName>
    <definedName name="jhjhf">[0]!jhjhf</definedName>
    <definedName name="jhjhjhjggggggggggggg" localSheetId="5">[1]!jhjhjhjggggggggggggg</definedName>
    <definedName name="jhjhjhjggggggggggggg">[0]!jhjhjhjggggggggggggg</definedName>
    <definedName name="jhjhyyyyyyyyyyyyyy" localSheetId="5">[1]!jhjhyyyyyyyyyyyyyy</definedName>
    <definedName name="jhjhyyyyyyyyyyyyyy">[0]!jhjhyyyyyyyyyyyyyy</definedName>
    <definedName name="jhjjhhhhhh" localSheetId="5">[1]!jhjjhhhhhh</definedName>
    <definedName name="jhjjhhhhhh">[0]!jhjjhhhhhh</definedName>
    <definedName name="jhjkghgdd" localSheetId="5">[1]!jhjkghgdd</definedName>
    <definedName name="jhjkghgdd">[0]!jhjkghgdd</definedName>
    <definedName name="jhjytyyyyyyyyyyyyyyyy" localSheetId="5" hidden="1">{#N/A,#N/A,TRUE,"Лист1";#N/A,#N/A,TRUE,"Лист2";#N/A,#N/A,TRUE,"Лист3"}</definedName>
    <definedName name="jhjytyyyyyyyyyyyyyyyy" hidden="1">{#N/A,#N/A,TRUE,"Лист1";#N/A,#N/A,TRUE,"Лист2";#N/A,#N/A,TRUE,"Лист3"}</definedName>
    <definedName name="jhkhjghfg" localSheetId="5">[1]!jhkhjghfg</definedName>
    <definedName name="jhkhjghfg">[0]!jhkhjghfg</definedName>
    <definedName name="jhkjhjhg" localSheetId="5">[1]!jhkjhjhg</definedName>
    <definedName name="jhkjhjhg">[0]!jhkjhjhg</definedName>
    <definedName name="jhtjgyt" localSheetId="5" hidden="1">{#N/A,#N/A,TRUE,"Лист1";#N/A,#N/A,TRUE,"Лист2";#N/A,#N/A,TRUE,"Лист3"}</definedName>
    <definedName name="jhtjgyt" hidden="1">{#N/A,#N/A,TRUE,"Лист1";#N/A,#N/A,TRUE,"Лист2";#N/A,#N/A,TRUE,"Лист3"}</definedName>
    <definedName name="jhujghj" localSheetId="5">[1]!jhujghj</definedName>
    <definedName name="jhujghj">[0]!jhujghj</definedName>
    <definedName name="jhujy" localSheetId="5">[1]!jhujy</definedName>
    <definedName name="jhujy">[0]!jhujy</definedName>
    <definedName name="jhy" localSheetId="5">[1]!jhy</definedName>
    <definedName name="jhy">[0]!jhy</definedName>
    <definedName name="jjhjgjhfg" localSheetId="5">[1]!jjhjgjhfg</definedName>
    <definedName name="jjhjgjhfg">[0]!jjhjgjhfg</definedName>
    <definedName name="jjhjhhhhhhhhhhhhhhh" localSheetId="5">[1]!jjhjhhhhhhhhhhhhhhh</definedName>
    <definedName name="jjhjhhhhhhhhhhhhhhh">[0]!jjhjhhhhhhhhhhhhhhh</definedName>
    <definedName name="jjkjhhgffd" localSheetId="5">[1]!jjkjhhgffd</definedName>
    <definedName name="jjkjhhgffd">[0]!jjkjhhgffd</definedName>
    <definedName name="jk">#N/A</definedName>
    <definedName name="jkbvbcdxd" localSheetId="5">[1]!jkbvbcdxd</definedName>
    <definedName name="jkbvbcdxd">[0]!jkbvbcdxd</definedName>
    <definedName name="jkhffddds" localSheetId="5" hidden="1">{#N/A,#N/A,TRUE,"Лист1";#N/A,#N/A,TRUE,"Лист2";#N/A,#N/A,TRUE,"Лист3"}</definedName>
    <definedName name="jkhffddds" hidden="1">{#N/A,#N/A,TRUE,"Лист1";#N/A,#N/A,TRUE,"Лист2";#N/A,#N/A,TRUE,"Лист3"}</definedName>
    <definedName name="jkhujygytf" localSheetId="5">[1]!jkhujygytf</definedName>
    <definedName name="jkhujygytf">[0]!jkhujygytf</definedName>
    <definedName name="jkj">#N/A</definedName>
    <definedName name="jkkjhgj" localSheetId="5" hidden="1">{#N/A,#N/A,TRUE,"Лист1";#N/A,#N/A,TRUE,"Лист2";#N/A,#N/A,TRUE,"Лист3"}</definedName>
    <definedName name="jkkjhgj" hidden="1">{#N/A,#N/A,TRUE,"Лист1";#N/A,#N/A,TRUE,"Лист2";#N/A,#N/A,TRUE,"Лист3"}</definedName>
    <definedName name="JKL">#REF!</definedName>
    <definedName name="jnkjjjjjjjjjjjjjjjjjjjj" localSheetId="5" hidden="1">{#N/A,#N/A,TRUE,"Лист1";#N/A,#N/A,TRUE,"Лист2";#N/A,#N/A,TRUE,"Лист3"}</definedName>
    <definedName name="jnkjjjjjjjjjjjjjjjjjjjj" hidden="1">{#N/A,#N/A,TRUE,"Лист1";#N/A,#N/A,TRUE,"Лист2";#N/A,#N/A,TRUE,"Лист3"}</definedName>
    <definedName name="jny"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localSheetId="5" hidden="1">{#N/A,#N/A,TRUE,"Лист1";#N/A,#N/A,TRUE,"Лист2";#N/A,#N/A,TRUE,"Лист3"}</definedName>
    <definedName name="juhghg" hidden="1">{#N/A,#N/A,TRUE,"Лист1";#N/A,#N/A,TRUE,"Лист2";#N/A,#N/A,TRUE,"Лист3"}</definedName>
    <definedName name="jujhghgcvgfxc" localSheetId="5">[1]!jujhghgcvgfxc</definedName>
    <definedName name="jujhghgcvgfxc">[0]!jujhghgcvgfxc</definedName>
    <definedName name="JUL" localSheetId="5">#REF!</definedName>
    <definedName name="JUL" localSheetId="2">#REF!</definedName>
    <definedName name="JUL">#REF!</definedName>
    <definedName name="JUL_4">"#REF!"</definedName>
    <definedName name="JUN" localSheetId="5">#REF!</definedName>
    <definedName name="JUN" localSheetId="2">#REF!</definedName>
    <definedName name="JUN">#REF!</definedName>
    <definedName name="JUN_4">"#REF!"</definedName>
    <definedName name="jyihtg" localSheetId="5">[1]!jyihtg</definedName>
    <definedName name="jyihtg">[0]!jyihtg</definedName>
    <definedName name="jyuytvbyvtvfr" localSheetId="5" hidden="1">{#N/A,#N/A,TRUE,"Лист1";#N/A,#N/A,TRUE,"Лист2";#N/A,#N/A,TRUE,"Лист3"}</definedName>
    <definedName name="jyuytvbyvtvfr" hidden="1">{#N/A,#N/A,TRUE,"Лист1";#N/A,#N/A,TRUE,"Лист2";#N/A,#N/A,TRUE,"Лист3"}</definedName>
    <definedName name="k" localSheetId="5">#N/A</definedName>
    <definedName name="k">[0]!k</definedName>
    <definedName name="k_4">"'рт-передача'!k"</definedName>
    <definedName name="k8k8" localSheetId="5">[1]!k8k8</definedName>
    <definedName name="k8k8">#N/A</definedName>
    <definedName name="KALMENERGO">#N/A</definedName>
    <definedName name="khjkhjghf" localSheetId="5" hidden="1">{#N/A,#N/A,TRUE,"Лист1";#N/A,#N/A,TRUE,"Лист2";#N/A,#N/A,TRUE,"Лист3"}</definedName>
    <definedName name="khjkhjghf" hidden="1">{#N/A,#N/A,TRUE,"Лист1";#N/A,#N/A,TRUE,"Лист2";#N/A,#N/A,TRUE,"Лист3"}</definedName>
    <definedName name="kiuytte" localSheetId="5">[1]!kiuytte</definedName>
    <definedName name="kiuytte">[0]!kiuytte</definedName>
    <definedName name="kj" localSheetId="5" hidden="1">{#N/A,#N/A,TRUE,"Лист1";#N/A,#N/A,TRUE,"Лист2";#N/A,#N/A,TRUE,"Лист3"}</definedName>
    <definedName name="kj" hidden="1">{#N/A,#N/A,TRUE,"Лист1";#N/A,#N/A,TRUE,"Лист2";#N/A,#N/A,TRUE,"Лист3"}</definedName>
    <definedName name="kjhhgfgfs" localSheetId="5">[1]!kjhhgfgfs</definedName>
    <definedName name="kjhhgfgfs">[0]!kjhhgfgfs</definedName>
    <definedName name="kjhiuh" localSheetId="5">[1]!kjhiuh</definedName>
    <definedName name="kjhiuh">[0]!kjhiuh</definedName>
    <definedName name="kjhjhgggggggggggggg" localSheetId="5">[1]!kjhjhgggggggggggggg</definedName>
    <definedName name="kjhjhgggggggggggggg">[0]!kjhjhgggggggggggggg</definedName>
    <definedName name="kjhjhhjgfd" localSheetId="5">[1]!kjhjhhjgfd</definedName>
    <definedName name="kjhjhhjgfd">[0]!kjhjhhjgfd</definedName>
    <definedName name="kjhkghgggggggggggg" localSheetId="5">[1]!kjhkghgggggggggggg</definedName>
    <definedName name="kjhkghgggggggggggg">[0]!kjhkghgggggggggggg</definedName>
    <definedName name="kjhkjhjggh" localSheetId="5">[1]!kjhkjhjggh</definedName>
    <definedName name="kjhkjhjggh">[0]!kjhkjhjggh</definedName>
    <definedName name="kjhmnmfg" localSheetId="5">[1]!kjhmnmfg</definedName>
    <definedName name="kjhmnmfg">[0]!kjhmnmfg</definedName>
    <definedName name="kjhvvvvvvvvvvvvvvvvv" localSheetId="5" hidden="1">{#N/A,#N/A,TRUE,"Лист1";#N/A,#N/A,TRUE,"Лист2";#N/A,#N/A,TRUE,"Лист3"}</definedName>
    <definedName name="kjhvvvvvvvvvvvvvvvvv" hidden="1">{#N/A,#N/A,TRUE,"Лист1";#N/A,#N/A,TRUE,"Лист2";#N/A,#N/A,TRUE,"Лист3"}</definedName>
    <definedName name="kjjhghftyfy" localSheetId="5">[1]!kjjhghftyfy</definedName>
    <definedName name="kjjhghftyfy">[0]!kjjhghftyfy</definedName>
    <definedName name="kjjhjhghgh" localSheetId="5">[1]!kjjhjhghgh</definedName>
    <definedName name="kjjhjhghgh">[0]!kjjhjhghgh</definedName>
    <definedName name="kjjjjjhhhhhhhhhhhhh" localSheetId="5" hidden="1">{#N/A,#N/A,TRUE,"Лист1";#N/A,#N/A,TRUE,"Лист2";#N/A,#N/A,TRUE,"Лист3"}</definedName>
    <definedName name="kjjjjjhhhhhhhhhhhhh" hidden="1">{#N/A,#N/A,TRUE,"Лист1";#N/A,#N/A,TRUE,"Лист2";#N/A,#N/A,TRUE,"Лист3"}</definedName>
    <definedName name="kjjkhgf" localSheetId="5">[1]!kjjkhgf</definedName>
    <definedName name="kjjkhgf">[0]!kjjkhgf</definedName>
    <definedName name="kjjkkjhjhgjhg" localSheetId="5">[1]!kjjkkjhjhgjhg</definedName>
    <definedName name="kjjkkjhjhgjhg">[0]!kjjkkjhjhgjhg</definedName>
    <definedName name="kjjyhjhuyh" localSheetId="5">[1]!kjjyhjhuyh</definedName>
    <definedName name="kjjyhjhuyh">[0]!kjjyhjhuyh</definedName>
    <definedName name="kjkhj" localSheetId="5">[1]!kjkhj</definedName>
    <definedName name="kjkhj">[0]!kjkhj</definedName>
    <definedName name="kjkhjkjhgh" localSheetId="5" hidden="1">{#N/A,#N/A,TRUE,"Лист1";#N/A,#N/A,TRUE,"Лист2";#N/A,#N/A,TRUE,"Лист3"}</definedName>
    <definedName name="kjkhjkjhgh" hidden="1">{#N/A,#N/A,TRUE,"Лист1";#N/A,#N/A,TRUE,"Лист2";#N/A,#N/A,TRUE,"Лист3"}</definedName>
    <definedName name="kjkhkjhjcx" localSheetId="5">[1]!kjkhkjhjcx</definedName>
    <definedName name="kjkhkjhjcx">[0]!kjkhkjhjcx</definedName>
    <definedName name="kjkjhjhjhghgf" localSheetId="5" hidden="1">{#N/A,#N/A,TRUE,"Лист1";#N/A,#N/A,TRUE,"Лист2";#N/A,#N/A,TRUE,"Лист3"}</definedName>
    <definedName name="kjkjhjhjhghgf" hidden="1">{#N/A,#N/A,TRUE,"Лист1";#N/A,#N/A,TRUE,"Лист2";#N/A,#N/A,TRUE,"Лист3"}</definedName>
    <definedName name="kjkjhjjjjjjjjjjjjjjjjj" localSheetId="5">[1]!kjkjhjjjjjjjjjjjjjjjjj</definedName>
    <definedName name="kjkjhjjjjjjjjjjjjjjjjj">[0]!kjkjhjjjjjjjjjjjjjjjjj</definedName>
    <definedName name="kjkjjhhgfgfdds" localSheetId="5">[1]!kjkjjhhgfgfdds</definedName>
    <definedName name="kjkjjhhgfgfdds">[0]!kjkjjhhgfgfdds</definedName>
    <definedName name="kjkjjjjjjjjjjjjjjjj" localSheetId="5">[1]!kjkjjjjjjjjjjjjjjjj</definedName>
    <definedName name="kjkjjjjjjjjjjjjjjjj">[0]!kjkjjjjjjjjjjjjjjjj</definedName>
    <definedName name="kjlkji" localSheetId="5">[1]!kjlkji</definedName>
    <definedName name="kjlkji">[0]!kjlkji</definedName>
    <definedName name="kjlkjkhghjfgf" localSheetId="5">[1]!kjlkjkhghjfgf</definedName>
    <definedName name="kjlkjkhghjfgf">[0]!kjlkjkhghjfgf</definedName>
    <definedName name="kjmnmbn" localSheetId="5">[1]!kjmnmbn</definedName>
    <definedName name="kjmnmbn">[0]!kjmnmbn</definedName>
    <definedName name="kjuiuuuuuuuuuuuuuuu" localSheetId="5">[1]!kjuiuuuuuuuuuuuuuuu</definedName>
    <definedName name="kjuiuuuuuuuuuuuuuuu">[0]!kjuiuuuuuuuuuuuuuuu</definedName>
    <definedName name="kjuiyyyyyyyyyyyyyyyyyy" localSheetId="5">[1]!kjuiyyyyyyyyyyyyyyyyyy</definedName>
    <definedName name="kjuiyyyyyyyyyyyyyyyyyy">[0]!kjuiyyyyyyyyyyyyyyyyyy</definedName>
    <definedName name="kjykhjy" localSheetId="5">[1]!kjykhjy</definedName>
    <definedName name="kjykhjy">[0]!kjykhjy</definedName>
    <definedName name="KKK" localSheetId="5">#REF!</definedName>
    <definedName name="KKK">#REF!</definedName>
    <definedName name="kkkkkkkkkkkkkkkk" localSheetId="5">[1]!kkkkkkkkkkkkkkkk</definedName>
    <definedName name="kkkkkkkkkkkkkkkk">[0]!kkkkkkkkkkkkkkkk</definedName>
    <definedName name="kkljkjjjjjjjjjjjjj" localSheetId="5">[1]!kkljkjjjjjjjjjjjjj</definedName>
    <definedName name="kkljkjjjjjjjjjjjjj">[0]!kkljkjjjjjjjjjjjjj</definedName>
    <definedName name="kljhjkghv" localSheetId="5" hidden="1">{#N/A,#N/A,TRUE,"Лист1";#N/A,#N/A,TRUE,"Лист2";#N/A,#N/A,TRUE,"Лист3"}</definedName>
    <definedName name="kljhjkghv" hidden="1">{#N/A,#N/A,TRUE,"Лист1";#N/A,#N/A,TRUE,"Лист2";#N/A,#N/A,TRUE,"Лист3"}</definedName>
    <definedName name="kljjhgfhg" localSheetId="5">[1]!kljjhgfhg</definedName>
    <definedName name="kljjhgfhg">[0]!kljjhgfhg</definedName>
    <definedName name="klkjkjhhffdx" localSheetId="5">[1]!klkjkjhhffdx</definedName>
    <definedName name="klkjkjhhffdx">[0]!klkjkjhhffdx</definedName>
    <definedName name="klklklklklklklk">#N/A</definedName>
    <definedName name="klljjjhjgghf" localSheetId="5" hidden="1">{#N/A,#N/A,TRUE,"Лист1";#N/A,#N/A,TRUE,"Лист2";#N/A,#N/A,TRUE,"Лист3"}</definedName>
    <definedName name="klljjjhjgghf" hidden="1">{#N/A,#N/A,TRUE,"Лист1";#N/A,#N/A,TRUE,"Лист2";#N/A,#N/A,TRUE,"Лист3"}</definedName>
    <definedName name="kmnjnj" localSheetId="5">[1]!kmnjnj</definedName>
    <definedName name="kmnjnj">[0]!kmnjnj</definedName>
    <definedName name="knkn.n." localSheetId="5">#N/A</definedName>
    <definedName name="knkn.n.">[0]!knkn.n.</definedName>
    <definedName name="KorQnt">[13]Параметры!$B$5</definedName>
    <definedName name="KotList">[13]Лист!$A$260</definedName>
    <definedName name="KOTLODERJ_LIST">[26]Справочники!$E$9:$E$13</definedName>
    <definedName name="KotQnt">[13]Лист!$B$261</definedName>
    <definedName name="KRY" localSheetId="5">[1]!KRY</definedName>
    <definedName name="KRY">#N/A</definedName>
    <definedName name="KUKYUYKULL" localSheetId="5">[1]!KUKYUYKULL</definedName>
    <definedName name="KUKYUYKULL">#N/A</definedName>
    <definedName name="kuykjhjkhy" localSheetId="5">[1]!kuykjhjkhy</definedName>
    <definedName name="kuykjhjkhy">[0]!kuykjhjkhy</definedName>
    <definedName name="KYKUKK" localSheetId="5">[1]!KYKUKK</definedName>
    <definedName name="KYKUKK">#N/A</definedName>
    <definedName name="l">#N/A</definedName>
    <definedName name="l0" localSheetId="5">[1]!l0</definedName>
    <definedName name="l0">#N/A</definedName>
    <definedName name="l00" localSheetId="5">[1]!l00</definedName>
    <definedName name="l00">#N/A</definedName>
    <definedName name="l000" localSheetId="5">[1]!l000</definedName>
    <definedName name="l000">#N/A</definedName>
    <definedName name="l0000" localSheetId="5">[1]!l0000</definedName>
    <definedName name="l0000">#N/A</definedName>
    <definedName name="l0l0" localSheetId="5">[1]!l0l0</definedName>
    <definedName name="l0l0">#N/A</definedName>
    <definedName name="l0l0l0" localSheetId="5">[1]!l0l0l0</definedName>
    <definedName name="l0l0l0">#N/A</definedName>
    <definedName name="l0l0l0l" localSheetId="5">[1]!l0l0l0l</definedName>
    <definedName name="l0l0l0l">#N/A</definedName>
    <definedName name="l0l0l0l0" localSheetId="5">[1]!l0l0l0l0</definedName>
    <definedName name="l0l0l0l0">#N/A</definedName>
    <definedName name="LD" localSheetId="5">[26]Титульный!$F$12</definedName>
    <definedName name="LD">[26]Титульный!$F$12</definedName>
    <definedName name="let" localSheetId="5">[27]Справочники!$J$18:$J$22</definedName>
    <definedName name="let">[28]Справочники!$J$18:$J$22</definedName>
    <definedName name="likuih" localSheetId="5" hidden="1">{#N/A,#N/A,TRUE,"Лист1";#N/A,#N/A,TRUE,"Лист2";#N/A,#N/A,TRUE,"Лист3"}</definedName>
    <definedName name="likuih" hidden="1">{#N/A,#N/A,TRUE,"Лист1";#N/A,#N/A,TRUE,"Лист2";#N/A,#N/A,TRUE,"Лист3"}</definedName>
    <definedName name="LILI" localSheetId="5">[1]!LILI</definedName>
    <definedName name="LILI">#N/A</definedName>
    <definedName name="LILUILILILI" localSheetId="5">[1]!LILUILILILI</definedName>
    <definedName name="LILUILILILI">#N/A</definedName>
    <definedName name="LINE" localSheetId="5">#REF!</definedName>
    <definedName name="LINE" localSheetId="2">#REF!</definedName>
    <definedName name="LINE">#REF!</definedName>
    <definedName name="LINE2" localSheetId="5">#REF!</definedName>
    <definedName name="LINE2" localSheetId="2">#REF!</definedName>
    <definedName name="LINE2">#REF!</definedName>
    <definedName name="List12_PeriodRange" localSheetId="5">#REF!</definedName>
    <definedName name="List12_PeriodRange">#REF!</definedName>
    <definedName name="LKJ">#REF!</definedName>
    <definedName name="LKJHG" localSheetId="5" hidden="1">[1]!P5_T1_Protect,[1]!P6_T1_Protect,[1]!P7_T1_Protect,[1]!P8_T1_Protect,[1]!P9_T1_Protect,[1]!P10_T1_Protect,[1]!P11_T1_Protect,[1]!P12_T1_Protect,[1]!P13_T1_Protect,[1]!P14_T1_Protect</definedName>
    <definedName name="LKJHG" hidden="1">[0]!P5_T1_Protect,[0]!P6_T1_Protect,[0]!P7_T1_Protect,[0]!P8_T1_Protect,[0]!P9_T1_Protect,[0]!P10_T1_Protect,[0]!P11_T1_Protect,[0]!P12_T1_Protect,[0]!P13_T1_Protect,[0]!P14_T1_Protect</definedName>
    <definedName name="lkjjjjjjjjjjjj" localSheetId="5">[1]!lkjjjjjjjjjjjj</definedName>
    <definedName name="lkjjjjjjjjjjjj">[0]!lkjjjjjjjjjjjj</definedName>
    <definedName name="lkjklhjkghjffgd" localSheetId="5">[1]!lkjklhjkghjffgd</definedName>
    <definedName name="lkjklhjkghjffgd">[0]!lkjklhjkghjffgd</definedName>
    <definedName name="lkjkljhjkjhghjfg" localSheetId="5">[1]!lkjkljhjkjhghjfg</definedName>
    <definedName name="lkjkljhjkjhghjfg">[0]!lkjkljhjkjhghjfg</definedName>
    <definedName name="lkkkkkkkkkkkkkk" localSheetId="5">[1]!lkkkkkkkkkkkkkk</definedName>
    <definedName name="lkkkkkkkkkkkkkk">[0]!lkkkkkkkkkkkkkk</definedName>
    <definedName name="lkkljhhggtg" localSheetId="5" hidden="1">{#N/A,#N/A,TRUE,"Лист1";#N/A,#N/A,TRUE,"Лист2";#N/A,#N/A,TRUE,"Лист3"}</definedName>
    <definedName name="lkkljhhggtg" hidden="1">{#N/A,#N/A,TRUE,"Лист1";#N/A,#N/A,TRUE,"Лист2";#N/A,#N/A,TRUE,"Лист3"}</definedName>
    <definedName name="lkljhjhghggf" localSheetId="5">[1]!lkljhjhghggf</definedName>
    <definedName name="lkljhjhghggf">[0]!lkljhjhghggf</definedName>
    <definedName name="lkljkjhjhggfdgf" localSheetId="5" hidden="1">{#N/A,#N/A,TRUE,"Лист1";#N/A,#N/A,TRUE,"Лист2";#N/A,#N/A,TRUE,"Лист3"}</definedName>
    <definedName name="lkljkjhjhggfdgf" hidden="1">{#N/A,#N/A,TRUE,"Лист1";#N/A,#N/A,TRUE,"Лист2";#N/A,#N/A,TRUE,"Лист3"}</definedName>
    <definedName name="lkljkjhjkjh" localSheetId="5">[1]!lkljkjhjkjh</definedName>
    <definedName name="lkljkjhjkjh">[0]!lkljkjhjkjh</definedName>
    <definedName name="lklkjkjhjhfg" localSheetId="5">[1]!lklkjkjhjhfg</definedName>
    <definedName name="lklkjkjhjhfg">[0]!lklkjkjhjhfg</definedName>
    <definedName name="lklkkllk" localSheetId="5">[1]!lklkkllk</definedName>
    <definedName name="lklkkllk">[0]!lklkkllk</definedName>
    <definedName name="lklkljkhjhgh" localSheetId="5">[1]!lklkljkhjhgh</definedName>
    <definedName name="lklkljkhjhgh">[0]!lklkljkhjhgh</definedName>
    <definedName name="lklklkjkj" localSheetId="5">[1]!lklklkjkj</definedName>
    <definedName name="lklklkjkj">[0]!lklklkjkj</definedName>
    <definedName name="ll" localSheetId="5">[1]!ll</definedName>
    <definedName name="ll">[0]!ll</definedName>
    <definedName name="lll" localSheetId="5">[1]!lll</definedName>
    <definedName name="lll">#N/A</definedName>
    <definedName name="llll" localSheetId="5">#REF!</definedName>
    <definedName name="llll">#REF!</definedName>
    <definedName name="LMKN" localSheetId="5">[1]!LMKN</definedName>
    <definedName name="LMKN">[0]!LMKN</definedName>
    <definedName name="logical">[26]TEHSHEET!$K$2:$K$3</definedName>
    <definedName name="lol" localSheetId="5">[1]!lol</definedName>
    <definedName name="lol">#N/A</definedName>
    <definedName name="LUI" localSheetId="5">[1]!LUI</definedName>
    <definedName name="LUI">#N/A</definedName>
    <definedName name="LUIILULI" localSheetId="5">[1]!LUIILULI</definedName>
    <definedName name="LUIILULI">#N/A</definedName>
    <definedName name="m" localSheetId="5">#REF!</definedName>
    <definedName name="m" localSheetId="2">#REF!</definedName>
    <definedName name="m">#REF!</definedName>
    <definedName name="M7.3">#N/A</definedName>
    <definedName name="mail_address" localSheetId="5">#REF!</definedName>
    <definedName name="mail_address">#REF!</definedName>
    <definedName name="MAR" localSheetId="5">#REF!</definedName>
    <definedName name="MAR" localSheetId="2">#REF!</definedName>
    <definedName name="MAR">#REF!</definedName>
    <definedName name="MAR_4">"#REF!"</definedName>
    <definedName name="MAY" localSheetId="5">#REF!</definedName>
    <definedName name="MAY" localSheetId="2">#REF!</definedName>
    <definedName name="MAY">#REF!</definedName>
    <definedName name="MAY_4">"#REF!"</definedName>
    <definedName name="MetodRegul">#REF!</definedName>
    <definedName name="mhgg" localSheetId="5">[1]!mhgg</definedName>
    <definedName name="mhgg">[0]!mhgg</definedName>
    <definedName name="mhyt" localSheetId="5" hidden="1">{#N/A,#N/A,TRUE,"Лист1";#N/A,#N/A,TRUE,"Лист2";#N/A,#N/A,TRUE,"Лист3"}</definedName>
    <definedName name="mhyt" hidden="1">{#N/A,#N/A,TRUE,"Лист1";#N/A,#N/A,TRUE,"Лист2";#N/A,#N/A,TRUE,"Лист3"}</definedName>
    <definedName name="mjghggggggggggggg" localSheetId="5">[1]!mjghggggggggggggg</definedName>
    <definedName name="mjghggggggggggggg">[0]!mjghggggggggggggg</definedName>
    <definedName name="mjhhhhhujy" localSheetId="5">[1]!mjhhhhhujy</definedName>
    <definedName name="mjhhhhhujy">[0]!mjhhhhhujy</definedName>
    <definedName name="mjhuiy" localSheetId="5" hidden="1">{#N/A,#N/A,TRUE,"Лист1";#N/A,#N/A,TRUE,"Лист2";#N/A,#N/A,TRUE,"Лист3"}</definedName>
    <definedName name="mjhuiy" hidden="1">{#N/A,#N/A,TRUE,"Лист1";#N/A,#N/A,TRUE,"Лист2";#N/A,#N/A,TRUE,"Лист3"}</definedName>
    <definedName name="mjnnnnnnnnnnnnnnkjnmh" localSheetId="5">[1]!mjnnnnnnnnnnnnnnkjnmh</definedName>
    <definedName name="mjnnnnnnnnnnnnnnkjnmh">[0]!mjnnnnnnnnnnnnnnkjnmh</definedName>
    <definedName name="mjujy" localSheetId="5">[1]!mjujy</definedName>
    <definedName name="mjujy">[0]!mjujy</definedName>
    <definedName name="MmExcelLinker_6E24F10A_D93B_4197_A91F_1E8C46B84DD5" localSheetId="5">РТ передача [29]ээ!$I$76:$I$76</definedName>
    <definedName name="MmExcelLinker_6E24F10A_D93B_4197_A91F_1E8C46B84DD5">РТ передача [29]ээ!$I$76:$I$76</definedName>
    <definedName name="MmExcelLinker_6E24F10A_D93B_4197_A91F_1E8C46B84DD5_4">#N/A</definedName>
    <definedName name="mmm" localSheetId="5" hidden="1">{#N/A,#N/A,FALSE,"Себестоимсть-97"}</definedName>
    <definedName name="mmm" hidden="1">{#N/A,#N/A,FALSE,"Себестоимсть-97"}</definedName>
    <definedName name="mnbhjf" localSheetId="5">[1]!mnbhjf</definedName>
    <definedName name="mnbhjf">[0]!mnbhjf</definedName>
    <definedName name="mnghr" localSheetId="5">[1]!mnghr</definedName>
    <definedName name="mnghr">[0]!mnghr</definedName>
    <definedName name="mnmbnvb" localSheetId="5">[1]!mnmbnvb</definedName>
    <definedName name="mnmbnvb">[0]!mnmbnvb</definedName>
    <definedName name="mnnjjjjjjjjjjjjj" localSheetId="5" hidden="1">{#N/A,#N/A,TRUE,"Лист1";#N/A,#N/A,TRUE,"Лист2";#N/A,#N/A,TRUE,"Лист3"}</definedName>
    <definedName name="mnnjjjjjjjjjjjjj" hidden="1">{#N/A,#N/A,TRUE,"Лист1";#N/A,#N/A,TRUE,"Лист2";#N/A,#N/A,TRUE,"Лист3"}</definedName>
    <definedName name="MO" localSheetId="5">#REF!</definedName>
    <definedName name="MO" localSheetId="2">#REF!</definedName>
    <definedName name="MO">#REF!</definedName>
    <definedName name="MO_4">"#REF!"</definedName>
    <definedName name="MONTH" localSheetId="5">#REF!</definedName>
    <definedName name="MONTH" localSheetId="2">#REF!</definedName>
    <definedName name="MONTH">#REF!</definedName>
    <definedName name="MONTH_4">"#REF!"</definedName>
    <definedName name="mrsk" localSheetId="5">[27]Справочники!$B$1:$B$15</definedName>
    <definedName name="mrsk">[28]Справочники!$B$1:$B$15</definedName>
    <definedName name="MU" localSheetId="5">[27]Справочники!$M$1:$M$4</definedName>
    <definedName name="MU">[28]Справочники!$M$1:$M$4</definedName>
    <definedName name="N">[0]!N</definedName>
    <definedName name="naa"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ME110" localSheetId="2">#REF!,#REF!,#REF!,#REF!,#REF!,#REF!,#REF!,#REF!</definedName>
    <definedName name="NAME110">#REF!,#REF!,#REF!,#REF!,#REF!,#REF!,#REF!,#REF!</definedName>
    <definedName name="NAME111" localSheetId="2">#REF!,#REF!,#REF!,#REF!,#REF!,#REF!,#REF!,#REF!</definedName>
    <definedName name="NAME111">#REF!,#REF!,#REF!,#REF!,#REF!,#REF!,#REF!,#REF!</definedName>
    <definedName name="NAME112" localSheetId="2">#REF!,#REF!,#REF!,#REF!,#REF!,#REF!,#REF!,#REF!</definedName>
    <definedName name="NAME112">#REF!,#REF!,#REF!,#REF!,#REF!,#REF!,#REF!,#REF!</definedName>
    <definedName name="NAME113" localSheetId="2">#REF!,#REF!,#REF!,#REF!,#REF!,#REF!,#REF!,#REF!</definedName>
    <definedName name="NAME113">#REF!,#REF!,#REF!,#REF!,#REF!,#REF!,#REF!,#REF!</definedName>
    <definedName name="NAME114" localSheetId="2">#REF!,#REF!,#REF!,#REF!,#REF!,#REF!,#REF!,#REF!</definedName>
    <definedName name="NAME114">#REF!,#REF!,#REF!,#REF!,#REF!,#REF!,#REF!,#REF!</definedName>
    <definedName name="NAME115" localSheetId="2">#REF!,#REF!,#REF!,#REF!,#REF!,#REF!,#REF!,#REF!</definedName>
    <definedName name="NAME115">#REF!,#REF!,#REF!,#REF!,#REF!,#REF!,#REF!,#REF!</definedName>
    <definedName name="NAME116" localSheetId="2">#REF!,#REF!,#REF!,#REF!,#REF!,#REF!,#REF!,#REF!</definedName>
    <definedName name="NAME116">#REF!,#REF!,#REF!,#REF!,#REF!,#REF!,#REF!,#REF!</definedName>
    <definedName name="NAME117" localSheetId="2">#REF!,#REF!,#REF!,#REF!,#REF!,#REF!,#REF!,#REF!</definedName>
    <definedName name="NAME117">#REF!,#REF!,#REF!,#REF!,#REF!,#REF!,#REF!,#REF!</definedName>
    <definedName name="NAME118" localSheetId="2">#REF!,#REF!,#REF!,#REF!,#REF!,#REF!,#REF!,#REF!</definedName>
    <definedName name="NAME118">#REF!,#REF!,#REF!,#REF!,#REF!,#REF!,#REF!,#REF!</definedName>
    <definedName name="NAME119" localSheetId="2">#REF!,#REF!,#REF!,#REF!,#REF!,#REF!,#REF!,#REF!</definedName>
    <definedName name="NAME119">#REF!,#REF!,#REF!,#REF!,#REF!,#REF!,#REF!,#REF!</definedName>
    <definedName name="NAME12" localSheetId="2">#REF!,#REF!,#REF!,#REF!,#REF!,#REF!,#REF!,#REF!</definedName>
    <definedName name="NAME12">#REF!,#REF!,#REF!,#REF!,#REF!,#REF!,#REF!,#REF!</definedName>
    <definedName name="NAME120" localSheetId="2">#REF!,#REF!,#REF!,#REF!,#REF!,#REF!,#REF!,#REF!</definedName>
    <definedName name="NAME120">#REF!,#REF!,#REF!,#REF!,#REF!,#REF!,#REF!,#REF!</definedName>
    <definedName name="NAME121" localSheetId="2">#REF!,#REF!,#REF!,#REF!,#REF!,#REF!,#REF!,#REF!</definedName>
    <definedName name="NAME121">#REF!,#REF!,#REF!,#REF!,#REF!,#REF!,#REF!,#REF!</definedName>
    <definedName name="NAME122" localSheetId="2">#REF!,#REF!,#REF!,#REF!,#REF!,#REF!,#REF!,#REF!</definedName>
    <definedName name="NAME122">#REF!,#REF!,#REF!,#REF!,#REF!,#REF!,#REF!,#REF!</definedName>
    <definedName name="NAME123" localSheetId="2">#REF!,#REF!,#REF!,#REF!,#REF!,#REF!,#REF!,#REF!</definedName>
    <definedName name="NAME123">#REF!,#REF!,#REF!,#REF!,#REF!,#REF!,#REF!,#REF!</definedName>
    <definedName name="NAME124" localSheetId="2">#REF!,#REF!,#REF!,#REF!,#REF!,#REF!,#REF!,#REF!</definedName>
    <definedName name="NAME124">#REF!,#REF!,#REF!,#REF!,#REF!,#REF!,#REF!,#REF!</definedName>
    <definedName name="NAME125" localSheetId="2">#REF!,#REF!,#REF!,#REF!,#REF!,#REF!,#REF!,#REF!</definedName>
    <definedName name="NAME125">#REF!,#REF!,#REF!,#REF!,#REF!,#REF!,#REF!,#REF!</definedName>
    <definedName name="NAME126" localSheetId="2">#REF!,#REF!,#REF!,#REF!,#REF!,#REF!,#REF!,#REF!</definedName>
    <definedName name="NAME126">#REF!,#REF!,#REF!,#REF!,#REF!,#REF!,#REF!,#REF!</definedName>
    <definedName name="NAME127" localSheetId="2">#REF!,#REF!,#REF!,#REF!,#REF!,#REF!,#REF!,#REF!</definedName>
    <definedName name="NAME127">#REF!,#REF!,#REF!,#REF!,#REF!,#REF!,#REF!,#REF!</definedName>
    <definedName name="NAME128" localSheetId="2">#REF!,#REF!,#REF!,#REF!,#REF!,#REF!,#REF!,#REF!</definedName>
    <definedName name="NAME128">#REF!,#REF!,#REF!,#REF!,#REF!,#REF!,#REF!,#REF!</definedName>
    <definedName name="NAME129" localSheetId="2">#REF!,#REF!,#REF!,#REF!,#REF!,#REF!,#REF!,#REF!</definedName>
    <definedName name="NAME129">#REF!,#REF!,#REF!,#REF!,#REF!,#REF!,#REF!,#REF!</definedName>
    <definedName name="NAME13" localSheetId="2">#REF!,#REF!,#REF!,#REF!,#REF!,#REF!,#REF!,#REF!</definedName>
    <definedName name="NAME13">#REF!,#REF!,#REF!,#REF!,#REF!,#REF!,#REF!,#REF!</definedName>
    <definedName name="NAME130" localSheetId="2">#REF!,#REF!,#REF!,#REF!,#REF!,#REF!,#REF!,#REF!</definedName>
    <definedName name="NAME130">#REF!,#REF!,#REF!,#REF!,#REF!,#REF!,#REF!,#REF!</definedName>
    <definedName name="NAME131" localSheetId="2">#REF!,#REF!,#REF!,#REF!,#REF!,#REF!,#REF!,#REF!</definedName>
    <definedName name="NAME131">#REF!,#REF!,#REF!,#REF!,#REF!,#REF!,#REF!,#REF!</definedName>
    <definedName name="NAME132" localSheetId="2">#REF!,#REF!,#REF!,#REF!,#REF!,#REF!,#REF!,#REF!</definedName>
    <definedName name="NAME132">#REF!,#REF!,#REF!,#REF!,#REF!,#REF!,#REF!,#REF!</definedName>
    <definedName name="NAME133" localSheetId="2">#REF!,#REF!,#REF!,#REF!,#REF!,#REF!,#REF!,#REF!</definedName>
    <definedName name="NAME133">#REF!,#REF!,#REF!,#REF!,#REF!,#REF!,#REF!,#REF!</definedName>
    <definedName name="NAME134" localSheetId="2">#REF!,#REF!,#REF!,#REF!,#REF!,#REF!,#REF!,#REF!</definedName>
    <definedName name="NAME134">#REF!,#REF!,#REF!,#REF!,#REF!,#REF!,#REF!,#REF!</definedName>
    <definedName name="NAME135" localSheetId="2">#REF!,#REF!,#REF!,#REF!,#REF!,#REF!,#REF!,#REF!</definedName>
    <definedName name="NAME135">#REF!,#REF!,#REF!,#REF!,#REF!,#REF!,#REF!,#REF!</definedName>
    <definedName name="NAME136" localSheetId="2">#REF!,#REF!,#REF!,#REF!,#REF!,#REF!,#REF!,#REF!</definedName>
    <definedName name="NAME136">#REF!,#REF!,#REF!,#REF!,#REF!,#REF!,#REF!,#REF!</definedName>
    <definedName name="NAME137" localSheetId="2">#REF!,#REF!,#REF!,#REF!,#REF!,#REF!,#REF!,#REF!</definedName>
    <definedName name="NAME137">#REF!,#REF!,#REF!,#REF!,#REF!,#REF!,#REF!,#REF!</definedName>
    <definedName name="NAME138" localSheetId="2">#REF!,#REF!,#REF!,#REF!,#REF!,#REF!,#REF!,#REF!</definedName>
    <definedName name="NAME138">#REF!,#REF!,#REF!,#REF!,#REF!,#REF!,#REF!,#REF!</definedName>
    <definedName name="NAME139" localSheetId="2">#REF!,#REF!,#REF!,#REF!,#REF!,#REF!,#REF!,#REF!</definedName>
    <definedName name="NAME139">#REF!,#REF!,#REF!,#REF!,#REF!,#REF!,#REF!,#REF!</definedName>
    <definedName name="NAME14" localSheetId="2">#REF!,#REF!,#REF!,#REF!,#REF!,#REF!,#REF!,#REF!</definedName>
    <definedName name="NAME14">#REF!,#REF!,#REF!,#REF!,#REF!,#REF!,#REF!,#REF!</definedName>
    <definedName name="NAME140" localSheetId="2">#REF!,#REF!,#REF!,#REF!,#REF!,#REF!,#REF!,#REF!</definedName>
    <definedName name="NAME140">#REF!,#REF!,#REF!,#REF!,#REF!,#REF!,#REF!,#REF!</definedName>
    <definedName name="NAME141" localSheetId="2">#REF!,#REF!,#REF!,#REF!,#REF!,#REF!,#REF!,#REF!</definedName>
    <definedName name="NAME141">#REF!,#REF!,#REF!,#REF!,#REF!,#REF!,#REF!,#REF!</definedName>
    <definedName name="NAME142" localSheetId="2">#REF!,#REF!,#REF!,#REF!,#REF!,#REF!,#REF!,#REF!</definedName>
    <definedName name="NAME142">#REF!,#REF!,#REF!,#REF!,#REF!,#REF!,#REF!,#REF!</definedName>
    <definedName name="NAME143" localSheetId="2">#REF!,#REF!,#REF!,#REF!,#REF!,#REF!,#REF!,#REF!</definedName>
    <definedName name="NAME143">#REF!,#REF!,#REF!,#REF!,#REF!,#REF!,#REF!,#REF!</definedName>
    <definedName name="NAME144" localSheetId="2">#REF!,#REF!,#REF!,#REF!,#REF!,#REF!,#REF!,#REF!</definedName>
    <definedName name="NAME144">#REF!,#REF!,#REF!,#REF!,#REF!,#REF!,#REF!,#REF!</definedName>
    <definedName name="NAME145" localSheetId="2">#REF!,#REF!,#REF!,#REF!,#REF!,#REF!,#REF!,#REF!</definedName>
    <definedName name="NAME145">#REF!,#REF!,#REF!,#REF!,#REF!,#REF!,#REF!,#REF!</definedName>
    <definedName name="NAME146" localSheetId="2">#REF!,#REF!,#REF!,#REF!,#REF!,#REF!,#REF!,#REF!</definedName>
    <definedName name="NAME146">#REF!,#REF!,#REF!,#REF!,#REF!,#REF!,#REF!,#REF!</definedName>
    <definedName name="NAME147" localSheetId="2">#REF!,#REF!,#REF!,#REF!,#REF!,#REF!,#REF!,#REF!</definedName>
    <definedName name="NAME147">#REF!,#REF!,#REF!,#REF!,#REF!,#REF!,#REF!,#REF!</definedName>
    <definedName name="NAME148" localSheetId="2">#REF!,#REF!,#REF!,#REF!,#REF!,#REF!,#REF!,#REF!</definedName>
    <definedName name="NAME148">#REF!,#REF!,#REF!,#REF!,#REF!,#REF!,#REF!,#REF!</definedName>
    <definedName name="NAME149" localSheetId="2">#REF!,#REF!,#REF!,#REF!,#REF!,#REF!,#REF!,#REF!</definedName>
    <definedName name="NAME149">#REF!,#REF!,#REF!,#REF!,#REF!,#REF!,#REF!,#REF!</definedName>
    <definedName name="NAME15" localSheetId="2">#REF!,#REF!,#REF!,#REF!,#REF!,#REF!,#REF!,#REF!</definedName>
    <definedName name="NAME15">#REF!,#REF!,#REF!,#REF!,#REF!,#REF!,#REF!,#REF!</definedName>
    <definedName name="NAME150" localSheetId="2">#REF!,#REF!,#REF!,#REF!,#REF!,#REF!,#REF!,#REF!</definedName>
    <definedName name="NAME150">#REF!,#REF!,#REF!,#REF!,#REF!,#REF!,#REF!,#REF!</definedName>
    <definedName name="NAME151" localSheetId="2">#REF!,#REF!,#REF!,#REF!,#REF!,#REF!,#REF!,#REF!</definedName>
    <definedName name="NAME151">#REF!,#REF!,#REF!,#REF!,#REF!,#REF!,#REF!,#REF!</definedName>
    <definedName name="NAME152" localSheetId="2">#REF!,#REF!,#REF!,#REF!,#REF!,#REF!,#REF!,#REF!</definedName>
    <definedName name="NAME152">#REF!,#REF!,#REF!,#REF!,#REF!,#REF!,#REF!,#REF!</definedName>
    <definedName name="NAME153" localSheetId="2">#REF!,#REF!,#REF!,#REF!,#REF!,#REF!,#REF!,#REF!</definedName>
    <definedName name="NAME153">#REF!,#REF!,#REF!,#REF!,#REF!,#REF!,#REF!,#REF!</definedName>
    <definedName name="NAME154" localSheetId="2">#REF!,#REF!,#REF!,#REF!,#REF!,#REF!,#REF!,#REF!</definedName>
    <definedName name="NAME154">#REF!,#REF!,#REF!,#REF!,#REF!,#REF!,#REF!,#REF!</definedName>
    <definedName name="NAME155" localSheetId="2">#REF!,#REF!,#REF!,#REF!,#REF!,#REF!,#REF!,#REF!</definedName>
    <definedName name="NAME155">#REF!,#REF!,#REF!,#REF!,#REF!,#REF!,#REF!,#REF!</definedName>
    <definedName name="NAME156" localSheetId="2">#REF!,#REF!,#REF!,#REF!,#REF!,#REF!,#REF!,#REF!</definedName>
    <definedName name="NAME156">#REF!,#REF!,#REF!,#REF!,#REF!,#REF!,#REF!,#REF!</definedName>
    <definedName name="NAME157" localSheetId="2">#REF!,#REF!,#REF!,#REF!,#REF!,#REF!,#REF!,#REF!</definedName>
    <definedName name="NAME157">#REF!,#REF!,#REF!,#REF!,#REF!,#REF!,#REF!,#REF!</definedName>
    <definedName name="NAME158" localSheetId="2">#REF!,#REF!,#REF!,#REF!,#REF!,#REF!,#REF!,#REF!</definedName>
    <definedName name="NAME158">#REF!,#REF!,#REF!,#REF!,#REF!,#REF!,#REF!,#REF!</definedName>
    <definedName name="NAME159" localSheetId="2">#REF!,#REF!,#REF!,#REF!,#REF!,#REF!,#REF!,#REF!</definedName>
    <definedName name="NAME159">#REF!,#REF!,#REF!,#REF!,#REF!,#REF!,#REF!,#REF!</definedName>
    <definedName name="NAME16" localSheetId="2">#REF!,#REF!,#REF!,#REF!,#REF!,#REF!,#REF!,#REF!</definedName>
    <definedName name="NAME16">#REF!,#REF!,#REF!,#REF!,#REF!,#REF!,#REF!,#REF!</definedName>
    <definedName name="NAME160" localSheetId="2">#REF!,#REF!,#REF!,#REF!,#REF!,#REF!,#REF!,#REF!</definedName>
    <definedName name="NAME160">#REF!,#REF!,#REF!,#REF!,#REF!,#REF!,#REF!,#REF!</definedName>
    <definedName name="NAME161" localSheetId="2">#REF!,#REF!,#REF!,#REF!,#REF!,#REF!,#REF!,#REF!</definedName>
    <definedName name="NAME161">#REF!,#REF!,#REF!,#REF!,#REF!,#REF!,#REF!,#REF!</definedName>
    <definedName name="NAME162" localSheetId="2">#REF!,#REF!,#REF!,#REF!,#REF!,#REF!,#REF!,#REF!</definedName>
    <definedName name="NAME162">#REF!,#REF!,#REF!,#REF!,#REF!,#REF!,#REF!,#REF!</definedName>
    <definedName name="NAME17" localSheetId="2">#REF!,#REF!,#REF!,#REF!,#REF!,#REF!,#REF!,#REF!</definedName>
    <definedName name="NAME17">#REF!,#REF!,#REF!,#REF!,#REF!,#REF!,#REF!,#REF!</definedName>
    <definedName name="NAME18" localSheetId="2">#REF!,#REF!,#REF!,#REF!,#REF!,#REF!,#REF!,#REF!</definedName>
    <definedName name="NAME18">#REF!,#REF!,#REF!,#REF!,#REF!,#REF!,#REF!,#REF!</definedName>
    <definedName name="NAME19" localSheetId="2">#REF!,#REF!,#REF!,#REF!,#REF!,#REF!,#REF!,#REF!</definedName>
    <definedName name="NAME19">#REF!,#REF!,#REF!,#REF!,#REF!,#REF!,#REF!,#REF!</definedName>
    <definedName name="NAME210" localSheetId="2">#REF!,#REF!,#REF!,#REF!,#REF!,#REF!,#REF!</definedName>
    <definedName name="NAME210">#REF!,#REF!,#REF!,#REF!,#REF!,#REF!,#REF!</definedName>
    <definedName name="NAME211" localSheetId="2">#REF!,#REF!,#REF!,#REF!,#REF!,#REF!,#REF!</definedName>
    <definedName name="NAME211">#REF!,#REF!,#REF!,#REF!,#REF!,#REF!,#REF!</definedName>
    <definedName name="NAME212" localSheetId="2">#REF!,#REF!,#REF!,#REF!,#REF!,#REF!,#REF!</definedName>
    <definedName name="NAME212">#REF!,#REF!,#REF!,#REF!,#REF!,#REF!,#REF!</definedName>
    <definedName name="NAME213" localSheetId="2">#REF!,#REF!,#REF!,#REF!,#REF!,#REF!,#REF!</definedName>
    <definedName name="NAME213">#REF!,#REF!,#REF!,#REF!,#REF!,#REF!,#REF!</definedName>
    <definedName name="NAME214" localSheetId="2">#REF!,#REF!,#REF!,#REF!,#REF!,#REF!,#REF!</definedName>
    <definedName name="NAME214">#REF!,#REF!,#REF!,#REF!,#REF!,#REF!,#REF!</definedName>
    <definedName name="NAME215" localSheetId="2">#REF!,#REF!,#REF!,#REF!,#REF!,#REF!,#REF!</definedName>
    <definedName name="NAME215">#REF!,#REF!,#REF!,#REF!,#REF!,#REF!,#REF!</definedName>
    <definedName name="NAME216" localSheetId="2">#REF!,#REF!,#REF!,#REF!,#REF!,#REF!,#REF!</definedName>
    <definedName name="NAME216">#REF!,#REF!,#REF!,#REF!,#REF!,#REF!,#REF!</definedName>
    <definedName name="NAME217" localSheetId="2">#REF!,#REF!,#REF!,#REF!,#REF!,#REF!,#REF!</definedName>
    <definedName name="NAME217">#REF!,#REF!,#REF!,#REF!,#REF!,#REF!,#REF!</definedName>
    <definedName name="NAME218" localSheetId="2">#REF!,#REF!,#REF!,#REF!,#REF!,#REF!,#REF!</definedName>
    <definedName name="NAME218">#REF!,#REF!,#REF!,#REF!,#REF!,#REF!,#REF!</definedName>
    <definedName name="NAME219" localSheetId="2">#REF!,#REF!,#REF!,#REF!,#REF!,#REF!,#REF!</definedName>
    <definedName name="NAME219">#REF!,#REF!,#REF!,#REF!,#REF!,#REF!,#REF!</definedName>
    <definedName name="NAME22" localSheetId="2">#REF!</definedName>
    <definedName name="NAME22">#REF!</definedName>
    <definedName name="NAME220" localSheetId="2">#REF!,#REF!,#REF!,#REF!,#REF!,#REF!,#REF!</definedName>
    <definedName name="NAME220">#REF!,#REF!,#REF!,#REF!,#REF!,#REF!,#REF!</definedName>
    <definedName name="NAME221" localSheetId="2">#REF!,#REF!,#REF!,#REF!,#REF!,#REF!,#REF!</definedName>
    <definedName name="NAME221">#REF!,#REF!,#REF!,#REF!,#REF!,#REF!,#REF!</definedName>
    <definedName name="NAME222" localSheetId="2">#REF!,#REF!,#REF!,#REF!,#REF!,#REF!,#REF!</definedName>
    <definedName name="NAME222">#REF!,#REF!,#REF!,#REF!,#REF!,#REF!,#REF!</definedName>
    <definedName name="NAME223" localSheetId="2">#REF!,#REF!,#REF!,#REF!,#REF!,#REF!,#REF!</definedName>
    <definedName name="NAME223">#REF!,#REF!,#REF!,#REF!,#REF!,#REF!,#REF!</definedName>
    <definedName name="NAME224" localSheetId="2">#REF!,#REF!,#REF!,#REF!,#REF!,#REF!,#REF!</definedName>
    <definedName name="NAME224">#REF!,#REF!,#REF!,#REF!,#REF!,#REF!,#REF!</definedName>
    <definedName name="NAME225" localSheetId="2">#REF!,#REF!,#REF!,#REF!,#REF!,#REF!,#REF!</definedName>
    <definedName name="NAME225">#REF!,#REF!,#REF!,#REF!,#REF!,#REF!,#REF!</definedName>
    <definedName name="NAME226" localSheetId="2">#REF!,#REF!,#REF!,#REF!,#REF!,#REF!,#REF!</definedName>
    <definedName name="NAME226">#REF!,#REF!,#REF!,#REF!,#REF!,#REF!,#REF!</definedName>
    <definedName name="NAME227" localSheetId="2">#REF!,#REF!,#REF!,#REF!,#REF!,#REF!,#REF!</definedName>
    <definedName name="NAME227">#REF!,#REF!,#REF!,#REF!,#REF!,#REF!,#REF!</definedName>
    <definedName name="NAME228" localSheetId="2">#REF!,#REF!,#REF!,#REF!,#REF!,#REF!,#REF!</definedName>
    <definedName name="NAME228">#REF!,#REF!,#REF!,#REF!,#REF!,#REF!,#REF!</definedName>
    <definedName name="NAME229" localSheetId="2">#REF!,#REF!,#REF!,#REF!,#REF!,#REF!,#REF!</definedName>
    <definedName name="NAME229">#REF!,#REF!,#REF!,#REF!,#REF!,#REF!,#REF!</definedName>
    <definedName name="NAME23" localSheetId="2">#REF!,#REF!,#REF!,#REF!,#REF!,#REF!,#REF!</definedName>
    <definedName name="NAME23">#REF!,#REF!,#REF!,#REF!,#REF!,#REF!,#REF!</definedName>
    <definedName name="NAME230" localSheetId="2">#REF!,#REF!,#REF!,#REF!,#REF!,#REF!,#REF!</definedName>
    <definedName name="NAME230">#REF!,#REF!,#REF!,#REF!,#REF!,#REF!,#REF!</definedName>
    <definedName name="NAME231" localSheetId="2">#REF!,#REF!,#REF!,#REF!,#REF!,#REF!,#REF!</definedName>
    <definedName name="NAME231">#REF!,#REF!,#REF!,#REF!,#REF!,#REF!,#REF!</definedName>
    <definedName name="NAME232" localSheetId="2">#REF!,#REF!,#REF!,#REF!,#REF!,#REF!,#REF!</definedName>
    <definedName name="NAME232">#REF!,#REF!,#REF!,#REF!,#REF!,#REF!,#REF!</definedName>
    <definedName name="NAME233" localSheetId="2">#REF!,#REF!,#REF!,#REF!,#REF!,#REF!,#REF!</definedName>
    <definedName name="NAME233">#REF!,#REF!,#REF!,#REF!,#REF!,#REF!,#REF!</definedName>
    <definedName name="NAME234" localSheetId="2">#REF!,#REF!,#REF!,#REF!,#REF!,#REF!,#REF!</definedName>
    <definedName name="NAME234">#REF!,#REF!,#REF!,#REF!,#REF!,#REF!,#REF!</definedName>
    <definedName name="NAME235" localSheetId="2">#REF!,#REF!,#REF!,#REF!,#REF!,#REF!,#REF!</definedName>
    <definedName name="NAME235">#REF!,#REF!,#REF!,#REF!,#REF!,#REF!,#REF!</definedName>
    <definedName name="NAME236" localSheetId="2">#REF!,#REF!,#REF!,#REF!,#REF!,#REF!,#REF!</definedName>
    <definedName name="NAME236">#REF!,#REF!,#REF!,#REF!,#REF!,#REF!,#REF!</definedName>
    <definedName name="NAME237" localSheetId="2">#REF!,#REF!,#REF!,#REF!,#REF!,#REF!,#REF!</definedName>
    <definedName name="NAME237">#REF!,#REF!,#REF!,#REF!,#REF!,#REF!,#REF!</definedName>
    <definedName name="NAME238" localSheetId="2">#REF!,#REF!,#REF!,#REF!,#REF!,#REF!,#REF!</definedName>
    <definedName name="NAME238">#REF!,#REF!,#REF!,#REF!,#REF!,#REF!,#REF!</definedName>
    <definedName name="NAME239" localSheetId="2">#REF!,#REF!,#REF!,#REF!,#REF!,#REF!,#REF!</definedName>
    <definedName name="NAME239">#REF!,#REF!,#REF!,#REF!,#REF!,#REF!,#REF!</definedName>
    <definedName name="NAME24" localSheetId="2">#REF!,#REF!,#REF!,#REF!,#REF!,#REF!,#REF!</definedName>
    <definedName name="NAME24">#REF!,#REF!,#REF!,#REF!,#REF!,#REF!,#REF!</definedName>
    <definedName name="NAME240" localSheetId="2">#REF!,#REF!,#REF!,#REF!,#REF!,#REF!,#REF!</definedName>
    <definedName name="NAME240">#REF!,#REF!,#REF!,#REF!,#REF!,#REF!,#REF!</definedName>
    <definedName name="NAME241" localSheetId="2">#REF!,#REF!,#REF!,#REF!,#REF!,#REF!,#REF!</definedName>
    <definedName name="NAME241">#REF!,#REF!,#REF!,#REF!,#REF!,#REF!,#REF!</definedName>
    <definedName name="NAME242" localSheetId="2">#REF!,#REF!,#REF!,#REF!,#REF!,#REF!,#REF!</definedName>
    <definedName name="NAME242">#REF!,#REF!,#REF!,#REF!,#REF!,#REF!,#REF!</definedName>
    <definedName name="NAME243" localSheetId="2">#REF!,#REF!,#REF!,#REF!,#REF!,#REF!,#REF!</definedName>
    <definedName name="NAME243">#REF!,#REF!,#REF!,#REF!,#REF!,#REF!,#REF!</definedName>
    <definedName name="NAME244" localSheetId="2">#REF!,#REF!,#REF!,#REF!,#REF!,#REF!,#REF!</definedName>
    <definedName name="NAME244">#REF!,#REF!,#REF!,#REF!,#REF!,#REF!,#REF!</definedName>
    <definedName name="NAME245" localSheetId="2">#REF!,#REF!,#REF!,#REF!,#REF!,#REF!,#REF!</definedName>
    <definedName name="NAME245">#REF!,#REF!,#REF!,#REF!,#REF!,#REF!,#REF!</definedName>
    <definedName name="NAME246" localSheetId="2">#REF!,#REF!,#REF!,#REF!,#REF!,#REF!,#REF!</definedName>
    <definedName name="NAME246">#REF!,#REF!,#REF!,#REF!,#REF!,#REF!,#REF!</definedName>
    <definedName name="NAME247" localSheetId="2">#REF!,#REF!,#REF!,#REF!,#REF!,#REF!,#REF!</definedName>
    <definedName name="NAME247">#REF!,#REF!,#REF!,#REF!,#REF!,#REF!,#REF!</definedName>
    <definedName name="NAME248" localSheetId="2">#REF!,#REF!,#REF!,#REF!,#REF!,#REF!,#REF!</definedName>
    <definedName name="NAME248">#REF!,#REF!,#REF!,#REF!,#REF!,#REF!,#REF!</definedName>
    <definedName name="NAME249" localSheetId="2">#REF!,#REF!,#REF!,#REF!,#REF!,#REF!,#REF!</definedName>
    <definedName name="NAME249">#REF!,#REF!,#REF!,#REF!,#REF!,#REF!,#REF!</definedName>
    <definedName name="NAME25" localSheetId="2">#REF!,#REF!,#REF!,#REF!,#REF!,#REF!,#REF!</definedName>
    <definedName name="NAME25">#REF!,#REF!,#REF!,#REF!,#REF!,#REF!,#REF!</definedName>
    <definedName name="NAME250" localSheetId="2">#REF!,#REF!,#REF!,#REF!,#REF!,#REF!,#REF!</definedName>
    <definedName name="NAME250">#REF!,#REF!,#REF!,#REF!,#REF!,#REF!,#REF!</definedName>
    <definedName name="NAME251" localSheetId="2">#REF!,#REF!,#REF!,#REF!,#REF!,#REF!,#REF!</definedName>
    <definedName name="NAME251">#REF!,#REF!,#REF!,#REF!,#REF!,#REF!,#REF!</definedName>
    <definedName name="NAME252" localSheetId="2">#REF!,#REF!,#REF!,#REF!,#REF!,#REF!,#REF!</definedName>
    <definedName name="NAME252">#REF!,#REF!,#REF!,#REF!,#REF!,#REF!,#REF!</definedName>
    <definedName name="NAME253" localSheetId="2">#REF!,#REF!,#REF!,#REF!,#REF!,#REF!,#REF!</definedName>
    <definedName name="NAME253">#REF!,#REF!,#REF!,#REF!,#REF!,#REF!,#REF!</definedName>
    <definedName name="NAME254" localSheetId="2">#REF!,#REF!,#REF!,#REF!,#REF!,#REF!,#REF!</definedName>
    <definedName name="NAME254">#REF!,#REF!,#REF!,#REF!,#REF!,#REF!,#REF!</definedName>
    <definedName name="NAME255" localSheetId="2">#REF!,#REF!,#REF!,#REF!,#REF!,#REF!,#REF!</definedName>
    <definedName name="NAME255">#REF!,#REF!,#REF!,#REF!,#REF!,#REF!,#REF!</definedName>
    <definedName name="NAME256" localSheetId="2">#REF!,#REF!,#REF!,#REF!,#REF!,#REF!,#REF!</definedName>
    <definedName name="NAME256">#REF!,#REF!,#REF!,#REF!,#REF!,#REF!,#REF!</definedName>
    <definedName name="NAME257" localSheetId="2">#REF!,#REF!,#REF!,#REF!,#REF!,#REF!,#REF!</definedName>
    <definedName name="NAME257">#REF!,#REF!,#REF!,#REF!,#REF!,#REF!,#REF!</definedName>
    <definedName name="NAME258" localSheetId="2">#REF!,#REF!,#REF!,#REF!,#REF!,#REF!,#REF!</definedName>
    <definedName name="NAME258">#REF!,#REF!,#REF!,#REF!,#REF!,#REF!,#REF!</definedName>
    <definedName name="NAME259" localSheetId="2">#REF!,#REF!,#REF!,#REF!,#REF!,#REF!,#REF!</definedName>
    <definedName name="NAME259">#REF!,#REF!,#REF!,#REF!,#REF!,#REF!,#REF!</definedName>
    <definedName name="NAME26" localSheetId="2">#REF!,#REF!,#REF!,#REF!,#REF!,#REF!,#REF!</definedName>
    <definedName name="NAME26">#REF!,#REF!,#REF!,#REF!,#REF!,#REF!,#REF!</definedName>
    <definedName name="NAME260" localSheetId="2">#REF!,#REF!,#REF!,#REF!,#REF!,#REF!,#REF!</definedName>
    <definedName name="NAME260">#REF!,#REF!,#REF!,#REF!,#REF!,#REF!,#REF!</definedName>
    <definedName name="NAME261" localSheetId="2">#REF!,#REF!,#REF!,#REF!,#REF!,#REF!,#REF!</definedName>
    <definedName name="NAME261">#REF!,#REF!,#REF!,#REF!,#REF!,#REF!,#REF!</definedName>
    <definedName name="NAME262" localSheetId="2">#REF!,#REF!,#REF!,#REF!,#REF!,#REF!,#REF!</definedName>
    <definedName name="NAME262">#REF!,#REF!,#REF!,#REF!,#REF!,#REF!,#REF!</definedName>
    <definedName name="NAME27" localSheetId="2">#REF!,#REF!,#REF!,#REF!,#REF!,#REF!,#REF!</definedName>
    <definedName name="NAME27">#REF!,#REF!,#REF!,#REF!,#REF!,#REF!,#REF!</definedName>
    <definedName name="NAME28" localSheetId="2">#REF!,#REF!,#REF!,#REF!,#REF!,#REF!,#REF!</definedName>
    <definedName name="NAME28">#REF!,#REF!,#REF!,#REF!,#REF!,#REF!,#REF!</definedName>
    <definedName name="NAME29" localSheetId="2">#REF!,#REF!,#REF!,#REF!,#REF!,#REF!,#REF!</definedName>
    <definedName name="NAME29">#REF!,#REF!,#REF!,#REF!,#REF!,#REF!,#REF!</definedName>
    <definedName name="Names" localSheetId="2">#REF!</definedName>
    <definedName name="Names">#REF!</definedName>
    <definedName name="NAPR">[15]TEHSHEET!$F$31:$F$34</definedName>
    <definedName name="NasPotrEE">[13]Параметры!$B$10</definedName>
    <definedName name="NasPotrEEList">[13]Лист!$A$150</definedName>
    <definedName name="NB" localSheetId="5">#REF!</definedName>
    <definedName name="NB">#REF!</definedName>
    <definedName name="nbbcbvx" localSheetId="5">[1]!nbbcbvx</definedName>
    <definedName name="nbbcbvx">[0]!nbbcbvx</definedName>
    <definedName name="nbbvgf" localSheetId="5" hidden="1">{#N/A,#N/A,TRUE,"Лист1";#N/A,#N/A,TRUE,"Лист2";#N/A,#N/A,TRUE,"Лист3"}</definedName>
    <definedName name="nbbvgf" hidden="1">{#N/A,#N/A,TRUE,"Лист1";#N/A,#N/A,TRUE,"Лист2";#N/A,#N/A,TRUE,"Лист3"}</definedName>
    <definedName name="nbghhhhhhhhhhhhhhhhhhhhhh" localSheetId="5">[1]!nbghhhhhhhhhhhhhhhhhhhhhh</definedName>
    <definedName name="nbghhhhhhhhhhhhhhhhhhhhhh">[0]!nbghhhhhhhhhhhhhhhhhhhhhh</definedName>
    <definedName name="nbhggggggggggggg" localSheetId="5">[1]!nbhggggggggggggg</definedName>
    <definedName name="nbhggggggggggggg">[0]!nbhggggggggggggg</definedName>
    <definedName name="nbhgggggggggggggggg" localSheetId="5">[1]!nbhgggggggggggggggg</definedName>
    <definedName name="nbhgggggggggggggggg">[0]!nbhgggggggggggggggg</definedName>
    <definedName name="nbhhhhhhhhhhhhhhhh" localSheetId="5">[1]!nbhhhhhhhhhhhhhhhh</definedName>
    <definedName name="nbhhhhhhhhhhhhhhhh">[0]!nbhhhhhhhhhhhhhhhh</definedName>
    <definedName name="nbjhgy" localSheetId="5">[1]!nbjhgy</definedName>
    <definedName name="nbjhgy">[0]!nbjhgy</definedName>
    <definedName name="nbnbbnvbnvvcvbcvc" localSheetId="5">[1]!nbnbbnvbnvvcvbcvc</definedName>
    <definedName name="nbnbbnvbnvvcvbcvc">[0]!nbnbbnvbnvvcvbcvc</definedName>
    <definedName name="nbnbfders" localSheetId="5">[1]!nbnbfders</definedName>
    <definedName name="nbnbfders">[0]!nbnbfders</definedName>
    <definedName name="nbnvnbfgdsdfs" localSheetId="5">[1]!nbnvnbfgdsdfs</definedName>
    <definedName name="nbnvnbfgdsdfs">[0]!nbnvnbfgdsdfs</definedName>
    <definedName name="nbvbnfddddddddddddddddddd" localSheetId="5">[1]!nbvbnfddddddddddddddddddd</definedName>
    <definedName name="nbvbnfddddddddddddddddddd">[0]!nbvbnfddddddddddddddddddd</definedName>
    <definedName name="nbvgfhcf" localSheetId="5">[1]!nbvgfhcf</definedName>
    <definedName name="nbvgfhcf">[0]!nbvgfhcf</definedName>
    <definedName name="nbvgggggggggggggggggg" localSheetId="5" hidden="1">{#N/A,#N/A,TRUE,"Лист1";#N/A,#N/A,TRUE,"Лист2";#N/A,#N/A,TRUE,"Лист3"}</definedName>
    <definedName name="nbvgggggggggggggggggg" hidden="1">{#N/A,#N/A,TRUE,"Лист1";#N/A,#N/A,TRUE,"Лист2";#N/A,#N/A,TRUE,"Лист3"}</definedName>
    <definedName name="nbvghfgdx" localSheetId="5">[1]!nbvghfgdx</definedName>
    <definedName name="nbvghfgdx">[0]!nbvghfgdx</definedName>
    <definedName name="ňđĺňčé" localSheetId="5">#REF!</definedName>
    <definedName name="ňđĺňčé" localSheetId="2">#REF!</definedName>
    <definedName name="ňđĺňčé">#REF!</definedName>
    <definedName name="net" localSheetId="5">[18]FST5!$G$100:$G$116,'Не установлены(не пересмотрены)'!P1_net</definedName>
    <definedName name="net">[18]FST5!$G$100:$G$116,P1_net</definedName>
    <definedName name="net_4">#N/A</definedName>
    <definedName name="net_5">#N/A</definedName>
    <definedName name="NET_ET" localSheetId="5">#REF!</definedName>
    <definedName name="NET_ET">#REF!</definedName>
    <definedName name="NET_INV" localSheetId="5">[30]TEHSHEET!#REF!</definedName>
    <definedName name="NET_INV">[30]TEHSHEET!#REF!</definedName>
    <definedName name="NET_ORG" localSheetId="5">[30]TEHSHEET!#REF!</definedName>
    <definedName name="NET_ORG">[30]TEHSHEET!#REF!</definedName>
    <definedName name="NET_RAB" localSheetId="5">#REF!</definedName>
    <definedName name="NET_RAB">#REF!</definedName>
    <definedName name="NET_SCOPE" localSheetId="5">#REF!</definedName>
    <definedName name="NET_SCOPE">#REF!</definedName>
    <definedName name="NET_W" localSheetId="5">[30]TEHSHEET!#REF!</definedName>
    <definedName name="NET_W">[30]TEHSHEET!#REF!</definedName>
    <definedName name="NETORG" localSheetId="5">#REF!</definedName>
    <definedName name="NETORG" localSheetId="2">#REF!</definedName>
    <definedName name="NETORG">#REF!</definedName>
    <definedName name="nfgjn" localSheetId="5">[1]!nfgjn</definedName>
    <definedName name="nfgjn">[0]!nfgjn</definedName>
    <definedName name="nfyz">#N/A</definedName>
    <definedName name="nfyz_4">"'рт-передача'!nfyz"</definedName>
    <definedName name="nghf" localSheetId="5">[1]!nghf</definedName>
    <definedName name="nghf">[0]!nghf</definedName>
    <definedName name="nghjk" localSheetId="5">[1]!nghjk</definedName>
    <definedName name="nghjk">[0]!nghjk</definedName>
    <definedName name="ngngh" localSheetId="5">[1]!ngngh</definedName>
    <definedName name="ngngh">#N/A</definedName>
    <definedName name="nhghfgfgf" localSheetId="5">[1]!nhghfgfgf</definedName>
    <definedName name="nhghfgfgf">[0]!nhghfgfgf</definedName>
    <definedName name="nhguy" localSheetId="5" hidden="1">{#N/A,#N/A,TRUE,"Лист1";#N/A,#N/A,TRUE,"Лист2";#N/A,#N/A,TRUE,"Лист3"}</definedName>
    <definedName name="nhguy" hidden="1">{#N/A,#N/A,TRUE,"Лист1";#N/A,#N/A,TRUE,"Лист2";#N/A,#N/A,TRUE,"Лист3"}</definedName>
    <definedName name="nhnhn" localSheetId="5">[1]!nhnhn</definedName>
    <definedName name="nhnhn">#N/A</definedName>
    <definedName name="njhgyhjftxcdfxnkl" localSheetId="5">[1]!njhgyhjftxcdfxnkl</definedName>
    <definedName name="njhgyhjftxcdfxnkl">[0]!njhgyhjftxcdfxnkl</definedName>
    <definedName name="njhhhhhhhhhhhhhd" localSheetId="5">[1]!njhhhhhhhhhhhhhd</definedName>
    <definedName name="njhhhhhhhhhhhhhd">[0]!njhhhhhhhhhhhhhd</definedName>
    <definedName name="njkhgjhghfhg" localSheetId="5" hidden="1">{#N/A,#N/A,TRUE,"Лист1";#N/A,#N/A,TRUE,"Лист2";#N/A,#N/A,TRUE,"Лист3"}</definedName>
    <definedName name="njkhgjhghfhg" hidden="1">{#N/A,#N/A,TRUE,"Лист1";#N/A,#N/A,TRUE,"Лист2";#N/A,#N/A,TRUE,"Лист3"}</definedName>
    <definedName name="nkjgyuff" localSheetId="5">[1]!nkjgyuff</definedName>
    <definedName name="nkjgyuff">[0]!nkjgyuff</definedName>
    <definedName name="nm">#N/A</definedName>
    <definedName name="nmbhhhhhhhhhhhhhhhhhhhh" localSheetId="5">[1]!nmbhhhhhhhhhhhhhhhhhhhh</definedName>
    <definedName name="nmbhhhhhhhhhhhhhhhhhhhh">[0]!nmbhhhhhhhhhhhhhhhhhhhh</definedName>
    <definedName name="nmbnbnc" localSheetId="5">[1]!nmbnbnc</definedName>
    <definedName name="nmbnbnc">[0]!nmbnbnc</definedName>
    <definedName name="nmmbnbv" localSheetId="5">[1]!nmmbnbv</definedName>
    <definedName name="nmmbnbv">[0]!nmmbnbv</definedName>
    <definedName name="nnngggggggggggggggggggggggggg" localSheetId="5" hidden="1">{#N/A,#N/A,TRUE,"Лист1";#N/A,#N/A,TRUE,"Лист2";#N/A,#N/A,TRUE,"Лист3"}</definedName>
    <definedName name="nnngggggggggggggggggggggggggg" hidden="1">{#N/A,#N/A,TRUE,"Лист1";#N/A,#N/A,TRUE,"Лист2";#N/A,#N/A,TRUE,"Лист3"}</definedName>
    <definedName name="NOM" localSheetId="5">#REF!</definedName>
    <definedName name="NOM" localSheetId="2">#REF!</definedName>
    <definedName name="NOM">#REF!</definedName>
    <definedName name="NOM_4">"#REF!"</definedName>
    <definedName name="NOV" localSheetId="5">#REF!</definedName>
    <definedName name="NOV" localSheetId="2">#REF!</definedName>
    <definedName name="NOV">#REF!</definedName>
    <definedName name="NOV_4">"#REF!"</definedName>
    <definedName name="nov_tariff">[26]Титульный!$F$12</definedName>
    <definedName name="NSRF" localSheetId="5">#REF!</definedName>
    <definedName name="NSRF" localSheetId="2">#REF!</definedName>
    <definedName name="NSRF">#REF!</definedName>
    <definedName name="NSRF_5">"#REF!"</definedName>
    <definedName name="Num" localSheetId="5">#REF!</definedName>
    <definedName name="Num" localSheetId="2">#REF!</definedName>
    <definedName name="Num">#REF!</definedName>
    <definedName name="Num_4">"#REF!"</definedName>
    <definedName name="NVV" localSheetId="2">#REF!</definedName>
    <definedName name="NVV">#REF!</definedName>
    <definedName name="nvv_List13_1_231" localSheetId="5">#REF!</definedName>
    <definedName name="nvv_List13_1_231">#REF!</definedName>
    <definedName name="nvv_List13_2_231">#REF!</definedName>
    <definedName name="nvv_List13_3_231">#REF!</definedName>
    <definedName name="nvv_List13_4_231">#REF!</definedName>
    <definedName name="nvv_List13_5_231">#REF!</definedName>
    <definedName name="nvv_List13_6_231">#REF!</definedName>
    <definedName name="o">#N/A</definedName>
    <definedName name="o_4">"'рт-передача'!o"</definedName>
    <definedName name="OCT" localSheetId="5">#REF!</definedName>
    <definedName name="OCT" localSheetId="2">#REF!</definedName>
    <definedName name="OCT">#REF!</definedName>
    <definedName name="OCT_4">"#REF!"</definedName>
    <definedName name="oiipiuojhkh" localSheetId="5">[1]!oiipiuojhkh</definedName>
    <definedName name="oiipiuojhkh">[0]!oiipiuojhkh</definedName>
    <definedName name="oijjjjjjjjjjjjjj" localSheetId="5" hidden="1">{#N/A,#N/A,TRUE,"Лист1";#N/A,#N/A,TRUE,"Лист2";#N/A,#N/A,TRUE,"Лист3"}</definedName>
    <definedName name="oijjjjjjjjjjjjjj" hidden="1">{#N/A,#N/A,TRUE,"Лист1";#N/A,#N/A,TRUE,"Лист2";#N/A,#N/A,TRUE,"Лист3"}</definedName>
    <definedName name="oijnhvfgc" localSheetId="5">[1]!oijnhvfgc</definedName>
    <definedName name="oijnhvfgc">[0]!oijnhvfgc</definedName>
    <definedName name="oikjjjjjjjjjjjjjjjjjjjjjjjj" localSheetId="5">[1]!oikjjjjjjjjjjjjjjjjjjjjjjjj</definedName>
    <definedName name="oikjjjjjjjjjjjjjjjjjjjjjjjj">[0]!oikjjjjjjjjjjjjjjjjjjjjjjjj</definedName>
    <definedName name="oikjkjjkn" localSheetId="5">[1]!oikjkjjkn</definedName>
    <definedName name="oikjkjjkn">[0]!oikjkjjkn</definedName>
    <definedName name="oikkkkkkkkkkkkkkkkkkkkkkk" localSheetId="5" hidden="1">{#N/A,#N/A,TRUE,"Лист1";#N/A,#N/A,TRUE,"Лист2";#N/A,#N/A,TRUE,"Лист3"}</definedName>
    <definedName name="oikkkkkkkkkkkkkkkkkkkkkkk" hidden="1">{#N/A,#N/A,TRUE,"Лист1";#N/A,#N/A,TRUE,"Лист2";#N/A,#N/A,TRUE,"Лист3"}</definedName>
    <definedName name="oilkkh" localSheetId="5" hidden="1">{#N/A,#N/A,TRUE,"Лист1";#N/A,#N/A,TRUE,"Лист2";#N/A,#N/A,TRUE,"Лист3"}</definedName>
    <definedName name="oilkkh" hidden="1">{#N/A,#N/A,TRUE,"Лист1";#N/A,#N/A,TRUE,"Лист2";#N/A,#N/A,TRUE,"Лист3"}</definedName>
    <definedName name="oinunyg" localSheetId="5">[1]!oinunyg</definedName>
    <definedName name="oinunyg">[0]!oinunyg</definedName>
    <definedName name="oioiiuiuyofyyyyyyyyyyyyyyyyyyyyy" localSheetId="5">[1]!oioiiuiuyofyyyyyyyyyyyyyyyyyyyyy</definedName>
    <definedName name="oioiiuiuyofyyyyyyyyyyyyyyyyyyyyy">[0]!oioiiuiuyofyyyyyyyyyyyyyyyyyyyyy</definedName>
    <definedName name="oioiiuuuuuuuuuuuuuu" localSheetId="5">[1]!oioiiuuuuuuuuuuuuuu</definedName>
    <definedName name="oioiiuuuuuuuuuuuuuu">[0]!oioiiuuuuuuuuuuuuuu</definedName>
    <definedName name="oioiuiouiuyyt" localSheetId="5">[1]!oioiuiouiuyyt</definedName>
    <definedName name="oioiuiouiuyyt">[0]!oioiuiouiuyyt</definedName>
    <definedName name="oioouiui" localSheetId="5">[1]!oioouiui</definedName>
    <definedName name="oioouiui">[0]!oioouiui</definedName>
    <definedName name="oiougy" localSheetId="5">[1]!oiougy</definedName>
    <definedName name="oiougy">[0]!oiougy</definedName>
    <definedName name="oiouiuiyuyt" localSheetId="5">[1]!oiouiuiyuyt</definedName>
    <definedName name="oiouiuiyuyt">[0]!oiouiuiyuyt</definedName>
    <definedName name="oiouiuygyufg" localSheetId="5">[1]!oiouiuygyufg</definedName>
    <definedName name="oiouiuygyufg">[0]!oiouiuygyufg</definedName>
    <definedName name="oiuuyyyyyyyyyyyyyyy" localSheetId="5" hidden="1">{#N/A,#N/A,TRUE,"Лист1";#N/A,#N/A,TRUE,"Лист2";#N/A,#N/A,TRUE,"Лист3"}</definedName>
    <definedName name="oiuuyyyyyyyyyyyyyyy" hidden="1">{#N/A,#N/A,TRUE,"Лист1";#N/A,#N/A,TRUE,"Лист2";#N/A,#N/A,TRUE,"Лист3"}</definedName>
    <definedName name="OIUY" localSheetId="5">[26]TEHSHEET!$N$2:$N$7</definedName>
    <definedName name="OIUY">[26]TEHSHEET!$N$2:$N$7</definedName>
    <definedName name="ojkjkhjgghfd" localSheetId="5" hidden="1">{#N/A,#N/A,TRUE,"Лист1";#N/A,#N/A,TRUE,"Лист2";#N/A,#N/A,TRUE,"Лист3"}</definedName>
    <definedName name="ojkjkhjgghfd" hidden="1">{#N/A,#N/A,TRUE,"Лист1";#N/A,#N/A,TRUE,"Лист2";#N/A,#N/A,TRUE,"Лист3"}</definedName>
    <definedName name="ok">[31]Контроль!$E$1</definedName>
    <definedName name="OKTMO" localSheetId="5">#REF!</definedName>
    <definedName name="OKTMO" localSheetId="2">#REF!</definedName>
    <definedName name="OKTMO">#REF!</definedName>
    <definedName name="OKTMO_4">"#REF!"</definedName>
    <definedName name="OLOIL" localSheetId="5">[1]!OLOIL</definedName>
    <definedName name="OLOIL">#N/A</definedName>
    <definedName name="oo"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#N/A</definedName>
    <definedName name="öó_4">"'рт-передача'!öó"</definedName>
    <definedName name="ooiumuhggc" localSheetId="5">[1]!ooiumuhggc</definedName>
    <definedName name="ooiumuhggc">[0]!ooiumuhggc</definedName>
    <definedName name="ooo">#N/A</definedName>
    <definedName name="oooo">#N/A</definedName>
    <definedName name="oopoooooooooooooooo" localSheetId="5" hidden="1">{#N/A,#N/A,TRUE,"Лист1";#N/A,#N/A,TRUE,"Лист2";#N/A,#N/A,TRUE,"Лист3"}</definedName>
    <definedName name="oopoooooooooooooooo" hidden="1">{#N/A,#N/A,TRUE,"Лист1";#N/A,#N/A,TRUE,"Лист2";#N/A,#N/A,TRUE,"Лист3"}</definedName>
    <definedName name="opopo">#N/A</definedName>
    <definedName name="ORE" localSheetId="5">#REF!</definedName>
    <definedName name="ORE" localSheetId="2">#REF!</definedName>
    <definedName name="ORE">#REF!</definedName>
    <definedName name="ORE_4">"#REF!"</definedName>
    <definedName name="ORG" localSheetId="5">[20]Справочники!#REF!</definedName>
    <definedName name="ORG" localSheetId="2">[20]Справочники!#REF!</definedName>
    <definedName name="ORG">[20]Справочники!#REF!</definedName>
    <definedName name="org_1_186" localSheetId="5">#REF!</definedName>
    <definedName name="org_1_186">#REF!</definedName>
    <definedName name="org_1_95" localSheetId="5">#REF!</definedName>
    <definedName name="org_1_95">#REF!</definedName>
    <definedName name="org_16_186" localSheetId="5">#REF!</definedName>
    <definedName name="org_16_186">#REF!</definedName>
    <definedName name="org_17_186">#REF!</definedName>
    <definedName name="org_2_186">#REF!</definedName>
    <definedName name="org_3_127">#REF!</definedName>
    <definedName name="org_3_183">#REF!</definedName>
    <definedName name="org_3_95">#REF!</definedName>
    <definedName name="org_4_127">#REF!</definedName>
    <definedName name="org_4_183">#REF!</definedName>
    <definedName name="ORG_5">#N/A</definedName>
    <definedName name="Org_list" localSheetId="5">#REF!</definedName>
    <definedName name="Org_list" localSheetId="2">#REF!</definedName>
    <definedName name="Org_list">#REF!</definedName>
    <definedName name="ORG_U" localSheetId="2">#REF!</definedName>
    <definedName name="ORG_U">#REF!</definedName>
    <definedName name="ORGBLR" localSheetId="2">#REF!</definedName>
    <definedName name="ORGBLR">#REF!</definedName>
    <definedName name="OTH_DATA" localSheetId="2">#REF!</definedName>
    <definedName name="OTH_DATA">#REF!</definedName>
    <definedName name="OTH_LIST" localSheetId="2">#REF!</definedName>
    <definedName name="OTH_LIST">#REF!</definedName>
    <definedName name="p">'[32]Вводные данные систем'!#REF!</definedName>
    <definedName name="P1_dip" localSheetId="5" hidden="1">[33]База!$G$167:$G$172,[33]База!$G$174:$G$175,[33]База!$G$177:$G$180,[33]База!$G$182,[33]База!$G$184:$G$188,[33]База!$G$190,[33]База!$G$192:$G$194</definedName>
    <definedName name="P1_dip" hidden="1">[18]FST5!$G$167:$G$172,[18]FST5!$G$174:$G$175,[18]FST5!$G$177:$G$180,[18]FST5!$G$182,[18]FST5!$G$184:$G$188,[18]FST5!$G$190,[18]FST5!$G$192:$G$194</definedName>
    <definedName name="P1_eso" localSheetId="5" hidden="1">[33]База!$G$167:$G$172,[33]База!$G$174:$G$175,[33]База!$G$177:$G$180,[33]База!$G$182,[33]База!$G$184:$G$188,[33]База!$G$190,[33]База!$G$192:$G$194</definedName>
    <definedName name="P1_eso" hidden="1">[18]FST5!$G$167:$G$172,[18]FST5!$G$174:$G$175,[18]FST5!$G$177:$G$180,[18]FST5!$G$182,[18]FST5!$G$184:$G$188,[18]FST5!$G$190,[18]FST5!$G$192:$G$194</definedName>
    <definedName name="P1_ESO_PROT" localSheetId="5" hidden="1">#REF!,#REF!,#REF!,#REF!,#REF!,#REF!,#REF!,#REF!</definedName>
    <definedName name="P1_ESO_PROT" localSheetId="2" hidden="1">#REF!,#REF!,#REF!,#REF!,#REF!,#REF!,#REF!,#REF!</definedName>
    <definedName name="P1_ESO_PROT" hidden="1">#REF!,#REF!,#REF!,#REF!,#REF!,#REF!,#REF!,#REF!</definedName>
    <definedName name="P1_net" localSheetId="5" hidden="1">[33]База!$G$118:$G$123,[33]База!$G$125:$G$126,[33]База!$G$128:$G$131,[33]База!$G$133,[33]База!$G$135:$G$139,[33]База!$G$141,[33]База!$G$143:$G$145</definedName>
    <definedName name="P1_net" hidden="1">[18]FST5!$G$118:$G$123,[18]FST5!$G$125:$G$126,[18]FST5!$G$128:$G$131,[18]FST5!$G$133,[18]FST5!$G$135:$G$139,[18]FST5!$G$141,[18]FST5!$G$143:$G$145</definedName>
    <definedName name="P1_SBT_PROT" localSheetId="5" hidden="1">#REF!,#REF!,#REF!,#REF!,#REF!,#REF!,#REF!</definedName>
    <definedName name="P1_SBT_PROT" localSheetId="2" hidden="1">#REF!,#REF!,#REF!,#REF!,#REF!,#REF!,#REF!</definedName>
    <definedName name="P1_SBT_PROT" hidden="1">#REF!,#REF!,#REF!,#REF!,#REF!,#REF!,#REF!</definedName>
    <definedName name="P1_SC_CLR" localSheetId="5" hidden="1">#REF!,#REF!,#REF!,#REF!,#REF!</definedName>
    <definedName name="P1_SC_CLR" localSheetId="2" hidden="1">#REF!,#REF!,#REF!,#REF!,#REF!</definedName>
    <definedName name="P1_SC_CLR" hidden="1">#REF!,#REF!,#REF!,#REF!,#REF!</definedName>
    <definedName name="P1_SC22" localSheetId="5" hidden="1">#REF!,#REF!,#REF!,#REF!,#REF!,#REF!</definedName>
    <definedName name="P1_SC22" localSheetId="2" hidden="1">#REF!,#REF!,#REF!,#REF!,#REF!,#REF!</definedName>
    <definedName name="P1_SC22" hidden="1">#REF!,#REF!,#REF!,#REF!,#REF!,#REF!</definedName>
    <definedName name="P1_SCOPE_16_PRT" localSheetId="5">[33]База!$E$15:$I$16,[33]База!$E$18:$I$20,[33]База!$E$23:$I$23,[33]База!$E$26:$I$26,[33]База!$E$29:$I$29,[33]База!$E$32:$I$32,[33]База!$E$35:$I$35,[33]База!$B$34,[33]База!$B$37</definedName>
    <definedName name="P1_SCOPE_16_PRT" hidden="1">'[34]16'!$E$15:$I$16,'[34]16'!$E$18:$I$20,'[34]16'!$E$23:$I$23,'[34]16'!$E$26:$I$26,'[34]16'!$E$29:$I$29,'[34]16'!$E$32:$I$32,'[34]16'!$E$35:$I$35,'[34]16'!$B$34,'[34]16'!$B$37</definedName>
    <definedName name="P1_SCOPE_17_PRT" localSheetId="5" hidden="1">[33]База!$E$13:$H$21,[33]База!$J$9:$J$11,[33]База!$J$13:$J$21,[33]База!$E$24:$H$26,[33]База!$E$28:$H$36,[33]База!$J$24:$M$26,[33]База!$J$28:$M$36,[33]База!$E$39:$H$41</definedName>
    <definedName name="P1_SCOPE_17_PRT" hidden="1">'[34]17'!$E$13:$H$21,'[34]17'!$J$9:$J$11,'[34]17'!$J$13:$J$21,'[34]17'!$E$24:$H$26,'[34]17'!$E$28:$H$36,'[34]17'!$J$24:$M$26,'[34]17'!$J$28:$M$36,'[34]17'!$E$39:$H$41</definedName>
    <definedName name="P1_SCOPE_4_PRT" localSheetId="5" hidden="1">[33]База!$F$23:$I$23,[33]База!$F$25:$I$25,[33]База!$F$27:$I$31,[33]База!$K$14:$N$20,[33]База!$K$23:$N$23,[33]База!$K$25:$N$25,[33]База!$K$27:$N$31,[33]База!$P$14:$S$20,[33]База!$P$23:$S$23</definedName>
    <definedName name="P1_SCOPE_4_PRT" hidden="1">'[34]4'!$F$23:$I$23,'[34]4'!$F$25:$I$25,'[34]4'!$F$27:$I$31,'[34]4'!$K$14:$N$20,'[34]4'!$K$23:$N$23,'[34]4'!$K$25:$N$25,'[34]4'!$K$27:$N$31,'[34]4'!$P$14:$S$20,'[34]4'!$P$23:$S$23</definedName>
    <definedName name="P1_SCOPE_5_PRT" localSheetId="5" hidden="1">[33]База!$F$23:$I$23,[33]База!$F$25:$I$25,[33]База!$F$27:$I$31,[33]База!$K$14:$N$21,[33]База!$K$23:$N$23,[33]База!$K$25:$N$25,[33]База!$K$27:$N$31,[33]База!$P$14:$S$21,[33]База!$P$23:$S$23</definedName>
    <definedName name="P1_SCOPE_5_PRT" hidden="1">'[34]5'!$F$23:$I$23,'[34]5'!$F$25:$I$25,'[34]5'!$F$27:$I$31,'[34]5'!$K$14:$N$21,'[34]5'!$K$23:$N$23,'[34]5'!$K$25:$N$25,'[34]5'!$K$27:$N$31,'[34]5'!$P$14:$S$21,'[34]5'!$P$23:$S$23</definedName>
    <definedName name="P1_SCOPE_CORR" localSheetId="5" hidden="1">#REF!,#REF!,#REF!,#REF!,#REF!,#REF!,#REF!</definedName>
    <definedName name="P1_SCOPE_CORR" localSheetId="2" hidden="1">#REF!,#REF!,#REF!,#REF!,#REF!,#REF!,#REF!</definedName>
    <definedName name="P1_SCOPE_CORR" hidden="1">#REF!,#REF!,#REF!,#REF!,#REF!,#REF!,#REF!</definedName>
    <definedName name="P1_SCOPE_DOP" localSheetId="5" hidden="1">#REF!,#REF!,#REF!,#REF!,#REF!,#REF!</definedName>
    <definedName name="P1_SCOPE_DOP" localSheetId="2" hidden="1">[35]Регионы!#REF!,[35]Регионы!#REF!,[35]Регионы!#REF!,[35]Регионы!#REF!,[35]Регионы!#REF!,[35]Регионы!#REF!</definedName>
    <definedName name="P1_SCOPE_DOP" hidden="1">[35]Регионы!#REF!,[35]Регионы!#REF!,[35]Регионы!#REF!,[35]Регионы!#REF!,[35]Регионы!#REF!,[35]Регионы!#REF!</definedName>
    <definedName name="P1_SCOPE_F1_PRT" localSheetId="5" hidden="1">[33]База!$D$74:$E$84,[33]База!$D$71:$E$72,[33]База!$D$66:$E$69,[33]База!$D$61:$E$64</definedName>
    <definedName name="P1_SCOPE_F1_PRT" hidden="1">'[34]Ф-1 (для АО-энерго)'!$D$74:$E$84,'[34]Ф-1 (для АО-энерго)'!$D$71:$E$72,'[34]Ф-1 (для АО-энерго)'!$D$66:$E$69,'[34]Ф-1 (для АО-энерго)'!$D$61:$E$64</definedName>
    <definedName name="P1_SCOPE_F2_PRT" localSheetId="5" hidden="1">[33]База!$G$56,[33]База!$E$55:$E$56,[33]База!$F$55:$G$55,[33]База!$D$55</definedName>
    <definedName name="P1_SCOPE_F2_PRT" hidden="1">'[34]Ф-2 (для АО-энерго)'!$G$56,'[34]Ф-2 (для АО-энерго)'!$E$55:$E$56,'[34]Ф-2 (для АО-энерго)'!$F$55:$G$55,'[34]Ф-2 (для АО-энерго)'!$D$55</definedName>
    <definedName name="P1_SCOPE_FLOAD" localSheetId="5" hidden="1">#REF!,#REF!,#REF!,#REF!,#REF!,#REF!</definedName>
    <definedName name="P1_SCOPE_FLOAD" localSheetId="2" hidden="1">#REF!,#REF!,#REF!,#REF!,#REF!,#REF!</definedName>
    <definedName name="P1_SCOPE_FLOAD" hidden="1">#REF!,#REF!,#REF!,#REF!,#REF!,#REF!</definedName>
    <definedName name="P1_SCOPE_FRML" localSheetId="5" hidden="1">#REF!,#REF!,#REF!,#REF!,#REF!,#REF!</definedName>
    <definedName name="P1_SCOPE_FRML" localSheetId="2" hidden="1">#REF!,#REF!,#REF!,#REF!,#REF!,#REF!</definedName>
    <definedName name="P1_SCOPE_FRML" hidden="1">#REF!,#REF!,#REF!,#REF!,#REF!,#REF!</definedName>
    <definedName name="P1_SCOPE_FST7" localSheetId="5" hidden="1">#REF!,#REF!,#REF!,#REF!,#REF!,#REF!</definedName>
    <definedName name="P1_SCOPE_FST7" localSheetId="2" hidden="1">#REF!,#REF!,#REF!,#REF!,#REF!,#REF!</definedName>
    <definedName name="P1_SCOPE_FST7" hidden="1">#REF!,#REF!,#REF!,#REF!,#REF!,#REF!</definedName>
    <definedName name="P1_SCOPE_FULL_LOAD" localSheetId="2" hidden="1">#REF!,#REF!,#REF!,#REF!,#REF!,#REF!</definedName>
    <definedName name="P1_SCOPE_FULL_LOAD" hidden="1">#REF!,#REF!,#REF!,#REF!,#REF!,#REF!</definedName>
    <definedName name="P1_SCOPE_IND" localSheetId="2" hidden="1">#REF!,#REF!,#REF!,#REF!,#REF!,#REF!</definedName>
    <definedName name="P1_SCOPE_IND" hidden="1">#REF!,#REF!,#REF!,#REF!,#REF!,#REF!</definedName>
    <definedName name="P1_SCOPE_IND2" localSheetId="2" hidden="1">#REF!,#REF!,#REF!,#REF!,#REF!</definedName>
    <definedName name="P1_SCOPE_IND2" hidden="1">#REF!,#REF!,#REF!,#REF!,#REF!</definedName>
    <definedName name="P1_SCOPE_NET_DATE" localSheetId="2" hidden="1">#REF!,#REF!,#REF!,#REF!</definedName>
    <definedName name="P1_SCOPE_NET_DATE" hidden="1">#REF!,#REF!,#REF!,#REF!</definedName>
    <definedName name="P1_SCOPE_NET_NVV" localSheetId="5" hidden="1">#REF!,#REF!,#REF!,#REF!,#REF!,#REF!,#REF!</definedName>
    <definedName name="P1_SCOPE_NET_NVV" localSheetId="2" hidden="1">#REF!,#REF!,#REF!,#REF!,#REF!,#REF!,#REF!</definedName>
    <definedName name="P1_SCOPE_NET_NVV" hidden="1">#REF!,#REF!,#REF!,#REF!,#REF!,#REF!,#REF!</definedName>
    <definedName name="P1_SCOPE_NOTIND" localSheetId="5" hidden="1">#REF!,#REF!,#REF!,#REF!,#REF!,#REF!</definedName>
    <definedName name="P1_SCOPE_NOTIND" localSheetId="2" hidden="1">#REF!,#REF!,#REF!,#REF!,#REF!,#REF!</definedName>
    <definedName name="P1_SCOPE_NOTIND" hidden="1">#REF!,#REF!,#REF!,#REF!,#REF!,#REF!</definedName>
    <definedName name="P1_SCOPE_NotInd2" localSheetId="5" hidden="1">#REF!,#REF!,#REF!,#REF!,#REF!,#REF!,#REF!</definedName>
    <definedName name="P1_SCOPE_NotInd2" localSheetId="2" hidden="1">#REF!,#REF!,#REF!,#REF!,#REF!,#REF!,#REF!</definedName>
    <definedName name="P1_SCOPE_NotInd2" hidden="1">#REF!,#REF!,#REF!,#REF!,#REF!,#REF!,#REF!</definedName>
    <definedName name="P1_SCOPE_NotInd3" localSheetId="2" hidden="1">#REF!,#REF!,#REF!,#REF!,#REF!,#REF!,#REF!</definedName>
    <definedName name="P1_SCOPE_NotInd3" hidden="1">#REF!,#REF!,#REF!,#REF!,#REF!,#REF!,#REF!</definedName>
    <definedName name="P1_SCOPE_NotInt" localSheetId="2" hidden="1">#REF!,#REF!,#REF!,#REF!,#REF!,#REF!</definedName>
    <definedName name="P1_SCOPE_NotInt" hidden="1">#REF!,#REF!,#REF!,#REF!,#REF!,#REF!</definedName>
    <definedName name="P1_SCOPE_PER_PRT" localSheetId="5" hidden="1">[33]База!$H$15:$H$19,[33]База!$H$21:$H$25,[33]База!$J$14:$J$25,[33]База!$K$15:$K$19,[33]База!$K$21:$K$25</definedName>
    <definedName name="P1_SCOPE_PER_PRT" hidden="1">[34]перекрестка!$H$15:$H$19,[34]перекрестка!$H$21:$H$25,[34]перекрестка!$J$14:$J$25,[34]перекрестка!$K$15:$K$19,[34]перекрестка!$K$21:$K$25</definedName>
    <definedName name="P1_SCOPE_REGS" localSheetId="5" hidden="1">#REF!,#REF!,#REF!,#REF!,#REF!</definedName>
    <definedName name="P1_SCOPE_REGS" localSheetId="2" hidden="1">#REF!,#REF!,#REF!,#REF!,#REF!</definedName>
    <definedName name="P1_SCOPE_REGS" hidden="1">#REF!,#REF!,#REF!,#REF!,#REF!</definedName>
    <definedName name="P1_SCOPE_SAVE2" localSheetId="5" hidden="1">#REF!,#REF!,#REF!,#REF!,#REF!,#REF!,#REF!</definedName>
    <definedName name="P1_SCOPE_SAVE2" localSheetId="2" hidden="1">#REF!,#REF!,#REF!,#REF!,#REF!,#REF!,#REF!</definedName>
    <definedName name="P1_SCOPE_SAVE2" hidden="1">#REF!,#REF!,#REF!,#REF!,#REF!,#REF!,#REF!</definedName>
    <definedName name="P1_SCOPE_SV_LD" localSheetId="5" hidden="1">#REF!,#REF!,#REF!,#REF!,#REF!,#REF!,#REF!</definedName>
    <definedName name="P1_SCOPE_SV_LD" localSheetId="2" hidden="1">#REF!,#REF!,#REF!,#REF!,#REF!,#REF!,#REF!</definedName>
    <definedName name="P1_SCOPE_SV_LD" hidden="1">#REF!,#REF!,#REF!,#REF!,#REF!,#REF!,#REF!</definedName>
    <definedName name="P1_SCOPE_SV_LD1" localSheetId="5" hidden="1">#REF!,#REF!,#REF!,#REF!,#REF!,#REF!,#REF!</definedName>
    <definedName name="P1_SCOPE_SV_LD1" localSheetId="2" hidden="1">#REF!,#REF!,#REF!,#REF!,#REF!,#REF!,#REF!</definedName>
    <definedName name="P1_SCOPE_SV_LD1" hidden="1">#REF!,#REF!,#REF!,#REF!,#REF!,#REF!,#REF!</definedName>
    <definedName name="P1_SCOPE_SV_PRT" localSheetId="2" hidden="1">#REF!,#REF!,#REF!,#REF!,#REF!,#REF!,#REF!</definedName>
    <definedName name="P1_SCOPE_SV_PRT" hidden="1">#REF!,#REF!,#REF!,#REF!,#REF!,#REF!,#REF!</definedName>
    <definedName name="P1_SCOPE_SYS_SVOD" hidden="1">[36]Свод!$L$27:$N$37,[36]Свод!$L$39:$N$51,[36]Свод!$L$53:$N$66,[36]Свод!$L$68:$N$73,[36]Свод!$L$75:$N$89,[36]Свод!$L$91:$N$101,[36]Свод!$L$103:$N$111</definedName>
    <definedName name="P1_SCOPE_TAR" hidden="1">[36]Свод!$G$27:$AA$37,[36]Свод!$G$39:$AA$51,[36]Свод!$G$53:$AA$66,[36]Свод!$G$68:$AA$73,[36]Свод!$G$75:$AA$89,[36]Свод!$G$91:$AA$101,[36]Свод!$G$103:$AA$111</definedName>
    <definedName name="P1_SCOPE_TAR_OLD" hidden="1">[36]Свод!$H$27:$H$37,[36]Свод!$H$39:$H$51,[36]Свод!$H$53:$H$66,[36]Свод!$H$68:$H$73,[36]Свод!$H$75:$H$89,[36]Свод!$H$91:$H$101,[36]Свод!$H$103:$H$108</definedName>
    <definedName name="P1_SET_PROT" localSheetId="5" hidden="1">#REF!,#REF!,#REF!,#REF!,#REF!,#REF!,#REF!</definedName>
    <definedName name="P1_SET_PROT" localSheetId="2" hidden="1">#REF!,#REF!,#REF!,#REF!,#REF!,#REF!,#REF!</definedName>
    <definedName name="P1_SET_PROT" hidden="1">#REF!,#REF!,#REF!,#REF!,#REF!,#REF!,#REF!</definedName>
    <definedName name="P1_SET_PRT" localSheetId="5" hidden="1">#REF!,#REF!,#REF!,#REF!,#REF!,#REF!,#REF!</definedName>
    <definedName name="P1_SET_PRT" localSheetId="2" hidden="1">#REF!,#REF!,#REF!,#REF!,#REF!,#REF!,#REF!</definedName>
    <definedName name="P1_SET_PRT" hidden="1">#REF!,#REF!,#REF!,#REF!,#REF!,#REF!,#REF!</definedName>
    <definedName name="P1_T1?axis?ПРД2?2005" localSheetId="5" hidden="1">#REF!,#REF!,#REF!,#REF!,#REF!,#REF!,#REF!</definedName>
    <definedName name="P1_T1?axis?ПРД2?2005" localSheetId="2" hidden="1">#REF!,#REF!,#REF!,#REF!,#REF!,#REF!,#REF!</definedName>
    <definedName name="P1_T1?axis?ПРД2?2005" hidden="1">#REF!,#REF!,#REF!,#REF!,#REF!,#REF!,#REF!</definedName>
    <definedName name="P1_T1?axis?ПРД2?2006" localSheetId="2" hidden="1">#REF!,#REF!,#REF!,#REF!,#REF!,#REF!,#REF!</definedName>
    <definedName name="P1_T1?axis?ПРД2?2006" hidden="1">#REF!,#REF!,#REF!,#REF!,#REF!,#REF!,#REF!</definedName>
    <definedName name="P1_T1?Data" localSheetId="2" hidden="1">#REF!,#REF!,#REF!,#REF!,#REF!,#REF!,#REF!</definedName>
    <definedName name="P1_T1?Data" hidden="1">#REF!,#REF!,#REF!,#REF!,#REF!,#REF!,#REF!</definedName>
    <definedName name="P1_T1?Fuel_type" localSheetId="5" hidden="1">#REF!,#REF!,#REF!,#REF!,#REF!,#REF!,#REF!,#REF!,#REF!,#REF!,#REF!</definedName>
    <definedName name="P1_T1?Fuel_type" localSheetId="2" hidden="1">#REF!,#REF!,#REF!,#REF!,#REF!,#REF!,#REF!,#REF!,#REF!,#REF!,#REF!</definedName>
    <definedName name="P1_T1?Fuel_type" hidden="1">#REF!,#REF!,#REF!,#REF!,#REF!,#REF!,#REF!,#REF!,#REF!,#REF!,#REF!</definedName>
    <definedName name="P1_T1?L1.1.1" localSheetId="5" hidden="1">#REF!,#REF!,#REF!,#REF!,#REF!,#REF!,#REF!</definedName>
    <definedName name="P1_T1?L1.1.1" localSheetId="2" hidden="1">#REF!,#REF!,#REF!,#REF!,#REF!,#REF!,#REF!</definedName>
    <definedName name="P1_T1?L1.1.1" hidden="1">#REF!,#REF!,#REF!,#REF!,#REF!,#REF!,#REF!</definedName>
    <definedName name="P1_T1?L1.1.1.1" localSheetId="5" hidden="1">#REF!,#REF!,#REF!,#REF!,#REF!,#REF!,#REF!</definedName>
    <definedName name="P1_T1?L1.1.1.1" localSheetId="2" hidden="1">#REF!,#REF!,#REF!,#REF!,#REF!,#REF!,#REF!</definedName>
    <definedName name="P1_T1?L1.1.1.1" hidden="1">#REF!,#REF!,#REF!,#REF!,#REF!,#REF!,#REF!</definedName>
    <definedName name="P1_T1?L1.1.2" localSheetId="2" hidden="1">#REF!,#REF!,#REF!,#REF!,#REF!,#REF!,#REF!</definedName>
    <definedName name="P1_T1?L1.1.2" hidden="1">#REF!,#REF!,#REF!,#REF!,#REF!,#REF!,#REF!</definedName>
    <definedName name="P1_T1?L1.1.2.1" localSheetId="2" hidden="1">#REF!,#REF!,#REF!,#REF!,#REF!,#REF!,#REF!</definedName>
    <definedName name="P1_T1?L1.1.2.1" hidden="1">#REF!,#REF!,#REF!,#REF!,#REF!,#REF!,#REF!</definedName>
    <definedName name="P1_T1?L1.1.2.1.1" localSheetId="2" hidden="1">#REF!,#REF!,#REF!,#REF!,#REF!,#REF!,#REF!</definedName>
    <definedName name="P1_T1?L1.1.2.1.1" hidden="1">#REF!,#REF!,#REF!,#REF!,#REF!,#REF!,#REF!</definedName>
    <definedName name="P1_T1?L1.1.2.1.2" localSheetId="2" hidden="1">#REF!,#REF!,#REF!,#REF!,#REF!,#REF!,#REF!</definedName>
    <definedName name="P1_T1?L1.1.2.1.2" hidden="1">#REF!,#REF!,#REF!,#REF!,#REF!,#REF!,#REF!</definedName>
    <definedName name="P1_T1?L1.1.2.1.3" localSheetId="2" hidden="1">#REF!,#REF!,#REF!,#REF!,#REF!,#REF!,#REF!</definedName>
    <definedName name="P1_T1?L1.1.2.1.3" hidden="1">#REF!,#REF!,#REF!,#REF!,#REF!,#REF!,#REF!</definedName>
    <definedName name="P1_T1?L1.1.2.2" localSheetId="2" hidden="1">#REF!,#REF!,#REF!,#REF!,#REF!,#REF!,#REF!</definedName>
    <definedName name="P1_T1?L1.1.2.2" hidden="1">#REF!,#REF!,#REF!,#REF!,#REF!,#REF!,#REF!</definedName>
    <definedName name="P1_T1?L1.1.2.3" localSheetId="2" hidden="1">#REF!,#REF!,#REF!,#REF!,#REF!,#REF!,#REF!</definedName>
    <definedName name="P1_T1?L1.1.2.3" hidden="1">#REF!,#REF!,#REF!,#REF!,#REF!,#REF!,#REF!</definedName>
    <definedName name="P1_T1?L1.1.2.4" localSheetId="2" hidden="1">#REF!,#REF!,#REF!,#REF!,#REF!,#REF!,#REF!</definedName>
    <definedName name="P1_T1?L1.1.2.4" hidden="1">#REF!,#REF!,#REF!,#REF!,#REF!,#REF!,#REF!</definedName>
    <definedName name="P1_T1?L1.1.2.5" localSheetId="2" hidden="1">#REF!,#REF!,#REF!,#REF!,#REF!,#REF!,#REF!</definedName>
    <definedName name="P1_T1?L1.1.2.5" hidden="1">#REF!,#REF!,#REF!,#REF!,#REF!,#REF!,#REF!</definedName>
    <definedName name="P1_T1?L1.1.2.6" localSheetId="2" hidden="1">#REF!,#REF!,#REF!,#REF!,#REF!,#REF!,#REF!</definedName>
    <definedName name="P1_T1?L1.1.2.6" hidden="1">#REF!,#REF!,#REF!,#REF!,#REF!,#REF!,#REF!</definedName>
    <definedName name="P1_T1?L1.1.2.7" localSheetId="2" hidden="1">#REF!,#REF!,#REF!,#REF!,#REF!,#REF!,#REF!</definedName>
    <definedName name="P1_T1?L1.1.2.7" hidden="1">#REF!,#REF!,#REF!,#REF!,#REF!,#REF!,#REF!</definedName>
    <definedName name="P1_T1?L1.1.2.7.1" localSheetId="2" hidden="1">#REF!,#REF!,#REF!,#REF!,#REF!,#REF!,#REF!</definedName>
    <definedName name="P1_T1?L1.1.2.7.1" hidden="1">#REF!,#REF!,#REF!,#REF!,#REF!,#REF!,#REF!</definedName>
    <definedName name="P1_T1?M1" localSheetId="5" hidden="1">#REF!,#REF!,#REF!,#REF!,#REF!,#REF!,#REF!,#REF!,#REF!,#REF!,#REF!</definedName>
    <definedName name="P1_T1?M1" localSheetId="2" hidden="1">#REF!,#REF!,#REF!,#REF!,#REF!,#REF!,#REF!,#REF!,#REF!,#REF!,#REF!</definedName>
    <definedName name="P1_T1?M1" hidden="1">#REF!,#REF!,#REF!,#REF!,#REF!,#REF!,#REF!,#REF!,#REF!,#REF!,#REF!</definedName>
    <definedName name="P1_T1?M2" localSheetId="5" hidden="1">#REF!,#REF!,#REF!,#REF!,#REF!,#REF!,#REF!,#REF!,#REF!,#REF!,#REF!</definedName>
    <definedName name="P1_T1?M2" localSheetId="2" hidden="1">#REF!,#REF!,#REF!,#REF!,#REF!,#REF!,#REF!,#REF!,#REF!,#REF!,#REF!</definedName>
    <definedName name="P1_T1?M2" hidden="1">#REF!,#REF!,#REF!,#REF!,#REF!,#REF!,#REF!,#REF!,#REF!,#REF!,#REF!</definedName>
    <definedName name="P1_T1?unit?ГКАЛ" localSheetId="5" hidden="1">#REF!,#REF!,#REF!,#REF!,#REF!,#REF!,#REF!</definedName>
    <definedName name="P1_T1?unit?ГКАЛ" localSheetId="2" hidden="1">#REF!,#REF!,#REF!,#REF!,#REF!,#REF!,#REF!</definedName>
    <definedName name="P1_T1?unit?ГКАЛ" hidden="1">#REF!,#REF!,#REF!,#REF!,#REF!,#REF!,#REF!</definedName>
    <definedName name="P1_T1?unit?РУБ.ГКАЛ" localSheetId="2" hidden="1">#REF!,#REF!,#REF!,#REF!,#REF!,#REF!,#REF!</definedName>
    <definedName name="P1_T1?unit?РУБ.ГКАЛ" hidden="1">#REF!,#REF!,#REF!,#REF!,#REF!,#REF!,#REF!</definedName>
    <definedName name="P1_T1?unit?РУБ.ТОНН" localSheetId="5" hidden="1">#REF!,#REF!,#REF!,#REF!,#REF!,#REF!,#REF!,#REF!,#REF!,#REF!,#REF!</definedName>
    <definedName name="P1_T1?unit?РУБ.ТОНН" localSheetId="2" hidden="1">#REF!,#REF!,#REF!,#REF!,#REF!,#REF!,#REF!,#REF!,#REF!,#REF!,#REF!</definedName>
    <definedName name="P1_T1?unit?РУБ.ТОНН" hidden="1">#REF!,#REF!,#REF!,#REF!,#REF!,#REF!,#REF!,#REF!,#REF!,#REF!,#REF!</definedName>
    <definedName name="P1_T1?unit?СТР" localSheetId="2" hidden="1">#REF!,#REF!,#REF!,#REF!,#REF!,#REF!,#REF!</definedName>
    <definedName name="P1_T1?unit?СТР" hidden="1">#REF!,#REF!,#REF!,#REF!,#REF!,#REF!,#REF!</definedName>
    <definedName name="P1_T1?unit?ТОНН" localSheetId="2" hidden="1">#REF!,#REF!,#REF!,#REF!,#REF!,#REF!,#REF!,#REF!,#REF!,#REF!,#REF!</definedName>
    <definedName name="P1_T1?unit?ТОНН" hidden="1">#REF!,#REF!,#REF!,#REF!,#REF!,#REF!,#REF!,#REF!,#REF!,#REF!,#REF!</definedName>
    <definedName name="P1_T1?unit?ТРУБ" localSheetId="2" hidden="1">#REF!,#REF!,#REF!,#REF!,#REF!,#REF!,#REF!</definedName>
    <definedName name="P1_T1?unit?ТРУБ" hidden="1">#REF!,#REF!,#REF!,#REF!,#REF!,#REF!,#REF!</definedName>
    <definedName name="P1_T1_Protect" localSheetId="5" hidden="1">[37]перекрестка!$J$42:$K$46,[37]перекрестка!$J$49,[37]перекрестка!$J$50:$K$54,[37]перекрестка!$J$55,[37]перекрестка!$J$56:$K$60,[37]перекрестка!$J$62:$K$66</definedName>
    <definedName name="P1_T1_Protect" hidden="1">[38]перекрестка!$J$42:$K$46,[38]перекрестка!$J$49,[38]перекрестка!$J$50:$K$54,[38]перекрестка!$J$55,[38]перекрестка!$J$56:$K$60,[38]перекрестка!$J$62:$K$66</definedName>
    <definedName name="P1_T16?axis?R?ДОГОВОР" hidden="1">'[39]16'!$E$76:$M$76,'[39]16'!$E$8:$M$8,'[39]16'!$E$12:$M$12,'[39]16'!$E$52:$M$52,'[39]16'!$E$16:$M$16,'[39]16'!$E$64:$M$64,'[39]16'!$E$84:$M$85,'[39]16'!$E$48:$M$48,'[39]16'!$E$80:$M$80,'[39]16'!$E$72:$M$72,'[39]16'!$E$44:$M$44</definedName>
    <definedName name="P1_T16?axis?R?ДОГОВОР?" hidden="1">'[39]16'!$A$76,'[39]16'!$A$84:$A$85,'[39]16'!$A$72,'[39]16'!$A$80,'[39]16'!$A$68,'[39]16'!$A$64,'[39]16'!$A$60,'[39]16'!$A$56,'[39]16'!$A$52,'[39]16'!$A$48,'[39]16'!$A$44,'[39]16'!$A$40,'[39]16'!$A$36,'[39]16'!$A$32,'[39]16'!$A$28,'[39]16'!$A$24,'[39]16'!$A$20</definedName>
    <definedName name="P1_T16?L1" hidden="1">'[39]16'!$A$74:$M$74,'[39]16'!$A$14:$M$14,'[39]16'!$A$10:$M$10,'[39]16'!$A$50:$M$50,'[39]16'!$A$6:$M$6,'[39]16'!$A$62:$M$62,'[39]16'!$A$78:$M$78,'[39]16'!$A$46:$M$46,'[39]16'!$A$82:$M$82,'[39]16'!$A$70:$M$70,'[39]16'!$A$42:$M$42</definedName>
    <definedName name="P1_T16?L1.x" hidden="1">'[39]16'!$A$76:$M$76,'[39]16'!$A$16:$M$16,'[39]16'!$A$12:$M$12,'[39]16'!$A$52:$M$52,'[39]16'!$A$8:$M$8,'[39]16'!$A$64:$M$64,'[39]16'!$A$80:$M$80,'[39]16'!$A$48:$M$48,'[39]16'!$A$84:$M$85,'[39]16'!$A$72:$M$72,'[39]16'!$A$44:$M$44</definedName>
    <definedName name="P1_T16_Protect" localSheetId="5" hidden="1">'[37]16'!$G$10:$K$14,'[37]16'!$G$17:$K$17,'[37]16'!$G$20:$K$20,'[37]16'!$G$23:$K$23,'[37]16'!$G$26:$K$26,'[37]16'!$G$29:$K$29,'[37]16'!$G$33:$K$34,'[37]16'!$G$38:$K$40</definedName>
    <definedName name="P1_T16_Protect" hidden="1">'[38]16'!$G$10:$K$14,'[38]16'!$G$17:$K$17,'[38]16'!$G$20:$K$20,'[38]16'!$G$23:$K$23,'[38]16'!$G$26:$K$26,'[38]16'!$G$29:$K$29,'[38]16'!$G$33:$K$34,'[38]16'!$G$38:$K$40</definedName>
    <definedName name="P1_T17?L4">'[24]29'!$J$18:$J$25,'[24]29'!$G$18:$G$25,'[24]29'!$G$35:$G$42,'[24]29'!$J$35:$J$42,'[24]29'!$G$60,'[24]29'!$J$60,'[24]29'!$M$60,'[24]29'!$P$60,'[24]29'!$P$18:$P$25,'[24]29'!$G$9:$G$16</definedName>
    <definedName name="P1_T17?unit?РУБ.ГКАЛ">'[24]29'!$F$44:$F$51,'[24]29'!$I$44:$I$51,'[24]29'!$L$44:$L$51,'[24]29'!$F$18:$F$25,'[24]29'!$I$60,'[24]29'!$L$60,'[24]29'!$O$60,'[24]29'!$F$60,'[24]29'!$F$9:$F$16,'[24]29'!$I$9:$I$16</definedName>
    <definedName name="P1_T17?unit?ТГКАЛ">'[24]29'!$M$18:$M$25,'[24]29'!$J$18:$J$25,'[24]29'!$G$18:$G$25,'[24]29'!$G$35:$G$42,'[24]29'!$J$35:$J$42,'[24]29'!$G$60,'[24]29'!$J$60,'[24]29'!$M$60,'[24]29'!$P$60,'[24]29'!$G$9:$G$16</definedName>
    <definedName name="P1_T17_Protection">'[24]29'!$O$47:$P$51,'[24]29'!$L$47:$M$51,'[24]29'!$L$53:$M$53,'[24]29'!$L$55:$M$59,'[24]29'!$O$53:$P$53,'[24]29'!$O$55:$P$59,'[24]29'!$F$12:$G$16,'[24]29'!$F$10:$G$10</definedName>
    <definedName name="P1_T18.2_Protect" localSheetId="5" hidden="1">'[37]18.2'!$F$12:$J$19,'[37]18.2'!$F$22:$J$25,'[37]18.2'!$B$28:$J$30,'[37]18.2'!$F$32:$J$32,'[37]18.2'!$B$34:$J$36,'[37]18.2'!$F$40:$J$45,'[37]18.2'!$F$52:$J$52</definedName>
    <definedName name="P1_T18.2_Protect" hidden="1">'[38]18.2'!$F$12:$J$19,'[38]18.2'!$F$22:$J$25,'[38]18.2'!$B$28:$J$30,'[38]18.2'!$F$32:$J$32,'[38]18.2'!$B$34:$J$36,'[38]18.2'!$F$40:$J$45,'[38]18.2'!$F$52:$J$52</definedName>
    <definedName name="P1_T20_Protection" hidden="1">'[24]20'!$E$4:$H$4,'[24]20'!$E$13:$H$13,'[24]20'!$E$16:$H$17,'[24]20'!$E$19:$H$19,'[24]20'!$J$4:$M$4,'[24]20'!$J$8:$M$11,'[24]20'!$J$13:$M$13,'[24]20'!$J$16:$M$17,'[24]20'!$J$19:$M$19</definedName>
    <definedName name="P1_T21_Protection">'[24]21'!$O$31:$S$33,'[24]21'!$E$11,'[24]21'!$G$11:$K$11,'[24]21'!$M$11,'[24]21'!$O$11:$S$11,'[24]21'!$E$14:$E$16,'[24]21'!$G$14:$K$16,'[24]21'!$M$14:$M$16,'[24]21'!$O$14:$S$16</definedName>
    <definedName name="P1_T23_Protection">'[24]23'!$F$9:$J$25,'[24]23'!$O$9:$P$25,'[24]23'!$A$32:$A$34,'[24]23'!$F$32:$J$34,'[24]23'!$O$32:$P$34,'[24]23'!$A$37:$A$53,'[24]23'!$F$37:$J$53,'[24]23'!$O$37:$P$53</definedName>
    <definedName name="P1_T24_Data" hidden="1">'[40]24'!$G$10:$N$12,'[40]24'!$G$14:$N$15,'[40]24'!$G$17:$N$20,'[40]24'!$G$22:$N$23,'[40]24'!$G$33:$N$33,'[40]24'!$G$36:$N$38,'[40]24'!$G$40:$N$40,'[40]24'!$G$43:$N$45</definedName>
    <definedName name="P1_T25_protection">'[24]25'!$G$8:$J$21,'[24]25'!$G$24:$J$28,'[24]25'!$G$30:$J$33,'[24]25'!$G$35:$J$37,'[24]25'!$G$41:$J$42,'[24]25'!$L$8:$O$21,'[24]25'!$L$24:$O$28,'[24]25'!$L$30:$O$33</definedName>
    <definedName name="P1_T26_Protection">'[24]26'!$B$34:$B$36,'[24]26'!$F$8:$I$8,'[24]26'!$F$10:$I$11,'[24]26'!$F$13:$I$15,'[24]26'!$F$18:$I$19,'[24]26'!$F$22:$I$24,'[24]26'!$F$26:$I$26,'[24]26'!$F$29:$I$32</definedName>
    <definedName name="P1_T27_Protection">'[24]27'!$B$34:$B$36,'[24]27'!$F$8:$I$8,'[24]27'!$F$10:$I$11,'[24]27'!$F$13:$I$15,'[24]27'!$F$18:$I$19,'[24]27'!$F$22:$I$24,'[24]27'!$F$26:$I$26,'[24]27'!$F$29:$I$32</definedName>
    <definedName name="P1_T28?axis?R?ПЭ">'[24]28'!$D$16:$I$18,'[24]28'!$D$22:$I$24,'[24]28'!$D$28:$I$30,'[24]28'!$D$37:$I$39,'[24]28'!$D$42:$I$44,'[24]28'!$D$48:$I$50,'[24]28'!$D$54:$I$56,'[24]28'!$D$63:$I$65</definedName>
    <definedName name="P1_T28?axis?R?ПЭ?">'[24]28'!$B$16:$B$18,'[24]28'!$B$22:$B$24,'[24]28'!$B$28:$B$30,'[24]28'!$B$37:$B$39,'[24]28'!$B$42:$B$44,'[24]28'!$B$48:$B$50,'[24]28'!$B$54:$B$56,'[24]28'!$B$63:$B$65</definedName>
    <definedName name="P1_T28?Data">'[24]28'!$G$242:$H$265,'[24]28'!$D$242:$E$265,'[24]28'!$G$216:$H$239,'[24]28'!$D$268:$E$292,'[24]28'!$G$268:$H$292,'[24]28'!$D$216:$E$239,'[24]28'!$G$190:$H$213</definedName>
    <definedName name="P1_T28_Protection">'[24]28'!$B$74:$B$76,'[24]28'!$B$80:$B$82,'[24]28'!$B$89:$B$91,'[24]28'!$B$94:$B$96,'[24]28'!$B$100:$B$102,'[24]28'!$B$106:$B$108,'[24]28'!$B$115:$B$117,'[24]28'!$B$120:$B$122</definedName>
    <definedName name="P1_T4_Protect" localSheetId="5" hidden="1">'[37]4'!$G$20:$J$20,'[37]4'!$G$22:$J$22,'[37]4'!$G$24:$J$28,'[37]4'!$L$11:$O$17,'[37]4'!$L$20:$O$20,'[37]4'!$L$22:$O$22,'[37]4'!$L$24:$O$28,'[37]4'!$Q$11:$T$17,'[37]4'!$Q$20:$T$20</definedName>
    <definedName name="P1_T4_Protect" hidden="1">'[38]4'!$G$20:$J$20,'[38]4'!$G$22:$J$22,'[38]4'!$G$24:$J$28,'[38]4'!$L$11:$O$17,'[38]4'!$L$20:$O$20,'[38]4'!$L$22:$O$22,'[38]4'!$L$24:$O$28,'[38]4'!$Q$11:$T$17,'[38]4'!$Q$20:$T$20</definedName>
    <definedName name="P1_T6_Protect" localSheetId="5">'[37]6'!$D$46:$H$55,'[37]6'!$J$46:$N$55,'[37]6'!$D$57:$H$59,'[37]6'!$J$57:$N$59,'[37]6'!$B$10:$B$19,'[37]6'!$D$10:$H$19,'[37]6'!$J$10:$N$19,'[37]6'!$D$21:$H$23,'[37]6'!$J$21:$N$23</definedName>
    <definedName name="P1_T6_Protect" hidden="1">'[38]6'!$D$46:$H$55,'[38]6'!$J$46:$N$55,'[38]6'!$D$57:$H$59,'[38]6'!$J$57:$N$59,'[38]6'!$B$10:$B$19,'[38]6'!$D$10:$H$19,'[38]6'!$J$10:$N$19,'[38]6'!$D$21:$H$23,'[38]6'!$J$21:$N$23</definedName>
    <definedName name="P10_SCOPE_FULL_LOAD" localSheetId="5" hidden="1">#REF!,#REF!,#REF!,#REF!,#REF!,#REF!</definedName>
    <definedName name="P10_SCOPE_FULL_LOAD" localSheetId="2" hidden="1">#REF!,#REF!,#REF!,#REF!,#REF!,#REF!</definedName>
    <definedName name="P10_SCOPE_FULL_LOAD" hidden="1">#REF!,#REF!,#REF!,#REF!,#REF!,#REF!</definedName>
    <definedName name="P10_T1?unit?ТРУБ" localSheetId="5" hidden="1">#REF!,#REF!,#REF!,#REF!,#REF!,#REF!,#REF!</definedName>
    <definedName name="P10_T1?unit?ТРУБ" localSheetId="2" hidden="1">#REF!,#REF!,#REF!,#REF!,#REF!,#REF!,#REF!</definedName>
    <definedName name="P10_T1?unit?ТРУБ" hidden="1">#REF!,#REF!,#REF!,#REF!,#REF!,#REF!,#REF!</definedName>
    <definedName name="P10_T1_Protect" localSheetId="5">[37]перекрестка!$F$42:$H$46,[37]перекрестка!$F$49:$G$49,[37]перекрестка!$F$50:$H$54,[37]перекрестка!$F$55:$G$55,[37]перекрестка!$F$56:$H$60</definedName>
    <definedName name="P10_T1_Protect" hidden="1">[38]перекрестка!$F$42:$H$46,[38]перекрестка!$F$49:$G$49,[38]перекрестка!$F$50:$H$54,[38]перекрестка!$F$55:$G$55,[38]перекрестка!$F$56:$H$60</definedName>
    <definedName name="P10_T28_Protection">'[24]28'!$G$167:$H$169,'[24]28'!$D$172:$E$174,'[24]28'!$G$172:$H$174,'[24]28'!$D$178:$E$180,'[24]28'!$G$178:$H$181,'[24]28'!$D$184:$E$186,'[24]28'!$G$184:$H$186</definedName>
    <definedName name="P11_SCOPE_FULL_LOAD" localSheetId="5" hidden="1">#REF!,#REF!,#REF!,#REF!,#REF!</definedName>
    <definedName name="P11_SCOPE_FULL_LOAD" localSheetId="2" hidden="1">#REF!,#REF!,#REF!,#REF!,#REF!</definedName>
    <definedName name="P11_SCOPE_FULL_LOAD" hidden="1">#REF!,#REF!,#REF!,#REF!,#REF!</definedName>
    <definedName name="P11_T1?unit?ТРУБ" localSheetId="5" hidden="1">#REF!,#REF!,#REF!,#REF!,#REF!,#REF!,#REF!</definedName>
    <definedName name="P11_T1?unit?ТРУБ" localSheetId="2" hidden="1">#REF!,#REF!,#REF!,#REF!,#REF!,#REF!,#REF!</definedName>
    <definedName name="P11_T1?unit?ТРУБ" hidden="1">#REF!,#REF!,#REF!,#REF!,#REF!,#REF!,#REF!</definedName>
    <definedName name="P11_T1_Protect" localSheetId="5">[37]перекрестка!$F$62:$H$66,[37]перекрестка!$F$68:$H$72,[37]перекрестка!$F$74:$H$78,[37]перекрестка!$F$80:$H$84,[37]перекрестка!$F$89:$G$89</definedName>
    <definedName name="P11_T1_Protect" hidden="1">[38]перекрестка!$F$62:$H$66,[38]перекрестка!$F$68:$H$72,[38]перекрестка!$F$74:$H$78,[38]перекрестка!$F$80:$H$84,[38]перекрестка!$F$89:$G$89</definedName>
    <definedName name="P11_T28_Protection">'[24]28'!$D$193:$E$195,'[24]28'!$G$193:$H$195,'[24]28'!$D$198:$E$200,'[24]28'!$G$198:$H$200,'[24]28'!$D$204:$E$206,'[24]28'!$G$204:$H$206,'[24]28'!$D$210:$E$212,'[24]28'!$B$68:$B$70</definedName>
    <definedName name="P12_SCOPE_FULL_LOAD" localSheetId="5" hidden="1">#REF!,#REF!,#REF!,#REF!,#REF!,#REF!</definedName>
    <definedName name="P12_SCOPE_FULL_LOAD" localSheetId="2" hidden="1">#REF!,#REF!,#REF!,#REF!,#REF!,#REF!</definedName>
    <definedName name="P12_SCOPE_FULL_LOAD" hidden="1">#REF!,#REF!,#REF!,#REF!,#REF!,#REF!</definedName>
    <definedName name="P12_T1?unit?ТРУБ" localSheetId="5" hidden="1">#REF!,#REF!,#REF!,#REF!,#REF!,#REF!,#REF!,P1_T1?unit?ТРУБ</definedName>
    <definedName name="P12_T1?unit?ТРУБ" localSheetId="2" hidden="1">#REF!,#REF!,#REF!,#REF!,#REF!,#REF!,#REF!,ПС!P1_T1?unit?ТРУБ</definedName>
    <definedName name="P12_T1?unit?ТРУБ" hidden="1">#REF!,#REF!,#REF!,#REF!,#REF!,#REF!,#REF!,P1_T1?unit?ТРУБ</definedName>
    <definedName name="P12_T1_Protect" localSheetId="5">[37]перекрестка!$F$90:$H$94,[37]перекрестка!$F$95:$G$95,[37]перекрестка!$F$96:$H$100,[37]перекрестка!$F$102:$H$106,[37]перекрестка!$F$108:$H$112</definedName>
    <definedName name="P12_T1_Protect" hidden="1">[38]перекрестка!$F$90:$H$94,[38]перекрестка!$F$95:$G$95,[38]перекрестка!$F$96:$H$100,[38]перекрестка!$F$102:$H$106,[38]перекрестка!$F$108:$H$112</definedName>
    <definedName name="P12_T28_Protection" localSheetId="5">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2_T28_Protection_4">([0]!P1_T28_Protection,[0]!P2_T28_Protection,[0]!P3_T28_Protection,[0]!P4_T28_Protection,[0]!P5_T28_Protection,[0]!P6_T28_Protection,[0]!P7_T28_Protection,[0]!P8_T28_Protection)</definedName>
    <definedName name="P13_SCOPE_FULL_LOAD" localSheetId="5" hidden="1">#REF!,#REF!,#REF!,#REF!,#REF!,#REF!</definedName>
    <definedName name="P13_SCOPE_FULL_LOAD" localSheetId="2" hidden="1">#REF!,#REF!,#REF!,#REF!,#REF!,#REF!</definedName>
    <definedName name="P13_SCOPE_FULL_LOAD" hidden="1">#REF!,#REF!,#REF!,#REF!,#REF!,#REF!</definedName>
    <definedName name="P13_T1?unit?ТРУБ" localSheetId="5" hidden="1">'Не установлены(не пересмотрены)'!P2_T1?unit?ТРУБ,'Не установлены(не пересмотрены)'!P3_T1?unit?ТРУБ,'Не установлены(не пересмотрены)'!P4_T1?unit?ТРУБ,'Не установлены(не пересмотрены)'!P5_T1?unit?ТРУБ,'Не установлены(не пересмотрены)'!P6_T1?unit?ТРУБ,'Не установлены(не пересмотрены)'!P7_T1?unit?ТРУБ,'Не установлены(не пересмотрены)'!P8_T1?unit?ТРУБ,'Не установлены(не пересмотрены)'!P9_T1?unit?ТРУБ,'Не установлены(не пересмотрены)'!P10_T1?unit?ТРУБ</definedName>
    <definedName name="P13_T1?unit?ТРУБ" localSheetId="2" hidden="1">ПС!P2_T1?unit?ТРУБ,ПС!P3_T1?unit?ТРУБ,ПС!P4_T1?unit?ТРУБ,ПС!P5_T1?unit?ТРУБ,ПС!P6_T1?unit?ТРУБ,ПС!P7_T1?unit?ТРУБ,ПС!P8_T1?unit?ТРУБ,ПС!P9_T1?unit?ТРУБ,ПС!P10_T1?unit?ТРУБ</definedName>
    <definedName name="P13_T1?unit?ТРУБ" hidden="1">P2_T1?unit?ТРУБ,P3_T1?unit?ТРУБ,P4_T1?unit?ТРУБ,P5_T1?unit?ТРУБ,P6_T1?unit?ТРУБ,P7_T1?unit?ТРУБ,P8_T1?unit?ТРУБ,P9_T1?unit?ТРУБ,P10_T1?unit?ТРУБ</definedName>
    <definedName name="P13_T1_Protect" localSheetId="5">[37]перекрестка!$F$114:$H$118,[37]перекрестка!$F$120:$H$124,[37]перекрестка!$F$127:$G$127,[37]перекрестка!$F$128:$H$132,[37]перекрестка!$F$133:$G$133</definedName>
    <definedName name="P13_T1_Protect" hidden="1">[38]перекрестка!$F$114:$H$118,[38]перекрестка!$F$120:$H$124,[38]перекрестка!$F$127:$G$127,[38]перекрестка!$F$128:$H$132,[38]перекрестка!$F$133:$G$133</definedName>
    <definedName name="P14_SCOPE_FULL_LOAD" localSheetId="5" hidden="1">#REF!,#REF!,#REF!,#REF!,#REF!,#REF!</definedName>
    <definedName name="P14_SCOPE_FULL_LOAD" localSheetId="2" hidden="1">#REF!,#REF!,#REF!,#REF!,#REF!,#REF!</definedName>
    <definedName name="P14_SCOPE_FULL_LOAD" hidden="1">#REF!,#REF!,#REF!,#REF!,#REF!,#REF!</definedName>
    <definedName name="P14_T1_Protect" localSheetId="5">[37]перекрестка!$F$134:$H$138,[37]перекрестка!$F$140:$H$144,[37]перекрестка!$F$146:$H$150,[37]перекрестка!$F$152:$H$156,[37]перекрестка!$F$158:$H$162</definedName>
    <definedName name="P14_T1_Protect" hidden="1">[38]перекрестка!$F$134:$H$138,[38]перекрестка!$F$140:$H$144,[38]перекрестка!$F$146:$H$150,[38]перекрестка!$F$152:$H$156,[38]перекрестка!$F$158:$H$162</definedName>
    <definedName name="P15_SCOPE_FULL_LOAD" localSheetId="5" hidden="1">#REF!,#REF!,#REF!,#REF!,#REF!,P1_SCOPE_FULL_LOAD</definedName>
    <definedName name="P15_SCOPE_FULL_LOAD" localSheetId="2" hidden="1">#REF!,#REF!,#REF!,#REF!,#REF!,ПС!P1_SCOPE_FULL_LOAD</definedName>
    <definedName name="P15_SCOPE_FULL_LOAD" hidden="1">#REF!,#REF!,#REF!,#REF!,#REF!,P1_SCOPE_FULL_LOAD</definedName>
    <definedName name="P15_T1_Protect" localSheetId="5" hidden="1">[37]перекрестка!$J$158:$K$162,[37]перекрестка!$J$152:$K$156,[37]перекрестка!$J$146:$K$150,[37]перекрестка!$J$140:$K$144,[37]перекрестка!$J$11</definedName>
    <definedName name="P15_T1_Protect" hidden="1">[38]перекрестка!$J$158:$K$162,[38]перекрестка!$J$152:$K$156,[38]перекрестка!$J$146:$K$150,[38]перекрестка!$J$140:$K$144,[38]перекрестка!$J$11</definedName>
    <definedName name="P16_SCOPE_FULL_LOAD" localSheetId="5" hidden="1">#N/A</definedName>
    <definedName name="P16_SCOPE_FULL_LOAD" localSheetId="2" hidden="1">ПС!P2_SCOPE_FULL_LOAD,ПС!P3_SCOPE_FULL_LOAD,ПС!P4_SCOPE_FULL_LOAD,ПС!P5_SCOPE_FULL_LOAD,ПС!P6_SCOPE_FULL_LOAD,ПС!P7_SCOPE_FULL_LOAD,ПС!P8_SCOPE_FULL_LOAD</definedName>
    <definedName name="P16_SCOPE_FULL_LOAD" hidden="1">P2_SCOPE_FULL_LOAD,P3_SCOPE_FULL_LOAD,P4_SCOPE_FULL_LOAD,P5_SCOPE_FULL_LOAD,P6_SCOPE_FULL_LOAD,P7_SCOPE_FULL_LOAD,P8_SCOPE_FULL_LOAD</definedName>
    <definedName name="P16_T1_Protect" localSheetId="5" hidden="1">[37]перекрестка!$J$12:$K$16,[37]перекрестка!$J$17,[37]перекрестка!$J$18:$K$22,[37]перекрестка!$J$24:$K$28,[37]перекрестка!$J$30:$K$34,[37]перекрестка!$F$23:$G$23</definedName>
    <definedName name="P16_T1_Protect" hidden="1">[38]перекрестка!$J$12:$K$16,[38]перекрестка!$J$17,[38]перекрестка!$J$18:$K$22,[38]перекрестка!$J$24:$K$28,[38]перекрестка!$J$30:$K$34,[38]перекрестка!$F$23:$G$23</definedName>
    <definedName name="P17_SCOPE_FULL_LOAD" localSheetId="5" hidden="1">#N/A</definedName>
    <definedName name="P17_SCOPE_FULL_LOAD" localSheetId="2" hidden="1">ПС!P9_SCOPE_FULL_LOAD,ПС!P10_SCOPE_FULL_LOAD,ПС!P11_SCOPE_FULL_LOAD,ПС!P12_SCOPE_FULL_LOAD,ПС!P13_SCOPE_FULL_LOAD,ПС!P14_SCOPE_FULL_LOAD,ПС!P15_SCOPE_FULL_LOAD</definedName>
    <definedName name="P17_SCOPE_FULL_LOAD" hidden="1">P9_SCOPE_FULL_LOAD,P10_SCOPE_FULL_LOAD,P11_SCOPE_FULL_LOAD,P12_SCOPE_FULL_LOAD,P13_SCOPE_FULL_LOAD,P14_SCOPE_FULL_LOAD,P15_SCOPE_FULL_LOAD</definedName>
    <definedName name="P17_T1_Protect" localSheetId="5" hidden="1">[37]перекрестка!$F$29:$G$29,[37]перекрестка!$F$61:$G$61,[37]перекрестка!$F$67:$G$67,[37]перекрестка!$F$101:$G$101,[37]перекрестка!$F$107:$G$107</definedName>
    <definedName name="P17_T1_Protect" hidden="1">[38]перекрестка!$F$29:$G$29,[38]перекрестка!$F$61:$G$61,[38]перекрестка!$F$67:$G$67,[38]перекрестка!$F$101:$G$101,[38]перекрестка!$F$107:$G$107</definedName>
    <definedName name="P18_T1_Protect" localSheetId="5" hidden="1">[37]перекрестка!$F$139:$G$139,[37]перекрестка!$F$145:$G$145,[37]перекрестка!$J$36:$K$40,'Не установлены(не пересмотрены)'!P1_T1_Protect,'Не установлены(не пересмотрены)'!P2_T1_Protect,'Не установлены(не пересмотрены)'!P3_T1_Protect,'Не установлены(не пересмотрены)'!P4_T1_Protect</definedName>
    <definedName name="P18_T1_Protect" hidden="1">[38]перекрестка!$F$139:$G$139,[38]перекрестка!$F$145:$G$145,[38]перекрестка!$J$36:$K$40,P1_T1_Protect,P2_T1_Protect,P3_T1_Protect,P4_T1_Protect</definedName>
    <definedName name="P19_T1_Protect" localSheetId="5" hidden="1">'Не установлены(не пересмотрены)'!P5_T1_Protect,'Не установлены(не пересмотрены)'!P6_T1_Protect,'Не установлены(не пересмотрены)'!P7_T1_Protect,'Не установлены(не пересмотрены)'!P8_T1_Protect,'Не установлены(не пересмотрены)'!P9_T1_Protect,'Не установлены(не пересмотрены)'!P10_T1_Protect,'Не установлены(не пересмотрены)'!P11_T1_Protect,'Не установлены(не пересмотрены)'!P12_T1_Protect,'Не установлены(не пересмотрены)'!P13_T1_Protect,'Не установлены(не пересмотрены)'!P14_T1_Protect</definedName>
    <definedName name="P19_T1_Protect" hidden="1">P5_T1_Protect,P6_T1_Protect,P7_T1_Protect,P8_T1_Protect,P9_T1_Protect,P10_T1_Protect,P11_T1_Protect,P12_T1_Protect,P13_T1_Protect,P14_T1_Protect</definedName>
    <definedName name="p2_" localSheetId="2">#REF!</definedName>
    <definedName name="p2_">#REF!</definedName>
    <definedName name="P2_dip" localSheetId="5" hidden="1">[33]База!$G$100:$G$116,[33]База!$G$118:$G$123,[33]База!$G$125:$G$126,[33]База!$G$128:$G$131,[33]База!$G$133,[33]База!$G$135:$G$139,[33]База!$G$141</definedName>
    <definedName name="P2_dip" hidden="1">[18]FST5!$G$100:$G$116,[18]FST5!$G$118:$G$123,[18]FST5!$G$125:$G$126,[18]FST5!$G$128:$G$131,[18]FST5!$G$133,[18]FST5!$G$135:$G$139,[18]FST5!$G$141</definedName>
    <definedName name="P2_SC_CLR" localSheetId="5" hidden="1">#REF!,#REF!,#REF!,#REF!,#REF!</definedName>
    <definedName name="P2_SC_CLR" localSheetId="2" hidden="1">#REF!,#REF!,#REF!,#REF!,#REF!</definedName>
    <definedName name="P2_SC_CLR" hidden="1">#REF!,#REF!,#REF!,#REF!,#REF!</definedName>
    <definedName name="P2_SC22" localSheetId="5" hidden="1">#REF!,#REF!,#REF!,#REF!,#REF!,#REF!,#REF!</definedName>
    <definedName name="P2_SC22" localSheetId="2" hidden="1">#REF!,#REF!,#REF!,#REF!,#REF!,#REF!,#REF!</definedName>
    <definedName name="P2_SC22" hidden="1">#REF!,#REF!,#REF!,#REF!,#REF!,#REF!,#REF!</definedName>
    <definedName name="P2_SCOPE_16_PRT" localSheetId="5">[33]База!$E$38:$I$38,[33]База!$E$41:$I$41,[33]База!$E$45:$I$47,[33]База!$E$49:$I$49,[33]База!$E$53:$I$54,[33]База!$E$56:$I$57,[33]База!$E$59:$I$59,[33]База!$E$9:$I$13</definedName>
    <definedName name="P2_SCOPE_16_PRT" hidden="1">'[34]16'!$E$38:$I$38,'[34]16'!$E$41:$I$41,'[34]16'!$E$45:$I$47,'[34]16'!$E$49:$I$49,'[34]16'!$E$53:$I$54,'[34]16'!$E$56:$I$57,'[34]16'!$E$59:$I$59,'[34]16'!$E$9:$I$13</definedName>
    <definedName name="P2_SCOPE_4_PRT" localSheetId="5" hidden="1">[33]База!$P$25:$S$25,[33]База!$P$27:$S$31,[33]База!$U$14:$X$20,[33]База!$U$23:$X$23,[33]База!$U$25:$X$25,[33]База!$U$27:$X$31,[33]База!$Z$14:$AC$20,[33]База!$Z$23:$AC$23,[33]База!$Z$25:$AC$25</definedName>
    <definedName name="P2_SCOPE_4_PRT" hidden="1">'[34]4'!$P$25:$S$25,'[34]4'!$P$27:$S$31,'[34]4'!$U$14:$X$20,'[34]4'!$U$23:$X$23,'[34]4'!$U$25:$X$25,'[34]4'!$U$27:$X$31,'[34]4'!$Z$14:$AC$20,'[34]4'!$Z$23:$AC$23,'[34]4'!$Z$25:$AC$25</definedName>
    <definedName name="P2_SCOPE_5_PRT" localSheetId="5" hidden="1">[33]База!$P$25:$S$25,[33]База!$P$27:$S$31,[33]База!$U$14:$X$21,[33]База!$U$23:$X$23,[33]База!$U$25:$X$25,[33]База!$U$27:$X$31,[33]База!$Z$14:$AC$21,[33]База!$Z$23:$AC$23,[33]База!$Z$25:$AC$25</definedName>
    <definedName name="P2_SCOPE_5_PRT" hidden="1">'[34]5'!$P$25:$S$25,'[34]5'!$P$27:$S$31,'[34]5'!$U$14:$X$21,'[34]5'!$U$23:$X$23,'[34]5'!$U$25:$X$25,'[34]5'!$U$27:$X$31,'[34]5'!$Z$14:$AC$21,'[34]5'!$Z$23:$AC$23,'[34]5'!$Z$25:$AC$25</definedName>
    <definedName name="P2_SCOPE_CORR" localSheetId="5" hidden="1">#REF!,#REF!,#REF!,#REF!,#REF!,#REF!,#REF!,#REF!</definedName>
    <definedName name="P2_SCOPE_CORR" localSheetId="2" hidden="1">#REF!,#REF!,#REF!,#REF!,#REF!,#REF!,#REF!,#REF!</definedName>
    <definedName name="P2_SCOPE_CORR" hidden="1">#REF!,#REF!,#REF!,#REF!,#REF!,#REF!,#REF!,#REF!</definedName>
    <definedName name="P2_SCOPE_F1_PRT" localSheetId="5" hidden="1">[33]База!$D$56:$E$59,[33]База!$D$34:$E$50,[33]База!$D$32:$E$32,[33]База!$D$23:$E$30</definedName>
    <definedName name="P2_SCOPE_F1_PRT" hidden="1">'[34]Ф-1 (для АО-энерго)'!$D$56:$E$59,'[34]Ф-1 (для АО-энерго)'!$D$34:$E$50,'[34]Ф-1 (для АО-энерго)'!$D$32:$E$32,'[34]Ф-1 (для АО-энерго)'!$D$23:$E$30</definedName>
    <definedName name="P2_SCOPE_F2_PRT" localSheetId="5" hidden="1">[33]База!$D$52:$G$54,[33]База!$C$21:$E$42,[33]База!$A$12:$E$12,[33]База!$C$8:$E$11</definedName>
    <definedName name="P2_SCOPE_F2_PRT" hidden="1">'[34]Ф-2 (для АО-энерго)'!$D$52:$G$54,'[34]Ф-2 (для АО-энерго)'!$C$21:$E$42,'[34]Ф-2 (для АО-энерго)'!$A$12:$E$12,'[34]Ф-2 (для АО-энерго)'!$C$8:$E$11</definedName>
    <definedName name="P2_SCOPE_FULL_LOAD" localSheetId="5" hidden="1">#REF!,#REF!,#REF!,#REF!,#REF!,#REF!</definedName>
    <definedName name="P2_SCOPE_FULL_LOAD" localSheetId="2" hidden="1">#REF!,#REF!,#REF!,#REF!,#REF!,#REF!</definedName>
    <definedName name="P2_SCOPE_FULL_LOAD" hidden="1">#REF!,#REF!,#REF!,#REF!,#REF!,#REF!</definedName>
    <definedName name="P2_SCOPE_IND" localSheetId="5" hidden="1">#REF!,#REF!,#REF!,#REF!,#REF!,#REF!</definedName>
    <definedName name="P2_SCOPE_IND" localSheetId="2" hidden="1">#REF!,#REF!,#REF!,#REF!,#REF!,#REF!</definedName>
    <definedName name="P2_SCOPE_IND" hidden="1">#REF!,#REF!,#REF!,#REF!,#REF!,#REF!</definedName>
    <definedName name="P2_SCOPE_IND2" localSheetId="5" hidden="1">#REF!,#REF!,#REF!,#REF!,#REF!</definedName>
    <definedName name="P2_SCOPE_IND2" localSheetId="2" hidden="1">#REF!,#REF!,#REF!,#REF!,#REF!</definedName>
    <definedName name="P2_SCOPE_IND2" hidden="1">#REF!,#REF!,#REF!,#REF!,#REF!</definedName>
    <definedName name="P2_SCOPE_NOTIND" localSheetId="5" hidden="1">#REF!,#REF!,#REF!,#REF!,#REF!,#REF!,#REF!</definedName>
    <definedName name="P2_SCOPE_NOTIND" localSheetId="2" hidden="1">#REF!,#REF!,#REF!,#REF!,#REF!,#REF!,#REF!</definedName>
    <definedName name="P2_SCOPE_NOTIND" hidden="1">#REF!,#REF!,#REF!,#REF!,#REF!,#REF!,#REF!</definedName>
    <definedName name="P2_SCOPE_NotInd2" localSheetId="5" hidden="1">#REF!,#REF!,#REF!,#REF!,#REF!,#REF!</definedName>
    <definedName name="P2_SCOPE_NotInd2" localSheetId="2" hidden="1">#REF!,#REF!,#REF!,#REF!,#REF!,#REF!</definedName>
    <definedName name="P2_SCOPE_NotInd2" hidden="1">#REF!,#REF!,#REF!,#REF!,#REF!,#REF!</definedName>
    <definedName name="P2_SCOPE_NotInd3" localSheetId="5" hidden="1">#REF!,#REF!,#REF!,#REF!,#REF!,#REF!,#REF!</definedName>
    <definedName name="P2_SCOPE_NotInd3" localSheetId="2" hidden="1">#REF!,#REF!,#REF!,#REF!,#REF!,#REF!,#REF!</definedName>
    <definedName name="P2_SCOPE_NotInd3" hidden="1">#REF!,#REF!,#REF!,#REF!,#REF!,#REF!,#REF!</definedName>
    <definedName name="P2_SCOPE_NotInt" localSheetId="2" hidden="1">#REF!,#REF!,#REF!,#REF!,#REF!,#REF!,#REF!</definedName>
    <definedName name="P2_SCOPE_NotInt" hidden="1">#REF!,#REF!,#REF!,#REF!,#REF!,#REF!,#REF!</definedName>
    <definedName name="P2_SCOPE_PER_PRT" localSheetId="5" hidden="1">[33]База!$N$14:$N$25,[33]База!$N$27:$N$31,[33]База!$J$27:$K$31,[33]База!$F$27:$H$31,[33]База!$F$33:$H$37</definedName>
    <definedName name="P2_SCOPE_PER_PRT" hidden="1">[34]перекрестка!$N$14:$N$25,[34]перекрестка!$N$27:$N$31,[34]перекрестка!$J$27:$K$31,[34]перекрестка!$F$27:$H$31,[34]перекрестка!$F$33:$H$37</definedName>
    <definedName name="P2_SCOPE_SAVE2" localSheetId="5" hidden="1">#REF!,#REF!,#REF!,#REF!,#REF!,#REF!</definedName>
    <definedName name="P2_SCOPE_SAVE2" localSheetId="2" hidden="1">#REF!,#REF!,#REF!,#REF!,#REF!,#REF!</definedName>
    <definedName name="P2_SCOPE_SAVE2" hidden="1">#REF!,#REF!,#REF!,#REF!,#REF!,#REF!</definedName>
    <definedName name="P2_SCOPE_SV_PRT" localSheetId="5">#REF!,#REF!,#REF!,#REF!,#REF!,#REF!,#REF!</definedName>
    <definedName name="P2_SCOPE_SV_PRT" localSheetId="2" hidden="1">#REF!,#REF!,#REF!,#REF!,#REF!,#REF!,#REF!</definedName>
    <definedName name="P2_SCOPE_SV_PRT" hidden="1">#REF!,#REF!,#REF!,#REF!,#REF!,#REF!,#REF!</definedName>
    <definedName name="P2_SCOPE_TAR_OLD" hidden="1">[36]Свод!$W$8:$W$25,[36]Свод!$W$27:$W$37,[36]Свод!$W$39:$W$51,[36]Свод!$W$53:$W$66,[36]Свод!$W$68:$W$73,[36]Свод!$W$75:$W$89,[36]Свод!$W$91:$W$101</definedName>
    <definedName name="P2_T1?axis?ПРД2?2005" localSheetId="5" hidden="1">#REF!,#REF!,#REF!,#REF!,#REF!,#REF!,#REF!</definedName>
    <definedName name="P2_T1?axis?ПРД2?2005" localSheetId="2" hidden="1">#REF!,#REF!,#REF!,#REF!,#REF!,#REF!,#REF!</definedName>
    <definedName name="P2_T1?axis?ПРД2?2005" hidden="1">#REF!,#REF!,#REF!,#REF!,#REF!,#REF!,#REF!</definedName>
    <definedName name="P2_T1?axis?ПРД2?2006" localSheetId="5" hidden="1">#REF!,#REF!,#REF!,#REF!,#REF!,#REF!,#REF!</definedName>
    <definedName name="P2_T1?axis?ПРД2?2006" localSheetId="2" hidden="1">#REF!,#REF!,#REF!,#REF!,#REF!,#REF!,#REF!</definedName>
    <definedName name="P2_T1?axis?ПРД2?2006" hidden="1">#REF!,#REF!,#REF!,#REF!,#REF!,#REF!,#REF!</definedName>
    <definedName name="P2_T1?Data" localSheetId="5" hidden="1">#REF!,#REF!,#REF!,#REF!,#REF!,#REF!,#REF!</definedName>
    <definedName name="P2_T1?Data" localSheetId="2" hidden="1">#REF!,#REF!,#REF!,#REF!,#REF!,#REF!,#REF!</definedName>
    <definedName name="P2_T1?Data" hidden="1">#REF!,#REF!,#REF!,#REF!,#REF!,#REF!,#REF!</definedName>
    <definedName name="P2_T1?L1.1.1" localSheetId="2" hidden="1">#REF!,#REF!,#REF!,#REF!,#REF!,#REF!,#REF!</definedName>
    <definedName name="P2_T1?L1.1.1" hidden="1">#REF!,#REF!,#REF!,#REF!,#REF!,#REF!,#REF!</definedName>
    <definedName name="P2_T1?L1.1.1.1" localSheetId="2" hidden="1">#REF!,#REF!,#REF!,#REF!,#REF!,#REF!,#REF!</definedName>
    <definedName name="P2_T1?L1.1.1.1" hidden="1">#REF!,#REF!,#REF!,#REF!,#REF!,#REF!,#REF!</definedName>
    <definedName name="P2_T1?L1.1.2" localSheetId="2" hidden="1">#REF!,#REF!,#REF!,#REF!,#REF!,#REF!,#REF!</definedName>
    <definedName name="P2_T1?L1.1.2" hidden="1">#REF!,#REF!,#REF!,#REF!,#REF!,#REF!,#REF!</definedName>
    <definedName name="P2_T1?L1.1.2.1" localSheetId="2" hidden="1">#REF!,#REF!,#REF!,#REF!,#REF!,#REF!,#REF!</definedName>
    <definedName name="P2_T1?L1.1.2.1" hidden="1">#REF!,#REF!,#REF!,#REF!,#REF!,#REF!,#REF!</definedName>
    <definedName name="P2_T1?L1.1.2.1.1" localSheetId="2" hidden="1">#REF!,#REF!,#REF!,#REF!,#REF!,#REF!,#REF!</definedName>
    <definedName name="P2_T1?L1.1.2.1.1" hidden="1">#REF!,#REF!,#REF!,#REF!,#REF!,#REF!,#REF!</definedName>
    <definedName name="P2_T1?L1.1.2.1.2" localSheetId="2" hidden="1">#REF!,#REF!,#REF!,#REF!,#REF!,#REF!,#REF!</definedName>
    <definedName name="P2_T1?L1.1.2.1.2" hidden="1">#REF!,#REF!,#REF!,#REF!,#REF!,#REF!,#REF!</definedName>
    <definedName name="P2_T1?L1.1.2.1.3" localSheetId="2" hidden="1">#REF!,#REF!,#REF!,#REF!,#REF!,#REF!,#REF!</definedName>
    <definedName name="P2_T1?L1.1.2.1.3" hidden="1">#REF!,#REF!,#REF!,#REF!,#REF!,#REF!,#REF!</definedName>
    <definedName name="P2_T1?L1.1.2.2" localSheetId="2" hidden="1">#REF!,#REF!,#REF!,#REF!,#REF!,#REF!,#REF!</definedName>
    <definedName name="P2_T1?L1.1.2.2" hidden="1">#REF!,#REF!,#REF!,#REF!,#REF!,#REF!,#REF!</definedName>
    <definedName name="P2_T1?L1.1.2.3" localSheetId="2" hidden="1">#REF!,#REF!,#REF!,#REF!,#REF!,#REF!,#REF!</definedName>
    <definedName name="P2_T1?L1.1.2.3" hidden="1">#REF!,#REF!,#REF!,#REF!,#REF!,#REF!,#REF!</definedName>
    <definedName name="P2_T1?L1.1.2.4" localSheetId="2" hidden="1">#REF!,#REF!,#REF!,#REF!,#REF!,#REF!,#REF!</definedName>
    <definedName name="P2_T1?L1.1.2.4" hidden="1">#REF!,#REF!,#REF!,#REF!,#REF!,#REF!,#REF!</definedName>
    <definedName name="P2_T1?L1.1.2.5" localSheetId="2" hidden="1">#REF!,#REF!,#REF!,#REF!,#REF!,#REF!,#REF!</definedName>
    <definedName name="P2_T1?L1.1.2.5" hidden="1">#REF!,#REF!,#REF!,#REF!,#REF!,#REF!,#REF!</definedName>
    <definedName name="P2_T1?L1.1.2.6" localSheetId="2" hidden="1">#REF!,#REF!,#REF!,#REF!,#REF!,#REF!,#REF!</definedName>
    <definedName name="P2_T1?L1.1.2.6" hidden="1">#REF!,#REF!,#REF!,#REF!,#REF!,#REF!,#REF!</definedName>
    <definedName name="P2_T1?L1.1.2.7" localSheetId="2" hidden="1">#REF!,#REF!,#REF!,#REF!,#REF!,#REF!,#REF!</definedName>
    <definedName name="P2_T1?L1.1.2.7" hidden="1">#REF!,#REF!,#REF!,#REF!,#REF!,#REF!,#REF!</definedName>
    <definedName name="P2_T1?L1.1.2.7.1" localSheetId="2" hidden="1">#REF!,#REF!,#REF!,#REF!,#REF!,#REF!,#REF!</definedName>
    <definedName name="P2_T1?L1.1.2.7.1" hidden="1">#REF!,#REF!,#REF!,#REF!,#REF!,#REF!,#REF!</definedName>
    <definedName name="P2_T1?M1" localSheetId="5" hidden="1">#REF!,#REF!,#REF!,#REF!,#REF!,#REF!,#REF!,#REF!,#REF!,#REF!,#REF!</definedName>
    <definedName name="P2_T1?M1" localSheetId="2" hidden="1">#REF!,#REF!,#REF!,#REF!,#REF!,#REF!,#REF!,#REF!,#REF!,#REF!,#REF!</definedName>
    <definedName name="P2_T1?M1" hidden="1">#REF!,#REF!,#REF!,#REF!,#REF!,#REF!,#REF!,#REF!,#REF!,#REF!,#REF!</definedName>
    <definedName name="P2_T1?M2" localSheetId="5" hidden="1">#REF!,#REF!,#REF!,#REF!,#REF!,#REF!,#REF!,#REF!,#REF!,#REF!,#REF!</definedName>
    <definedName name="P2_T1?M2" localSheetId="2" hidden="1">#REF!,#REF!,#REF!,#REF!,#REF!,#REF!,#REF!,#REF!,#REF!,#REF!,#REF!</definedName>
    <definedName name="P2_T1?M2" hidden="1">#REF!,#REF!,#REF!,#REF!,#REF!,#REF!,#REF!,#REF!,#REF!,#REF!,#REF!</definedName>
    <definedName name="P2_T1?unit?ГКАЛ" localSheetId="5" hidden="1">#REF!,#REF!,#REF!,#REF!,#REF!,#REF!,#REF!</definedName>
    <definedName name="P2_T1?unit?ГКАЛ" localSheetId="2" hidden="1">#REF!,#REF!,#REF!,#REF!,#REF!,#REF!,#REF!</definedName>
    <definedName name="P2_T1?unit?ГКАЛ" hidden="1">#REF!,#REF!,#REF!,#REF!,#REF!,#REF!,#REF!</definedName>
    <definedName name="P2_T1?unit?РУБ.ГКАЛ" localSheetId="2" hidden="1">#REF!,#REF!,#REF!,#REF!,#REF!,#REF!,#REF!</definedName>
    <definedName name="P2_T1?unit?РУБ.ГКАЛ" hidden="1">#REF!,#REF!,#REF!,#REF!,#REF!,#REF!,#REF!</definedName>
    <definedName name="P2_T1?unit?РУБ.ТОНН" localSheetId="5" hidden="1">#REF!,#REF!,#REF!,#REF!,#REF!,#REF!,#REF!,#REF!,#REF!,#REF!,#REF!</definedName>
    <definedName name="P2_T1?unit?РУБ.ТОНН" localSheetId="2" hidden="1">#REF!,#REF!,#REF!,#REF!,#REF!,#REF!,#REF!,#REF!,#REF!,#REF!,#REF!</definedName>
    <definedName name="P2_T1?unit?РУБ.ТОНН" hidden="1">#REF!,#REF!,#REF!,#REF!,#REF!,#REF!,#REF!,#REF!,#REF!,#REF!,#REF!</definedName>
    <definedName name="P2_T1?unit?СТР" localSheetId="5" hidden="1">#REF!,#REF!,#REF!,#REF!,#REF!,#REF!,#REF!</definedName>
    <definedName name="P2_T1?unit?СТР" localSheetId="2" hidden="1">#REF!,#REF!,#REF!,#REF!,#REF!,#REF!,#REF!</definedName>
    <definedName name="P2_T1?unit?СТР" hidden="1">#REF!,#REF!,#REF!,#REF!,#REF!,#REF!,#REF!</definedName>
    <definedName name="P2_T1?unit?ТОНН" localSheetId="5" hidden="1">#REF!,#REF!,#REF!,#REF!,#REF!,#REF!,#REF!,#REF!,#REF!,#REF!,#REF!</definedName>
    <definedName name="P2_T1?unit?ТОНН" localSheetId="2" hidden="1">#REF!,#REF!,#REF!,#REF!,#REF!,#REF!,#REF!,#REF!,#REF!,#REF!,#REF!</definedName>
    <definedName name="P2_T1?unit?ТОНН" hidden="1">#REF!,#REF!,#REF!,#REF!,#REF!,#REF!,#REF!,#REF!,#REF!,#REF!,#REF!</definedName>
    <definedName name="P2_T1?unit?ТРУБ" localSheetId="5" hidden="1">#REF!,#REF!,#REF!,#REF!,#REF!,#REF!,#REF!</definedName>
    <definedName name="P2_T1?unit?ТРУБ" localSheetId="2" hidden="1">#REF!,#REF!,#REF!,#REF!,#REF!,#REF!,#REF!</definedName>
    <definedName name="P2_T1?unit?ТРУБ" hidden="1">#REF!,#REF!,#REF!,#REF!,#REF!,#REF!,#REF!</definedName>
    <definedName name="P2_T1_Protect" localSheetId="5" hidden="1">[37]перекрестка!$J$68:$K$72,[37]перекрестка!$J$74:$K$78,[37]перекрестка!$J$80:$K$84,[37]перекрестка!$J$89,[37]перекрестка!$J$90:$K$94,[37]перекрестка!$J$95</definedName>
    <definedName name="P2_T1_Protect" hidden="1">[38]перекрестка!$J$68:$K$72,[38]перекрестка!$J$74:$K$78,[38]перекрестка!$J$80:$K$84,[38]перекрестка!$J$89,[38]перекрестка!$J$90:$K$94,[38]перекрестка!$J$95</definedName>
    <definedName name="P2_T17?L4">'[24]29'!$J$9:$J$16,'[24]29'!$M$9:$M$16,'[24]29'!$P$9:$P$16,'[24]29'!$G$44:$G$51,'[24]29'!$J$44:$J$51,'[24]29'!$M$44:$M$51,'[24]29'!$M$35:$M$42,'[24]29'!$P$35:$P$42,'[24]29'!$P$44:$P$51</definedName>
    <definedName name="P2_T17?unit?РУБ.ГКАЛ">'[24]29'!$I$18:$I$25,'[24]29'!$L$9:$L$16,'[24]29'!$L$18:$L$25,'[24]29'!$O$9:$O$16,'[24]29'!$F$35:$F$42,'[24]29'!$I$35:$I$42,'[24]29'!$L$35:$L$42,'[24]29'!$O$35:$O$51</definedName>
    <definedName name="P2_T17?unit?ТГКАЛ">'[24]29'!$J$9:$J$16,'[24]29'!$M$9:$M$16,'[24]29'!$P$9:$P$16,'[24]29'!$M$35:$M$42,'[24]29'!$P$35:$P$42,'[24]29'!$G$44:$G$51,'[24]29'!$J$44:$J$51,'[24]29'!$M$44:$M$51,'[24]29'!$P$44:$P$51</definedName>
    <definedName name="P2_T17_Protection">'[24]29'!$F$19:$G$19,'[24]29'!$F$21:$G$25,'[24]29'!$F$27:$G$27,'[24]29'!$F$29:$G$33,'[24]29'!$F$36:$G$36,'[24]29'!$F$38:$G$42,'[24]29'!$F$45:$G$45,'[24]29'!$F$47:$G$51</definedName>
    <definedName name="P2_T21_Protection">'[24]21'!$E$20:$E$22,'[24]21'!$G$20:$K$22,'[24]21'!$M$20:$M$22,'[24]21'!$O$20:$S$22,'[24]21'!$E$26:$E$28,'[24]21'!$G$26:$K$28,'[24]21'!$M$26:$M$28,'[24]21'!$O$26:$S$28</definedName>
    <definedName name="P2_T25_protection">'[24]25'!$L$35:$O$37,'[24]25'!$L$41:$O$42,'[24]25'!$Q$8:$T$21,'[24]25'!$Q$24:$T$28,'[24]25'!$Q$30:$T$33,'[24]25'!$Q$35:$T$37,'[24]25'!$Q$41:$T$42,'[24]25'!$B$35:$B$37</definedName>
    <definedName name="P2_T26_Protection">'[24]26'!$F$34:$I$36,'[24]26'!$K$8:$N$8,'[24]26'!$K$10:$N$11,'[24]26'!$K$13:$N$15,'[24]26'!$K$18:$N$19,'[24]26'!$K$22:$N$24,'[24]26'!$K$26:$N$26,'[24]26'!$K$29:$N$32</definedName>
    <definedName name="P2_T27_Protection">'[24]27'!$F$34:$I$36,'[24]27'!$K$8:$N$8,'[24]27'!$K$10:$N$11,'[24]27'!$K$13:$N$15,'[24]27'!$K$18:$N$19,'[24]27'!$K$22:$N$24,'[24]27'!$K$26:$N$26,'[24]27'!$K$29:$N$32</definedName>
    <definedName name="P2_T28?axis?R?ПЭ">'[24]28'!$D$68:$I$70,'[24]28'!$D$74:$I$76,'[24]28'!$D$80:$I$82,'[24]28'!$D$89:$I$91,'[24]28'!$D$94:$I$96,'[24]28'!$D$100:$I$102,'[24]28'!$D$106:$I$108,'[24]28'!$D$115:$I$117</definedName>
    <definedName name="P2_T28?axis?R?ПЭ?">'[24]28'!$B$68:$B$70,'[24]28'!$B$74:$B$76,'[24]28'!$B$80:$B$82,'[24]28'!$B$89:$B$91,'[24]28'!$B$94:$B$96,'[24]28'!$B$100:$B$102,'[24]28'!$B$106:$B$108,'[24]28'!$B$115:$B$117</definedName>
    <definedName name="P2_T28_Protection">'[24]28'!$B$126:$B$128,'[24]28'!$B$132:$B$134,'[24]28'!$B$141:$B$143,'[24]28'!$B$146:$B$148,'[24]28'!$B$152:$B$154,'[24]28'!$B$158:$B$160,'[24]28'!$B$167:$B$169</definedName>
    <definedName name="P2_T4_Protect" localSheetId="5" hidden="1">'[37]4'!$Q$22:$T$22,'[37]4'!$Q$24:$T$28,'[37]4'!$V$24:$Y$28,'[37]4'!$V$22:$Y$22,'[37]4'!$V$20:$Y$20,'[37]4'!$V$11:$Y$17,'[37]4'!$AA$11:$AD$17,'[37]4'!$AA$20:$AD$20,'[37]4'!$AA$22:$AD$22</definedName>
    <definedName name="P2_T4_Protect" hidden="1">'[38]4'!$Q$22:$T$22,'[38]4'!$Q$24:$T$28,'[38]4'!$V$24:$Y$28,'[38]4'!$V$22:$Y$22,'[38]4'!$V$20:$Y$20,'[38]4'!$V$11:$Y$17,'[38]4'!$AA$11:$AD$17,'[38]4'!$AA$20:$AD$20,'[38]4'!$AA$22:$AD$22</definedName>
    <definedName name="p3_" localSheetId="2">#REF!</definedName>
    <definedName name="p3_">#REF!</definedName>
    <definedName name="P3_dip" localSheetId="5" hidden="1">[33]База!$G$143:$G$145,[33]База!$G$214:$G$217,[33]База!$G$219:$G$224,[33]База!$G$226,[33]База!$G$228,[33]База!$G$230,[33]База!$G$232,[33]База!$G$197:$G$212</definedName>
    <definedName name="P3_dip" hidden="1">[18]FST5!$G$143:$G$145,[18]FST5!$G$214:$G$217,[18]FST5!$G$219:$G$224,[18]FST5!$G$226,[18]FST5!$G$228,[18]FST5!$G$230,[18]FST5!$G$232,[18]FST5!$G$197:$G$212</definedName>
    <definedName name="P3_SC22" localSheetId="5" hidden="1">#REF!,#REF!,#REF!,#REF!,#REF!,#REF!</definedName>
    <definedName name="P3_SC22" localSheetId="2" hidden="1">#REF!,#REF!,#REF!,#REF!,#REF!,#REF!</definedName>
    <definedName name="P3_SC22" hidden="1">#REF!,#REF!,#REF!,#REF!,#REF!,#REF!</definedName>
    <definedName name="P3_SCOPE_F1_PRT" localSheetId="5" hidden="1">[33]База!$E$16:$E$17,[33]База!$C$4:$D$4,[33]База!$C$7:$E$10,[33]База!$A$11:$E$11</definedName>
    <definedName name="P3_SCOPE_F1_PRT" hidden="1">'[34]Ф-1 (для АО-энерго)'!$E$16:$E$17,'[34]Ф-1 (для АО-энерго)'!$C$4:$D$4,'[34]Ф-1 (для АО-энерго)'!$C$7:$E$10,'[34]Ф-1 (для АО-энерго)'!$A$11:$E$11</definedName>
    <definedName name="P3_SCOPE_FULL_LOAD" localSheetId="5" hidden="1">#REF!,#REF!,#REF!,#REF!,#REF!,#REF!</definedName>
    <definedName name="P3_SCOPE_FULL_LOAD" localSheetId="2" hidden="1">#REF!,#REF!,#REF!,#REF!,#REF!,#REF!</definedName>
    <definedName name="P3_SCOPE_FULL_LOAD" hidden="1">#REF!,#REF!,#REF!,#REF!,#REF!,#REF!</definedName>
    <definedName name="P3_SCOPE_IND" localSheetId="5" hidden="1">#REF!,#REF!,#REF!,#REF!,#REF!</definedName>
    <definedName name="P3_SCOPE_IND" localSheetId="2" hidden="1">#REF!,#REF!,#REF!,#REF!,#REF!</definedName>
    <definedName name="P3_SCOPE_IND" hidden="1">#REF!,#REF!,#REF!,#REF!,#REF!</definedName>
    <definedName name="P3_SCOPE_IND2" localSheetId="5" hidden="1">#REF!,#REF!,#REF!,#REF!,#REF!</definedName>
    <definedName name="P3_SCOPE_IND2" localSheetId="2" hidden="1">#REF!,#REF!,#REF!,#REF!,#REF!</definedName>
    <definedName name="P3_SCOPE_IND2" hidden="1">#REF!,#REF!,#REF!,#REF!,#REF!</definedName>
    <definedName name="P3_SCOPE_NOTIND" localSheetId="5" hidden="1">#REF!,#REF!,#REF!,#REF!,#REF!,#REF!,#REF!</definedName>
    <definedName name="P3_SCOPE_NOTIND" localSheetId="2" hidden="1">#REF!,#REF!,#REF!,#REF!,#REF!,#REF!,#REF!</definedName>
    <definedName name="P3_SCOPE_NOTIND" hidden="1">#REF!,#REF!,#REF!,#REF!,#REF!,#REF!,#REF!</definedName>
    <definedName name="P3_SCOPE_NotInd2" localSheetId="5" hidden="1">#REF!,#REF!,#REF!,#REF!,#REF!,#REF!,#REF!</definedName>
    <definedName name="P3_SCOPE_NotInd2" localSheetId="2" hidden="1">#REF!,#REF!,#REF!,#REF!,#REF!,#REF!,#REF!</definedName>
    <definedName name="P3_SCOPE_NotInd2" hidden="1">#REF!,#REF!,#REF!,#REF!,#REF!,#REF!,#REF!</definedName>
    <definedName name="P3_SCOPE_NotInt" localSheetId="5" hidden="1">#REF!,#REF!,#REF!,#REF!,#REF!,#REF!</definedName>
    <definedName name="P3_SCOPE_NotInt" localSheetId="2" hidden="1">#REF!,#REF!,#REF!,#REF!,#REF!,#REF!</definedName>
    <definedName name="P3_SCOPE_NotInt" hidden="1">#REF!,#REF!,#REF!,#REF!,#REF!,#REF!</definedName>
    <definedName name="P3_SCOPE_PER_PRT" localSheetId="5" hidden="1">[33]База!$J$33:$K$37,[33]База!$N$33:$N$37,[33]База!$F$39:$H$43,[33]База!$J$39:$K$43,[33]База!$N$39:$N$43</definedName>
    <definedName name="P3_SCOPE_PER_PRT" hidden="1">[34]перекрестка!$J$33:$K$37,[34]перекрестка!$N$33:$N$37,[34]перекрестка!$F$39:$H$43,[34]перекрестка!$J$39:$K$43,[34]перекрестка!$N$39:$N$43</definedName>
    <definedName name="P3_SCOPE_SV_PRT" localSheetId="5">#REF!,#REF!,#REF!,#REF!,#REF!,#REF!,#REF!</definedName>
    <definedName name="P3_SCOPE_SV_PRT" localSheetId="2" hidden="1">#REF!,#REF!,#REF!,#REF!,#REF!,#REF!,#REF!</definedName>
    <definedName name="P3_SCOPE_SV_PRT" hidden="1">#REF!,#REF!,#REF!,#REF!,#REF!,#REF!,#REF!</definedName>
    <definedName name="P3_T1?axis?ПРД2?2005" localSheetId="5" hidden="1">#REF!,#REF!,#REF!,#REF!,#REF!,#REF!,#REF!</definedName>
    <definedName name="P3_T1?axis?ПРД2?2005" localSheetId="2" hidden="1">#REF!,#REF!,#REF!,#REF!,#REF!,#REF!,#REF!</definedName>
    <definedName name="P3_T1?axis?ПРД2?2005" hidden="1">#REF!,#REF!,#REF!,#REF!,#REF!,#REF!,#REF!</definedName>
    <definedName name="P3_T1?axis?ПРД2?2006" localSheetId="5" hidden="1">#REF!,#REF!,#REF!,#REF!,#REF!,#REF!,#REF!</definedName>
    <definedName name="P3_T1?axis?ПРД2?2006" localSheetId="2" hidden="1">#REF!,#REF!,#REF!,#REF!,#REF!,#REF!,#REF!</definedName>
    <definedName name="P3_T1?axis?ПРД2?2006" hidden="1">#REF!,#REF!,#REF!,#REF!,#REF!,#REF!,#REF!</definedName>
    <definedName name="P3_T1?Data" localSheetId="2" hidden="1">#REF!,#REF!,#REF!,#REF!,#REF!,#REF!,#REF!</definedName>
    <definedName name="P3_T1?Data" hidden="1">#REF!,#REF!,#REF!,#REF!,#REF!,#REF!,#REF!</definedName>
    <definedName name="P3_T1?L1.1.1" localSheetId="2" hidden="1">#REF!,#REF!,#REF!,#REF!,#REF!,#REF!,#REF!</definedName>
    <definedName name="P3_T1?L1.1.1" hidden="1">#REF!,#REF!,#REF!,#REF!,#REF!,#REF!,#REF!</definedName>
    <definedName name="P3_T1?L1.1.1.1" localSheetId="2" hidden="1">#REF!,#REF!,#REF!,#REF!,#REF!,#REF!,#REF!</definedName>
    <definedName name="P3_T1?L1.1.1.1" hidden="1">#REF!,#REF!,#REF!,#REF!,#REF!,#REF!,#REF!</definedName>
    <definedName name="P3_T1?L1.1.2" localSheetId="5" hidden="1">#REF!,#REF!,#REF!,#REF!,#REF!,#REF!,#REF!,P1_T1?L1.1.2</definedName>
    <definedName name="P3_T1?L1.1.2" localSheetId="2" hidden="1">#REF!,#REF!,#REF!,#REF!,#REF!,#REF!,#REF!,ПС!P1_T1?L1.1.2</definedName>
    <definedName name="P3_T1?L1.1.2" hidden="1">#REF!,#REF!,#REF!,#REF!,#REF!,#REF!,#REF!,P1_T1?L1.1.2</definedName>
    <definedName name="P3_T1?L1.1.2.1" localSheetId="5" hidden="1">#REF!,#REF!,#REF!,#REF!,#REF!,#REF!,#REF!</definedName>
    <definedName name="P3_T1?L1.1.2.1" localSheetId="2" hidden="1">#REF!,#REF!,#REF!,#REF!,#REF!,#REF!,#REF!</definedName>
    <definedName name="P3_T1?L1.1.2.1" hidden="1">#REF!,#REF!,#REF!,#REF!,#REF!,#REF!,#REF!</definedName>
    <definedName name="P3_T1?L1.1.2.1.1" localSheetId="5" hidden="1">#REF!,#REF!,#REF!,#REF!,#REF!,#REF!,#REF!</definedName>
    <definedName name="P3_T1?L1.1.2.1.1" localSheetId="2" hidden="1">#REF!,#REF!,#REF!,#REF!,#REF!,#REF!,#REF!</definedName>
    <definedName name="P3_T1?L1.1.2.1.1" hidden="1">#REF!,#REF!,#REF!,#REF!,#REF!,#REF!,#REF!</definedName>
    <definedName name="P3_T1?L1.1.2.1.2" localSheetId="2" hidden="1">#REF!,#REF!,#REF!,#REF!,#REF!,#REF!,#REF!</definedName>
    <definedName name="P3_T1?L1.1.2.1.2" hidden="1">#REF!,#REF!,#REF!,#REF!,#REF!,#REF!,#REF!</definedName>
    <definedName name="P3_T1?L1.1.2.1.3" localSheetId="2" hidden="1">#REF!,#REF!,#REF!,#REF!,#REF!,#REF!,#REF!</definedName>
    <definedName name="P3_T1?L1.1.2.1.3" hidden="1">#REF!,#REF!,#REF!,#REF!,#REF!,#REF!,#REF!</definedName>
    <definedName name="P3_T1?L1.1.2.2" localSheetId="2" hidden="1">#REF!,#REF!,#REF!,#REF!,#REF!,#REF!,#REF!</definedName>
    <definedName name="P3_T1?L1.1.2.2" hidden="1">#REF!,#REF!,#REF!,#REF!,#REF!,#REF!,#REF!</definedName>
    <definedName name="P3_T1?L1.1.2.3" localSheetId="2" hidden="1">#REF!,#REF!,#REF!,#REF!,#REF!,#REF!,#REF!</definedName>
    <definedName name="P3_T1?L1.1.2.3" hidden="1">#REF!,#REF!,#REF!,#REF!,#REF!,#REF!,#REF!</definedName>
    <definedName name="P3_T1?L1.1.2.4" localSheetId="2" hidden="1">#REF!,#REF!,#REF!,#REF!,#REF!,#REF!,#REF!</definedName>
    <definedName name="P3_T1?L1.1.2.4" hidden="1">#REF!,#REF!,#REF!,#REF!,#REF!,#REF!,#REF!</definedName>
    <definedName name="P3_T1?L1.1.2.5" localSheetId="2" hidden="1">#REF!,#REF!,#REF!,#REF!,#REF!,#REF!,#REF!</definedName>
    <definedName name="P3_T1?L1.1.2.5" hidden="1">#REF!,#REF!,#REF!,#REF!,#REF!,#REF!,#REF!</definedName>
    <definedName name="P3_T1?L1.1.2.6" localSheetId="2" hidden="1">#REF!,#REF!,#REF!,#REF!,#REF!,#REF!,#REF!</definedName>
    <definedName name="P3_T1?L1.1.2.6" hidden="1">#REF!,#REF!,#REF!,#REF!,#REF!,#REF!,#REF!</definedName>
    <definedName name="P3_T1?L1.1.2.7" localSheetId="2" hidden="1">#REF!,#REF!,#REF!,#REF!,#REF!,#REF!,#REF!</definedName>
    <definedName name="P3_T1?L1.1.2.7" hidden="1">#REF!,#REF!,#REF!,#REF!,#REF!,#REF!,#REF!</definedName>
    <definedName name="P3_T1?L1.1.2.7.1" localSheetId="2" hidden="1">#REF!,#REF!,#REF!,#REF!,#REF!,#REF!,#REF!</definedName>
    <definedName name="P3_T1?L1.1.2.7.1" hidden="1">#REF!,#REF!,#REF!,#REF!,#REF!,#REF!,#REF!</definedName>
    <definedName name="P3_T1?M1" localSheetId="5" hidden="1">#REF!,#REF!,#REF!,#REF!,#REF!,#REF!,#REF!,#REF!,#REF!,#REF!,#REF!</definedName>
    <definedName name="P3_T1?M1" localSheetId="2" hidden="1">#REF!,#REF!,#REF!,#REF!,#REF!,#REF!,#REF!,#REF!,#REF!,#REF!,#REF!</definedName>
    <definedName name="P3_T1?M1" hidden="1">#REF!,#REF!,#REF!,#REF!,#REF!,#REF!,#REF!,#REF!,#REF!,#REF!,#REF!</definedName>
    <definedName name="P3_T1?M2" localSheetId="5" hidden="1">#REF!,#REF!,#REF!,#REF!,#REF!,#REF!,#REF!,#REF!,#REF!,#REF!,#REF!</definedName>
    <definedName name="P3_T1?M2" localSheetId="2" hidden="1">#REF!,#REF!,#REF!,#REF!,#REF!,#REF!,#REF!,#REF!,#REF!,#REF!,#REF!</definedName>
    <definedName name="P3_T1?M2" hidden="1">#REF!,#REF!,#REF!,#REF!,#REF!,#REF!,#REF!,#REF!,#REF!,#REF!,#REF!</definedName>
    <definedName name="P3_T1?unit?ГКАЛ" localSheetId="5" hidden="1">#REF!,#REF!,#REF!,#REF!,#REF!,#REF!,#REF!</definedName>
    <definedName name="P3_T1?unit?ГКАЛ" localSheetId="2" hidden="1">#REF!,#REF!,#REF!,#REF!,#REF!,#REF!,#REF!</definedName>
    <definedName name="P3_T1?unit?ГКАЛ" hidden="1">#REF!,#REF!,#REF!,#REF!,#REF!,#REF!,#REF!</definedName>
    <definedName name="P3_T1?unit?РУБ.ГКАЛ" localSheetId="2" hidden="1">#REF!,#REF!,#REF!,#REF!,#REF!,#REF!,#REF!</definedName>
    <definedName name="P3_T1?unit?РУБ.ГКАЛ" hidden="1">#REF!,#REF!,#REF!,#REF!,#REF!,#REF!,#REF!</definedName>
    <definedName name="P3_T1?unit?РУБ.ТОНН" localSheetId="5" hidden="1">#REF!,#REF!,#REF!,#REF!,#REF!,#REF!,#REF!,#REF!,#REF!,#REF!,#REF!</definedName>
    <definedName name="P3_T1?unit?РУБ.ТОНН" localSheetId="2" hidden="1">#REF!,#REF!,#REF!,#REF!,#REF!,#REF!,#REF!,#REF!,#REF!,#REF!,#REF!</definedName>
    <definedName name="P3_T1?unit?РУБ.ТОНН" hidden="1">#REF!,#REF!,#REF!,#REF!,#REF!,#REF!,#REF!,#REF!,#REF!,#REF!,#REF!</definedName>
    <definedName name="P3_T1?unit?СТР" localSheetId="5" hidden="1">#REF!,#REF!,#REF!,#REF!,#REF!,#REF!,#REF!</definedName>
    <definedName name="P3_T1?unit?СТР" localSheetId="2" hidden="1">#REF!,#REF!,#REF!,#REF!,#REF!,#REF!,#REF!</definedName>
    <definedName name="P3_T1?unit?СТР" hidden="1">#REF!,#REF!,#REF!,#REF!,#REF!,#REF!,#REF!</definedName>
    <definedName name="P3_T1?unit?ТОНН" localSheetId="5" hidden="1">#REF!,#REF!,#REF!,#REF!,#REF!,#REF!,#REF!,#REF!,#REF!,#REF!,#REF!</definedName>
    <definedName name="P3_T1?unit?ТОНН" localSheetId="2" hidden="1">#REF!,#REF!,#REF!,#REF!,#REF!,#REF!,#REF!,#REF!,#REF!,#REF!,#REF!</definedName>
    <definedName name="P3_T1?unit?ТОНН" hidden="1">#REF!,#REF!,#REF!,#REF!,#REF!,#REF!,#REF!,#REF!,#REF!,#REF!,#REF!</definedName>
    <definedName name="P3_T1?unit?ТРУБ" localSheetId="5" hidden="1">#REF!,#REF!,#REF!,#REF!,#REF!,#REF!,#REF!</definedName>
    <definedName name="P3_T1?unit?ТРУБ" localSheetId="2" hidden="1">#REF!,#REF!,#REF!,#REF!,#REF!,#REF!,#REF!</definedName>
    <definedName name="P3_T1?unit?ТРУБ" hidden="1">#REF!,#REF!,#REF!,#REF!,#REF!,#REF!,#REF!</definedName>
    <definedName name="P3_T1_Protect" localSheetId="5" hidden="1">[37]перекрестка!$J$96:$K$100,[37]перекрестка!$J$102:$K$106,[37]перекрестка!$J$108:$K$112,[37]перекрестка!$J$114:$K$118,[37]перекрестка!$J$120:$K$124</definedName>
    <definedName name="P3_T1_Protect" hidden="1">[38]перекрестка!$J$96:$K$100,[38]перекрестка!$J$102:$K$106,[38]перекрестка!$J$108:$K$112,[38]перекрестка!$J$114:$K$118,[38]перекрестка!$J$120:$K$124</definedName>
    <definedName name="P3_T17_Protection">'[24]29'!$F$53:$G$53,'[24]29'!$F$55:$G$59,'[24]29'!$I$55:$J$59,'[24]29'!$I$53:$J$53,'[24]29'!$I$47:$J$51,'[24]29'!$I$45:$J$45,'[24]29'!$I$38:$J$42,'[24]29'!$I$36:$J$36</definedName>
    <definedName name="P3_T2?Protection" localSheetId="5" hidden="1">#REF!,#REF!,#REF!,#REF!,#REF!,#REF!,#REF!</definedName>
    <definedName name="P3_T2?Protection" hidden="1">#REF!,#REF!,#REF!,#REF!,#REF!,#REF!,#REF!</definedName>
    <definedName name="P3_T2_DiapProt" localSheetId="5" hidden="1">#REF!,#REF!,#REF!,#REF!,#REF!,#REF!,#REF!</definedName>
    <definedName name="P3_T2_DiapProt" hidden="1">#REF!,#REF!,#REF!,#REF!,#REF!,#REF!,#REF!</definedName>
    <definedName name="P3_T21_Protection" localSheetId="5">'[24]21'!$E$31:$E$33,'[24]21'!$G$31:$K$33,'[24]21'!$B$14:$B$16,'[24]21'!$B$20:$B$22,'[24]21'!$B$26:$B$28,'[24]21'!$B$31:$B$33,'[24]21'!$M$31:$M$33,P1_T21_Protection</definedName>
    <definedName name="P3_T21_Protection">'[24]21'!$E$31:$E$33,'[24]21'!$G$31:$K$33,'[24]21'!$B$14:$B$16,'[24]21'!$B$20:$B$22,'[24]21'!$B$26:$B$28,'[24]21'!$B$31:$B$33,'[24]21'!$M$31:$M$33,P1_T21_Protection</definedName>
    <definedName name="P3_T21_Protection_4" localSheetId="2">(#REF!,#REF!,#REF!,#REF!,#REF!,#REF!,#REF!,[0]!P1_T21_Protection)</definedName>
    <definedName name="P3_T21_Protection_4">(#REF!,#REF!,#REF!,#REF!,#REF!,#REF!,#REF!,[0]!P1_T21_Protection)</definedName>
    <definedName name="P3_T27_Protection">'[24]27'!$K$34:$N$36,'[24]27'!$P$8:$S$8,'[24]27'!$P$10:$S$11,'[24]27'!$P$13:$S$15,'[24]27'!$P$18:$S$19,'[24]27'!$P$22:$S$24,'[24]27'!$P$26:$S$26,'[24]27'!$P$29:$S$32</definedName>
    <definedName name="P3_T28?axis?R?ПЭ">'[24]28'!$D$120:$I$122,'[24]28'!$D$126:$I$128,'[24]28'!$D$132:$I$134,'[24]28'!$D$141:$I$143,'[24]28'!$D$146:$I$148,'[24]28'!$D$152:$I$154,'[24]28'!$D$158:$I$160</definedName>
    <definedName name="P3_T28?axis?R?ПЭ?">'[24]28'!$B$120:$B$122,'[24]28'!$B$126:$B$128,'[24]28'!$B$132:$B$134,'[24]28'!$B$141:$B$143,'[24]28'!$B$146:$B$148,'[24]28'!$B$152:$B$154,'[24]28'!$B$158:$B$160</definedName>
    <definedName name="P3_T28_Protection">'[24]28'!$B$172:$B$174,'[24]28'!$B$178:$B$180,'[24]28'!$B$184:$B$186,'[24]28'!$B$193:$B$195,'[24]28'!$B$198:$B$200,'[24]28'!$B$204:$B$206,'[24]28'!$B$210:$B$212</definedName>
    <definedName name="p4_" localSheetId="2">#REF!</definedName>
    <definedName name="p4_">#REF!</definedName>
    <definedName name="P4_dip" localSheetId="5" hidden="1">[33]База!$G$70:$G$75,[33]База!$G$77:$G$78,[33]База!$G$80:$G$83,[33]База!$G$85,[33]База!$G$87:$G$91,[33]База!$G$93,[33]База!$G$95:$G$97,[33]База!$G$52:$G$68</definedName>
    <definedName name="P4_dip" hidden="1">[18]FST5!$G$70:$G$75,[18]FST5!$G$77:$G$78,[18]FST5!$G$80:$G$83,[18]FST5!$G$85,[18]FST5!$G$87:$G$91,[18]FST5!$G$93,[18]FST5!$G$95:$G$97,[18]FST5!$G$52:$G$68</definedName>
    <definedName name="P4_SCOPE_F1_PRT" localSheetId="5" hidden="1">[33]База!$C$13:$E$13,[33]База!$A$14:$E$14,[33]База!$C$23:$C$50,[33]База!$C$54:$C$95</definedName>
    <definedName name="P4_SCOPE_F1_PRT" hidden="1">'[34]Ф-1 (для АО-энерго)'!$C$13:$E$13,'[34]Ф-1 (для АО-энерго)'!$A$14:$E$14,'[34]Ф-1 (для АО-энерго)'!$C$23:$C$50,'[34]Ф-1 (для АО-энерго)'!$C$54:$C$95</definedName>
    <definedName name="P4_SCOPE_FULL_LOAD" localSheetId="5" hidden="1">#REF!,#REF!,#REF!,#REF!,#REF!,#REF!</definedName>
    <definedName name="P4_SCOPE_FULL_LOAD" localSheetId="2" hidden="1">#REF!,#REF!,#REF!,#REF!,#REF!,#REF!</definedName>
    <definedName name="P4_SCOPE_FULL_LOAD" hidden="1">#REF!,#REF!,#REF!,#REF!,#REF!,#REF!</definedName>
    <definedName name="P4_SCOPE_IND" localSheetId="5" hidden="1">#REF!,#REF!,#REF!,#REF!,#REF!</definedName>
    <definedName name="P4_SCOPE_IND" localSheetId="2" hidden="1">#REF!,#REF!,#REF!,#REF!,#REF!</definedName>
    <definedName name="P4_SCOPE_IND" hidden="1">#REF!,#REF!,#REF!,#REF!,#REF!</definedName>
    <definedName name="P4_SCOPE_IND2" localSheetId="5" hidden="1">#REF!,#REF!,#REF!,#REF!,#REF!,#REF!</definedName>
    <definedName name="P4_SCOPE_IND2" localSheetId="2" hidden="1">#REF!,#REF!,#REF!,#REF!,#REF!,#REF!</definedName>
    <definedName name="P4_SCOPE_IND2" hidden="1">#REF!,#REF!,#REF!,#REF!,#REF!,#REF!</definedName>
    <definedName name="P4_SCOPE_NOTIND" localSheetId="5" hidden="1">#REF!,#REF!,#REF!,#REF!,#REF!,#REF!,#REF!</definedName>
    <definedName name="P4_SCOPE_NOTIND" localSheetId="2" hidden="1">#REF!,#REF!,#REF!,#REF!,#REF!,#REF!,#REF!</definedName>
    <definedName name="P4_SCOPE_NOTIND" hidden="1">#REF!,#REF!,#REF!,#REF!,#REF!,#REF!,#REF!</definedName>
    <definedName name="P4_SCOPE_NotInd2" localSheetId="2" hidden="1">#REF!,#REF!,#REF!,#REF!,#REF!,#REF!,#REF!</definedName>
    <definedName name="P4_SCOPE_NotInd2" hidden="1">#REF!,#REF!,#REF!,#REF!,#REF!,#REF!,#REF!</definedName>
    <definedName name="P4_SCOPE_PER_PRT" localSheetId="5" hidden="1">[33]База!$F$45:$H$49,[33]База!$J$45:$K$49,[33]База!$N$45:$N$49,[33]База!$F$53:$G$64,[33]База!$H$54:$H$58</definedName>
    <definedName name="P4_SCOPE_PER_PRT" hidden="1">[34]перекрестка!$F$45:$H$49,[34]перекрестка!$J$45:$K$49,[34]перекрестка!$N$45:$N$49,[34]перекрестка!$F$53:$G$64,[34]перекрестка!$H$54:$H$58</definedName>
    <definedName name="P4_T1?Data" localSheetId="5" hidden="1">#REF!,#REF!,#REF!,#REF!,#REF!,#REF!,#REF!</definedName>
    <definedName name="P4_T1?Data" localSheetId="2" hidden="1">#REF!,#REF!,#REF!,#REF!,#REF!,#REF!,#REF!</definedName>
    <definedName name="P4_T1?Data" hidden="1">#REF!,#REF!,#REF!,#REF!,#REF!,#REF!,#REF!</definedName>
    <definedName name="P4_T1?unit?ГКАЛ" localSheetId="5" hidden="1">#REF!,#REF!,#REF!,#REF!,#REF!,#REF!,#REF!</definedName>
    <definedName name="P4_T1?unit?ГКАЛ" localSheetId="2" hidden="1">#REF!,#REF!,#REF!,#REF!,#REF!,#REF!,#REF!</definedName>
    <definedName name="P4_T1?unit?ГКАЛ" hidden="1">#REF!,#REF!,#REF!,#REF!,#REF!,#REF!,#REF!</definedName>
    <definedName name="P4_T1?unit?РУБ.ГКАЛ" localSheetId="5" hidden="1">#REF!,#REF!,#REF!,#REF!,#REF!,#REF!,#REF!</definedName>
    <definedName name="P4_T1?unit?РУБ.ГКАЛ" localSheetId="2" hidden="1">#REF!,#REF!,#REF!,#REF!,#REF!,#REF!,#REF!</definedName>
    <definedName name="P4_T1?unit?РУБ.ГКАЛ" hidden="1">#REF!,#REF!,#REF!,#REF!,#REF!,#REF!,#REF!</definedName>
    <definedName name="P4_T1?unit?РУБ.ТОНН" localSheetId="5" hidden="1">#REF!,#REF!,#REF!,#REF!,#REF!,#REF!,#REF!,#REF!,#REF!,#REF!,#REF!</definedName>
    <definedName name="P4_T1?unit?РУБ.ТОНН" localSheetId="2" hidden="1">#REF!,#REF!,#REF!,#REF!,#REF!,#REF!,#REF!,#REF!,#REF!,#REF!,#REF!</definedName>
    <definedName name="P4_T1?unit?РУБ.ТОНН" hidden="1">#REF!,#REF!,#REF!,#REF!,#REF!,#REF!,#REF!,#REF!,#REF!,#REF!,#REF!</definedName>
    <definedName name="P4_T1?unit?СТР" localSheetId="5" hidden="1">#REF!,#REF!,#REF!,#REF!,#REF!,#REF!,#REF!</definedName>
    <definedName name="P4_T1?unit?СТР" localSheetId="2" hidden="1">#REF!,#REF!,#REF!,#REF!,#REF!,#REF!,#REF!</definedName>
    <definedName name="P4_T1?unit?СТР" hidden="1">#REF!,#REF!,#REF!,#REF!,#REF!,#REF!,#REF!</definedName>
    <definedName name="P4_T1?unit?ТОНН" localSheetId="5" hidden="1">#REF!,#REF!,#REF!,#REF!,#REF!,#REF!,#REF!,#REF!,#REF!,#REF!,#REF!</definedName>
    <definedName name="P4_T1?unit?ТОНН" localSheetId="2" hidden="1">#REF!,#REF!,#REF!,#REF!,#REF!,#REF!,#REF!,#REF!,#REF!,#REF!,#REF!</definedName>
    <definedName name="P4_T1?unit?ТОНН" hidden="1">#REF!,#REF!,#REF!,#REF!,#REF!,#REF!,#REF!,#REF!,#REF!,#REF!,#REF!</definedName>
    <definedName name="P4_T1?unit?ТРУБ" localSheetId="5" hidden="1">#REF!,#REF!,#REF!,#REF!,#REF!,#REF!,#REF!</definedName>
    <definedName name="P4_T1?unit?ТРУБ" localSheetId="2" hidden="1">#REF!,#REF!,#REF!,#REF!,#REF!,#REF!,#REF!</definedName>
    <definedName name="P4_T1?unit?ТРУБ" hidden="1">#REF!,#REF!,#REF!,#REF!,#REF!,#REF!,#REF!</definedName>
    <definedName name="P4_T1_Protect" localSheetId="5" hidden="1">[37]перекрестка!$J$127,[37]перекрестка!$J$128:$K$132,[37]перекрестка!$J$133,[37]перекрестка!$J$134:$K$138,[37]перекрестка!$N$11:$N$22,[37]перекрестка!$N$24:$N$28</definedName>
    <definedName name="P4_T1_Protect" hidden="1">[38]перекрестка!$J$127,[38]перекрестка!$J$128:$K$132,[38]перекрестка!$J$133,[38]перекрестка!$J$134:$K$138,[38]перекрестка!$N$11:$N$22,[38]перекрестка!$N$24:$N$28</definedName>
    <definedName name="P4_T17_Protection">'[24]29'!$I$29:$J$33,'[24]29'!$I$27:$J$27,'[24]29'!$I$21:$J$25,'[24]29'!$I$19:$J$19,'[24]29'!$I$12:$J$16,'[24]29'!$I$10:$J$10,'[24]29'!$L$10:$M$10,'[24]29'!$L$12:$M$16</definedName>
    <definedName name="P4_T2?Protection" localSheetId="5" hidden="1">#REF!,#REF!,#REF!,#REF!,#REF!,#REF!,#REF!,#REF!</definedName>
    <definedName name="P4_T2?Protection" hidden="1">#REF!,#REF!,#REF!,#REF!,#REF!,#REF!,#REF!,#REF!</definedName>
    <definedName name="P4_T2_DiapProt" localSheetId="5" hidden="1">#REF!,#REF!,#REF!,#REF!,#REF!,#REF!,#REF!,#REF!</definedName>
    <definedName name="P4_T2_DiapProt" hidden="1">#REF!,#REF!,#REF!,#REF!,#REF!,#REF!,#REF!,#REF!</definedName>
    <definedName name="P4_T28?axis?R?ПЭ">'[24]28'!$D$167:$I$169,'[24]28'!$D$172:$I$174,'[24]28'!$D$178:$I$180,'[24]28'!$D$184:$I$186,'[24]28'!$D$193:$I$195,'[24]28'!$D$198:$I$200,'[24]28'!$D$204:$I$206</definedName>
    <definedName name="P4_T28?axis?R?ПЭ?">'[24]28'!$B$167:$B$169,'[24]28'!$B$172:$B$174,'[24]28'!$B$178:$B$180,'[24]28'!$B$184:$B$186,'[24]28'!$B$193:$B$195,'[24]28'!$B$198:$B$200,'[24]28'!$B$204:$B$206</definedName>
    <definedName name="P4_T28_Protection">'[24]28'!$B$219:$B$221,'[24]28'!$B$224:$B$226,'[24]28'!$B$230:$B$232,'[24]28'!$B$236:$B$238,'[24]28'!$B$245:$B$247,'[24]28'!$B$250:$B$252,'[24]28'!$B$256:$B$258</definedName>
    <definedName name="P5_SCOPE_FULL_LOAD" localSheetId="5" hidden="1">#REF!,#REF!,#REF!,#REF!,#REF!,#REF!</definedName>
    <definedName name="P5_SCOPE_FULL_LOAD" localSheetId="2" hidden="1">#REF!,#REF!,#REF!,#REF!,#REF!,#REF!</definedName>
    <definedName name="P5_SCOPE_FULL_LOAD" hidden="1">#REF!,#REF!,#REF!,#REF!,#REF!,#REF!</definedName>
    <definedName name="P5_SCOPE_IND" localSheetId="5" hidden="1">'[41]2008 -2010'!$H$51:$I$52,'[41]2008 -2010'!$R$51:$S$52,'[41]2008 -2010'!$AB$51:$AC$52,'[41]2008 -2010'!$I$58,'[41]2008 -2010'!$S$58,'[41]2008 -2010'!$AC$58</definedName>
    <definedName name="P5_SCOPE_IND" hidden="1">'[41]2008 -2010'!$H$51:$I$52,'[41]2008 -2010'!$R$51:$S$52,'[41]2008 -2010'!$AB$51:$AC$52,'[41]2008 -2010'!$I$58,'[41]2008 -2010'!$S$58,'[41]2008 -2010'!$AC$58</definedName>
    <definedName name="P5_SCOPE_IND2" localSheetId="5" hidden="1">'[41]2008 -2010'!$H$51:$I$52,'[41]2008 -2010'!$R$51:$S$52,'[41]2008 -2010'!$AB$51:$AC$52,'[41]2008 -2010'!$H$58:$I$58,'[41]2008 -2010'!$R$58:$S$58</definedName>
    <definedName name="P5_SCOPE_IND2" hidden="1">'[41]2008 -2010'!$H$51:$I$52,'[41]2008 -2010'!$R$51:$S$52,'[41]2008 -2010'!$AB$51:$AC$52,'[41]2008 -2010'!$H$58:$I$58,'[41]2008 -2010'!$R$58:$S$58</definedName>
    <definedName name="P5_SCOPE_NOTIND" localSheetId="5" hidden="1">#REF!,#REF!,#REF!,#REF!,#REF!,#REF!,#REF!</definedName>
    <definedName name="P5_SCOPE_NOTIND" localSheetId="2" hidden="1">#REF!,#REF!,#REF!,#REF!,#REF!,#REF!,#REF!</definedName>
    <definedName name="P5_SCOPE_NOTIND" hidden="1">#REF!,#REF!,#REF!,#REF!,#REF!,#REF!,#REF!</definedName>
    <definedName name="P5_SCOPE_NotInd2" localSheetId="5" hidden="1">#REF!,#REF!,#REF!,#REF!,#REF!,#REF!,#REF!</definedName>
    <definedName name="P5_SCOPE_NotInd2" localSheetId="2" hidden="1">#REF!,#REF!,#REF!,#REF!,#REF!,#REF!,#REF!</definedName>
    <definedName name="P5_SCOPE_NotInd2" hidden="1">#REF!,#REF!,#REF!,#REF!,#REF!,#REF!,#REF!</definedName>
    <definedName name="P5_SCOPE_PER_PRT" localSheetId="5">[33]База!$H$60:$H$64,[33]База!$J$53:$J$64,[33]База!$K$54:$K$58,[33]База!$K$60:$K$64,[33]База!$N$53:$N$64</definedName>
    <definedName name="P5_SCOPE_PER_PRT" hidden="1">[34]перекрестка!$H$60:$H$64,[34]перекрестка!$J$53:$J$64,[34]перекрестка!$K$54:$K$58,[34]перекрестка!$K$60:$K$64,[34]перекрестка!$N$53:$N$64</definedName>
    <definedName name="P5_T1?Data" localSheetId="5" hidden="1">#REF!,#REF!,#REF!,#REF!,#REF!,#REF!,#REF!</definedName>
    <definedName name="P5_T1?Data" localSheetId="2" hidden="1">#REF!,#REF!,#REF!,#REF!,#REF!,#REF!,#REF!</definedName>
    <definedName name="P5_T1?Data" hidden="1">#REF!,#REF!,#REF!,#REF!,#REF!,#REF!,#REF!</definedName>
    <definedName name="P5_T1?unit?ГКАЛ" localSheetId="5" hidden="1">#REF!,#REF!,#REF!,#REF!,#REF!,#REF!,#REF!</definedName>
    <definedName name="P5_T1?unit?ГКАЛ" localSheetId="2" hidden="1">#REF!,#REF!,#REF!,#REF!,#REF!,#REF!,#REF!</definedName>
    <definedName name="P5_T1?unit?ГКАЛ" hidden="1">#REF!,#REF!,#REF!,#REF!,#REF!,#REF!,#REF!</definedName>
    <definedName name="P5_T1?unit?РУБ.ГКАЛ" localSheetId="5" hidden="1">#REF!,#REF!,#REF!,#REF!,#REF!,#REF!,#REF!</definedName>
    <definedName name="P5_T1?unit?РУБ.ГКАЛ" localSheetId="2" hidden="1">#REF!,#REF!,#REF!,#REF!,#REF!,#REF!,#REF!</definedName>
    <definedName name="P5_T1?unit?РУБ.ГКАЛ" hidden="1">#REF!,#REF!,#REF!,#REF!,#REF!,#REF!,#REF!</definedName>
    <definedName name="P5_T1?unit?РУБ.ТОНН" localSheetId="5" hidden="1">#REF!,#REF!,#REF!,#REF!,#REF!,#REF!,'Не установлены(не пересмотрены)'!P1_T1?unit?РУБ.ТОНН,'Не установлены(не пересмотрены)'!P2_T1?unit?РУБ.ТОНН,'Не установлены(не пересмотрены)'!P3_T1?unit?РУБ.ТОНН</definedName>
    <definedName name="P5_T1?unit?РУБ.ТОНН" localSheetId="2" hidden="1">#REF!,#REF!,#REF!,#REF!,#REF!,#REF!,ПС!P1_T1?unit?РУБ.ТОНН,ПС!P2_T1?unit?РУБ.ТОНН,ПС!P3_T1?unit?РУБ.ТОНН</definedName>
    <definedName name="P5_T1?unit?РУБ.ТОНН" hidden="1">#REF!,#REF!,#REF!,#REF!,#REF!,#REF!,P1_T1?unit?РУБ.ТОНН,P2_T1?unit?РУБ.ТОНН,P3_T1?unit?РУБ.ТОНН</definedName>
    <definedName name="P5_T1?unit?СТР" localSheetId="5" hidden="1">#REF!,#REF!,#REF!,#REF!,#REF!,#REF!,#REF!</definedName>
    <definedName name="P5_T1?unit?СТР" localSheetId="2" hidden="1">#REF!,#REF!,#REF!,#REF!,#REF!,#REF!,#REF!</definedName>
    <definedName name="P5_T1?unit?СТР" hidden="1">#REF!,#REF!,#REF!,#REF!,#REF!,#REF!,#REF!</definedName>
    <definedName name="P5_T1?unit?ТРУБ" localSheetId="5" hidden="1">#REF!,#REF!,#REF!,#REF!,#REF!,#REF!,#REF!</definedName>
    <definedName name="P5_T1?unit?ТРУБ" localSheetId="2" hidden="1">#REF!,#REF!,#REF!,#REF!,#REF!,#REF!,#REF!</definedName>
    <definedName name="P5_T1?unit?ТРУБ" hidden="1">#REF!,#REF!,#REF!,#REF!,#REF!,#REF!,#REF!</definedName>
    <definedName name="P5_T1_Protect" localSheetId="5">[37]перекрестка!$N$30:$N$34,[37]перекрестка!$N$36:$N$40,[37]перекрестка!$N$42:$N$46,[37]перекрестка!$N$49:$N$60,[37]перекрестка!$N$62:$N$66</definedName>
    <definedName name="P5_T1_Protect" hidden="1">[38]перекрестка!$N$30:$N$34,[38]перекрестка!$N$36:$N$40,[38]перекрестка!$N$42:$N$46,[38]перекрестка!$N$49:$N$60,[38]перекрестка!$N$62:$N$66</definedName>
    <definedName name="P5_T17_Protection">'[24]29'!$L$19:$M$19,'[24]29'!$L$21:$M$27,'[24]29'!$L$29:$M$33,'[24]29'!$L$36:$M$36,'[24]29'!$L$38:$M$42,'[24]29'!$L$45:$M$45,'[24]29'!$O$10:$P$10,'[24]29'!$O$12:$P$16</definedName>
    <definedName name="P5_T28?axis?R?ПЭ">'[24]28'!$D$210:$I$212,'[24]28'!$D$219:$I$221,'[24]28'!$D$224:$I$226,'[24]28'!$D$230:$I$232,'[24]28'!$D$236:$I$238,'[24]28'!$D$245:$I$247,'[24]28'!$D$250:$I$252</definedName>
    <definedName name="P5_T28?axis?R?ПЭ?">'[24]28'!$B$210:$B$212,'[24]28'!$B$219:$B$221,'[24]28'!$B$224:$B$226,'[24]28'!$B$230:$B$232,'[24]28'!$B$236:$B$238,'[24]28'!$B$245:$B$247,'[24]28'!$B$250:$B$252</definedName>
    <definedName name="P5_T28_Protection">'[24]28'!$B$262:$B$264,'[24]28'!$B$271:$B$273,'[24]28'!$B$276:$B$278,'[24]28'!$B$282:$B$284,'[24]28'!$B$288:$B$291,'[24]28'!$B$11:$B$13,'[24]28'!$B$16:$B$18,'[24]28'!$B$22:$B$24</definedName>
    <definedName name="P6_SCOPE_FULL_LOAD" localSheetId="5" hidden="1">#REF!,#REF!,#REF!,#REF!,#REF!,#REF!</definedName>
    <definedName name="P6_SCOPE_FULL_LOAD" localSheetId="2" hidden="1">#REF!,#REF!,#REF!,#REF!,#REF!,#REF!</definedName>
    <definedName name="P6_SCOPE_FULL_LOAD" hidden="1">#REF!,#REF!,#REF!,#REF!,#REF!,#REF!</definedName>
    <definedName name="P6_SCOPE_NOTIND" localSheetId="5" hidden="1">#REF!,#REF!,#REF!,#REF!,#REF!,#REF!,#REF!</definedName>
    <definedName name="P6_SCOPE_NOTIND" localSheetId="2" hidden="1">#REF!,#REF!,#REF!,#REF!,#REF!,#REF!,#REF!</definedName>
    <definedName name="P6_SCOPE_NOTIND" hidden="1">#REF!,#REF!,#REF!,#REF!,#REF!,#REF!,#REF!</definedName>
    <definedName name="P6_SCOPE_NotInd2" localSheetId="5" hidden="1">#REF!,#REF!,#REF!,#REF!,#REF!,#REF!,#REF!</definedName>
    <definedName name="P6_SCOPE_NotInd2" localSheetId="2" hidden="1">#REF!,#REF!,#REF!,#REF!,#REF!,#REF!,#REF!</definedName>
    <definedName name="P6_SCOPE_NotInd2" hidden="1">#REF!,#REF!,#REF!,#REF!,#REF!,#REF!,#REF!</definedName>
    <definedName name="P6_SCOPE_PER_PRT" localSheetId="5">[33]База!$F$66:$H$70,[33]База!$J$66:$K$70,[33]База!$N$66:$N$70,[33]База!$F$72:$H$76,[33]База!$J$72:$K$76</definedName>
    <definedName name="P6_SCOPE_PER_PRT" hidden="1">[34]перекрестка!$F$66:$H$70,[34]перекрестка!$J$66:$K$70,[34]перекрестка!$N$66:$N$70,[34]перекрестка!$F$72:$H$76,[34]перекрестка!$J$72:$K$76</definedName>
    <definedName name="P6_T1?Data" localSheetId="5" hidden="1">#REF!,#REF!,#REF!,#REF!,#REF!,#REF!,#REF!</definedName>
    <definedName name="P6_T1?Data" localSheetId="2" hidden="1">#REF!,#REF!,#REF!,#REF!,#REF!,#REF!,#REF!</definedName>
    <definedName name="P6_T1?Data" hidden="1">#REF!,#REF!,#REF!,#REF!,#REF!,#REF!,#REF!</definedName>
    <definedName name="P6_T1?unit?ГКАЛ" localSheetId="5" hidden="1">#REF!,#REF!,#REF!,#REF!,#REF!,#REF!,#REF!</definedName>
    <definedName name="P6_T1?unit?ГКАЛ" localSheetId="2" hidden="1">#REF!,#REF!,#REF!,#REF!,#REF!,#REF!,#REF!</definedName>
    <definedName name="P6_T1?unit?ГКАЛ" hidden="1">#REF!,#REF!,#REF!,#REF!,#REF!,#REF!,#REF!</definedName>
    <definedName name="P6_T1?unit?РУБ.ГКАЛ" localSheetId="5" hidden="1">#REF!,#REF!,#REF!,#REF!,#REF!,#REF!,#REF!</definedName>
    <definedName name="P6_T1?unit?РУБ.ГКАЛ" localSheetId="2" hidden="1">#REF!,#REF!,#REF!,#REF!,#REF!,#REF!,#REF!</definedName>
    <definedName name="P6_T1?unit?РУБ.ГКАЛ" hidden="1">#REF!,#REF!,#REF!,#REF!,#REF!,#REF!,#REF!</definedName>
    <definedName name="P6_T1?unit?СТР" localSheetId="5" hidden="1">#REF!,#REF!,#REF!,#REF!,#REF!,#REF!,#REF!,P1_T1?unit?СТР</definedName>
    <definedName name="P6_T1?unit?СТР" localSheetId="2" hidden="1">#REF!,#REF!,#REF!,#REF!,#REF!,#REF!,#REF!,ПС!P1_T1?unit?СТР</definedName>
    <definedName name="P6_T1?unit?СТР" hidden="1">#REF!,#REF!,#REF!,#REF!,#REF!,#REF!,#REF!,P1_T1?unit?СТР</definedName>
    <definedName name="P6_T1?unit?ТРУБ" localSheetId="5" hidden="1">#REF!,#REF!,#REF!,#REF!,#REF!,#REF!,#REF!</definedName>
    <definedName name="P6_T1?unit?ТРУБ" localSheetId="2" hidden="1">#REF!,#REF!,#REF!,#REF!,#REF!,#REF!,#REF!</definedName>
    <definedName name="P6_T1?unit?ТРУБ" hidden="1">#REF!,#REF!,#REF!,#REF!,#REF!,#REF!,#REF!</definedName>
    <definedName name="P6_T1_Protect" localSheetId="5">[37]перекрестка!$N$68:$N$72,[37]перекрестка!$N$74:$N$78,[37]перекрестка!$N$80:$N$84,[37]перекрестка!$N$89:$N$100,[37]перекрестка!$N$102:$N$106</definedName>
    <definedName name="P6_T1_Protect" hidden="1">[38]перекрестка!$N$68:$N$72,[38]перекрестка!$N$74:$N$78,[38]перекрестка!$N$80:$N$84,[38]перекрестка!$N$89:$N$100,[38]перекрестка!$N$102:$N$106</definedName>
    <definedName name="P6_T17_Protection" localSheetId="5">'[24]29'!$O$19:$P$19,'[24]29'!$O$21:$P$25,'[24]29'!$O$27:$P$27,'[24]29'!$O$29:$P$33,'[24]29'!$O$36:$P$36,'[24]29'!$O$38:$P$42,'[24]29'!$O$45:$P$45,P1_T17_Protection</definedName>
    <definedName name="P6_T17_Protection">'[24]29'!$O$19:$P$19,'[24]29'!$O$21:$P$25,'[24]29'!$O$27:$P$27,'[24]29'!$O$29:$P$33,'[24]29'!$O$36:$P$36,'[24]29'!$O$38:$P$42,'[24]29'!$O$45:$P$45,P1_T17_Protection</definedName>
    <definedName name="P6_T17_Protection_4" localSheetId="2">(#REF!,#REF!,#REF!,#REF!,#REF!,#REF!,#REF!,[0]!P1_T17_Protection)</definedName>
    <definedName name="P6_T17_Protection_4">(#REF!,#REF!,#REF!,#REF!,#REF!,#REF!,#REF!,[0]!P1_T17_Protection)</definedName>
    <definedName name="P6_T2.1?Protection" localSheetId="5">P1_T2.1?Protection</definedName>
    <definedName name="P6_T2.1?Protection" localSheetId="2">P1_T2.1?Protection</definedName>
    <definedName name="P6_T2.1?Protection">P1_T2.1?Protection</definedName>
    <definedName name="P6_T2.1?Protection_4">#N/A</definedName>
    <definedName name="P6_T28?axis?R?ПЭ" localSheetId="5">'[24]28'!$D$256:$I$258,'[24]28'!$D$262:$I$264,'[24]28'!$D$271:$I$273,'[24]28'!$D$276:$I$278,'[24]28'!$D$282:$I$284,'[24]28'!$D$288:$I$291,'[24]28'!$D$11:$I$13,P1_T28?axis?R?ПЭ</definedName>
    <definedName name="P6_T28?axis?R?ПЭ">'[24]28'!$D$256:$I$258,'[24]28'!$D$262:$I$264,'[24]28'!$D$271:$I$273,'[24]28'!$D$276:$I$278,'[24]28'!$D$282:$I$284,'[24]28'!$D$288:$I$291,'[24]28'!$D$11:$I$13,P1_T28?axis?R?ПЭ</definedName>
    <definedName name="P6_T28?axis?R?ПЭ?" localSheetId="5">'[24]28'!$B$256:$B$258,'[24]28'!$B$262:$B$264,'[24]28'!$B$271:$B$273,'[24]28'!$B$276:$B$278,'[24]28'!$B$282:$B$284,'[24]28'!$B$288:$B$291,'[24]28'!$B$11:$B$13,P1_T28?axis?R?ПЭ?</definedName>
    <definedName name="P6_T28?axis?R?ПЭ?">'[24]28'!$B$256:$B$258,'[24]28'!$B$262:$B$264,'[24]28'!$B$271:$B$273,'[24]28'!$B$276:$B$278,'[24]28'!$B$282:$B$284,'[24]28'!$B$288:$B$291,'[24]28'!$B$11:$B$13,P1_T28?axis?R?ПЭ?</definedName>
    <definedName name="P6_T28?axis?R?ПЭ?_4">#N/A</definedName>
    <definedName name="P6_T28?axis?R?ПЭ_4">#N/A</definedName>
    <definedName name="P6_T28_Protection">'[24]28'!$B$28:$B$30,'[24]28'!$B$37:$B$39,'[24]28'!$B$42:$B$44,'[24]28'!$B$48:$B$50,'[24]28'!$B$54:$B$56,'[24]28'!$B$63:$B$65,'[24]28'!$G$210:$H$212,'[24]28'!$D$11:$E$13</definedName>
    <definedName name="P7_SCOPE_FULL_LOAD" localSheetId="5" hidden="1">#REF!,#REF!,#REF!,#REF!,#REF!,#REF!</definedName>
    <definedName name="P7_SCOPE_FULL_LOAD" localSheetId="2" hidden="1">#REF!,#REF!,#REF!,#REF!,#REF!,#REF!</definedName>
    <definedName name="P7_SCOPE_FULL_LOAD" hidden="1">#REF!,#REF!,#REF!,#REF!,#REF!,#REF!</definedName>
    <definedName name="P7_SCOPE_NOTIND" localSheetId="5" hidden="1">#REF!,#REF!,#REF!,#REF!,#REF!,#REF!</definedName>
    <definedName name="P7_SCOPE_NOTIND" localSheetId="2" hidden="1">#REF!,#REF!,#REF!,#REF!,#REF!,#REF!</definedName>
    <definedName name="P7_SCOPE_NOTIND" hidden="1">#REF!,#REF!,#REF!,#REF!,#REF!,#REF!</definedName>
    <definedName name="P7_SCOPE_NotInd2" localSheetId="5" hidden="1">#REF!,#REF!,#REF!,#REF!,#REF!,'Не установлены(не пересмотрены)'!P1_SCOPE_NotInd2,'Не установлены(не пересмотрены)'!P2_SCOPE_NotInd2,'Не установлены(не пересмотрены)'!P3_SCOPE_NotInd2</definedName>
    <definedName name="P7_SCOPE_NotInd2" localSheetId="2" hidden="1">#REF!,#REF!,#REF!,#REF!,#REF!,ПС!P1_SCOPE_NotInd2,ПС!P2_SCOPE_NotInd2,ПС!P3_SCOPE_NotInd2</definedName>
    <definedName name="P7_SCOPE_NotInd2" hidden="1">#REF!,#REF!,#REF!,#REF!,#REF!,P1_SCOPE_NotInd2,P2_SCOPE_NotInd2,P3_SCOPE_NotInd2</definedName>
    <definedName name="P7_SCOPE_PER_PRT" localSheetId="5">[33]База!$N$72:$N$76,[33]База!$F$78:$H$82,[33]База!$J$78:$K$82,[33]База!$N$78:$N$82,[33]База!$F$84:$H$88</definedName>
    <definedName name="P7_SCOPE_PER_PRT" hidden="1">[34]перекрестка!$N$72:$N$76,[34]перекрестка!$F$78:$H$82,[34]перекрестка!$J$78:$K$82,[34]перекрестка!$N$78:$N$82,[34]перекрестка!$F$84:$H$88</definedName>
    <definedName name="P7_T1?Data" localSheetId="5" hidden="1">#REF!,#REF!,#REF!,#REF!,#REF!,#REF!,#REF!</definedName>
    <definedName name="P7_T1?Data" localSheetId="2" hidden="1">#REF!,#REF!,#REF!,#REF!,#REF!,#REF!,#REF!</definedName>
    <definedName name="P7_T1?Data" hidden="1">#REF!,#REF!,#REF!,#REF!,#REF!,#REF!,#REF!</definedName>
    <definedName name="P7_T1?unit?ТРУБ" localSheetId="5" hidden="1">#REF!,#REF!,#REF!,#REF!,#REF!,#REF!,#REF!</definedName>
    <definedName name="P7_T1?unit?ТРУБ" localSheetId="2" hidden="1">#REF!,#REF!,#REF!,#REF!,#REF!,#REF!,#REF!</definedName>
    <definedName name="P7_T1?unit?ТРУБ" hidden="1">#REF!,#REF!,#REF!,#REF!,#REF!,#REF!,#REF!</definedName>
    <definedName name="P7_T1_Protect" localSheetId="5">[37]перекрестка!$N$108:$N$112,[37]перекрестка!$N$114:$N$118,[37]перекрестка!$N$120:$N$124,[37]перекрестка!$N$127:$N$138,[37]перекрестка!$N$140:$N$144</definedName>
    <definedName name="P7_T1_Protect" hidden="1">[38]перекрестка!$N$108:$N$112,[38]перекрестка!$N$114:$N$118,[38]перекрестка!$N$120:$N$124,[38]перекрестка!$N$127:$N$138,[38]перекрестка!$N$140:$N$144</definedName>
    <definedName name="P7_T28_Protection">'[24]28'!$G$11:$H$13,'[24]28'!$D$16:$E$18,'[24]28'!$G$16:$H$18,'[24]28'!$D$22:$E$24,'[24]28'!$G$22:$H$24,'[24]28'!$D$28:$E$30,'[24]28'!$G$28:$H$30,'[24]28'!$D$37:$E$39</definedName>
    <definedName name="P8_SCOPE_FULL_LOAD" localSheetId="5" hidden="1">#REF!,#REF!,#REF!,#REF!,#REF!,#REF!</definedName>
    <definedName name="P8_SCOPE_FULL_LOAD" localSheetId="2" hidden="1">#REF!,#REF!,#REF!,#REF!,#REF!,#REF!</definedName>
    <definedName name="P8_SCOPE_FULL_LOAD" hidden="1">#REF!,#REF!,#REF!,#REF!,#REF!,#REF!</definedName>
    <definedName name="P8_SCOPE_NOTIND" localSheetId="5" hidden="1">#REF!,#REF!,#REF!,#REF!,#REF!,#REF!</definedName>
    <definedName name="P8_SCOPE_NOTIND" localSheetId="2" hidden="1">#REF!,#REF!,#REF!,#REF!,#REF!,#REF!</definedName>
    <definedName name="P8_SCOPE_NOTIND" hidden="1">#REF!,#REF!,#REF!,#REF!,#REF!,#REF!</definedName>
    <definedName name="P8_SCOPE_PER_PRT" localSheetId="5">[42]База!$J$84:$K$88,[42]База!$N$84:$N$88,[42]База!$F$14:$G$25,'Не установлены(не пересмотрены)'!P1_SCOPE_PER_PRT,'Не установлены(не пересмотрены)'!P2_SCOPE_PER_PRT,'Не установлены(не пересмотрены)'!P3_SCOPE_PER_PRT,'Не установлены(не пересмотрены)'!P4_SCOPE_PER_PRT</definedName>
    <definedName name="P8_SCOPE_PER_PRT" hidden="1">[34]перекрестка!$J$84:$K$88,[34]перекрестка!$N$84:$N$88,[34]перекрестка!$F$14:$G$25,P1_SCOPE_PER_PRT,P2_SCOPE_PER_PRT,P3_SCOPE_PER_PRT,P4_SCOPE_PER_PRT</definedName>
    <definedName name="P8_T1?Data" localSheetId="5" hidden="1">#REF!,#REF!,#REF!,#REF!,#REF!,#REF!,#REF!</definedName>
    <definedName name="P8_T1?Data" localSheetId="2" hidden="1">#REF!,#REF!,#REF!,#REF!,#REF!,#REF!,#REF!</definedName>
    <definedName name="P8_T1?Data" hidden="1">#REF!,#REF!,#REF!,#REF!,#REF!,#REF!,#REF!</definedName>
    <definedName name="P8_T1?unit?ТРУБ" localSheetId="5" hidden="1">#REF!,#REF!,#REF!,#REF!,#REF!,#REF!,#REF!</definedName>
    <definedName name="P8_T1?unit?ТРУБ" localSheetId="2" hidden="1">#REF!,#REF!,#REF!,#REF!,#REF!,#REF!,#REF!</definedName>
    <definedName name="P8_T1?unit?ТРУБ" hidden="1">#REF!,#REF!,#REF!,#REF!,#REF!,#REF!,#REF!</definedName>
    <definedName name="P8_T1_Protect" localSheetId="5">[37]перекрестка!$N$146:$N$150,[37]перекрестка!$N$152:$N$156,[37]перекрестка!$N$158:$N$162,[37]перекрестка!$F$11:$G$11,[37]перекрестка!$F$12:$H$16</definedName>
    <definedName name="P8_T1_Protect" hidden="1">[38]перекрестка!$N$146:$N$150,[38]перекрестка!$N$152:$N$156,[38]перекрестка!$N$158:$N$162,[38]перекрестка!$F$11:$G$11,[38]перекрестка!$F$12:$H$16</definedName>
    <definedName name="P8_T28_Protection">'[24]28'!$G$37:$H$39,'[24]28'!$D$42:$E$44,'[24]28'!$G$42:$H$44,'[24]28'!$D$48:$E$50,'[24]28'!$G$48:$H$50,'[24]28'!$D$54:$E$56,'[24]28'!$G$54:$H$56,'[24]28'!$D$89:$E$91</definedName>
    <definedName name="P9_SCOPE_FULL_LOAD" localSheetId="5" hidden="1">#REF!,#REF!,#REF!,#REF!,#REF!,#REF!</definedName>
    <definedName name="P9_SCOPE_FULL_LOAD" localSheetId="2" hidden="1">#REF!,#REF!,#REF!,#REF!,#REF!,#REF!</definedName>
    <definedName name="P9_SCOPE_FULL_LOAD" hidden="1">#REF!,#REF!,#REF!,#REF!,#REF!,#REF!</definedName>
    <definedName name="P9_SCOPE_NotInd" localSheetId="5" hidden="1">#REF!,'Не установлены(не пересмотрены)'!P1_SCOPE_NOTIND,'Не установлены(не пересмотрены)'!P2_SCOPE_NOTIND,'Не установлены(не пересмотрены)'!P3_SCOPE_NOTIND,'Не установлены(не пересмотрены)'!P4_SCOPE_NOTIND,'Не установлены(не пересмотрены)'!P5_SCOPE_NOTIND,'Не установлены(не пересмотрены)'!P6_SCOPE_NOTIND,'Не установлены(не пересмотрены)'!P7_SCOPE_NOTIND</definedName>
    <definedName name="P9_SCOPE_NotInd" localSheetId="2" hidden="1">#REF!,ПС!P1_SCOPE_NOTIND,ПС!P2_SCOPE_NOTIND,ПС!P3_SCOPE_NOTIND,ПС!P4_SCOPE_NOTIND,ПС!P5_SCOPE_NOTIND,ПС!P6_SCOPE_NOTIND,ПС!P7_SCOPE_NOTIND</definedName>
    <definedName name="P9_SCOPE_NotInd" hidden="1">#REF!,P1_SCOPE_NOTIND,P2_SCOPE_NOTIND,P3_SCOPE_NOTIND,P4_SCOPE_NOTIND,P5_SCOPE_NOTIND,P6_SCOPE_NOTIND,P7_SCOPE_NOTIND</definedName>
    <definedName name="P9_T1?Data" localSheetId="5" hidden="1">#REF!,#REF!,#REF!,#REF!,#REF!,#REF!,#REF!</definedName>
    <definedName name="P9_T1?Data" localSheetId="2" hidden="1">#REF!,#REF!,#REF!,#REF!,#REF!,#REF!,#REF!</definedName>
    <definedName name="P9_T1?Data" hidden="1">#REF!,#REF!,#REF!,#REF!,#REF!,#REF!,#REF!</definedName>
    <definedName name="P9_T1?unit?ТРУБ" localSheetId="5" hidden="1">#REF!,#REF!,#REF!,#REF!,#REF!,#REF!,#REF!</definedName>
    <definedName name="P9_T1?unit?ТРУБ" localSheetId="2" hidden="1">#REF!,#REF!,#REF!,#REF!,#REF!,#REF!,#REF!</definedName>
    <definedName name="P9_T1?unit?ТРУБ" hidden="1">#REF!,#REF!,#REF!,#REF!,#REF!,#REF!,#REF!</definedName>
    <definedName name="P9_T1_Protect" localSheetId="5">[37]перекрестка!$F$17:$G$17,[37]перекрестка!$F$18:$H$22,[37]перекрестка!$F$24:$H$28,[37]перекрестка!$F$30:$H$34,[37]перекрестка!$F$36:$H$40</definedName>
    <definedName name="P9_T1_Protect" hidden="1">[38]перекрестка!$F$17:$G$17,[38]перекрестка!$F$18:$H$22,[38]перекрестка!$F$24:$H$28,[38]перекрестка!$F$30:$H$34,[38]перекрестка!$F$36:$H$40</definedName>
    <definedName name="P9_T28_Protection">'[24]28'!$G$89:$H$91,'[24]28'!$G$94:$H$96,'[24]28'!$D$94:$E$96,'[24]28'!$D$100:$E$102,'[24]28'!$G$100:$H$102,'[24]28'!$D$106:$E$108,'[24]28'!$G$106:$H$108,'[24]28'!$D$167:$E$169</definedName>
    <definedName name="password_enter" localSheetId="2">#REF!</definedName>
    <definedName name="password_enter">#REF!</definedName>
    <definedName name="PER_ET" localSheetId="5">#REF!</definedName>
    <definedName name="PER_ET" localSheetId="2">#REF!</definedName>
    <definedName name="PER_ET">#REF!</definedName>
    <definedName name="period_column" localSheetId="5">#REF!</definedName>
    <definedName name="period_column">#REF!</definedName>
    <definedName name="period_index_column" localSheetId="5">#REF!</definedName>
    <definedName name="period_index_column">#REF!</definedName>
    <definedName name="period_list">[26]TEHSHEET!$N$2:$N$7</definedName>
    <definedName name="Period_Range_1" localSheetId="5">'[43]P2.1 усл. единицы'!$I$1:$AJ$1</definedName>
    <definedName name="Period_Range_1">'[43]P2.1 усл. единицы'!$I$1:$AJ$1</definedName>
    <definedName name="Period_Range_2" localSheetId="5">#REF!</definedName>
    <definedName name="Period_Range_2">#REF!</definedName>
    <definedName name="Period_Range_3" localSheetId="5">#REF!</definedName>
    <definedName name="Period_Range_3">#REF!</definedName>
    <definedName name="Period_Range_4" localSheetId="5">#REF!</definedName>
    <definedName name="Period_Range_4">#REF!</definedName>
    <definedName name="Period_Range_7">#REF!</definedName>
    <definedName name="Personal">'[44]6 Списки'!$A$2:$A$20</definedName>
    <definedName name="pIns_1" localSheetId="5">#REF!</definedName>
    <definedName name="pIns_1">#REF!</definedName>
    <definedName name="pIns_2" localSheetId="5">#REF!</definedName>
    <definedName name="pIns_2">#REF!</definedName>
    <definedName name="pIns_3" localSheetId="5">#REF!</definedName>
    <definedName name="pIns_3">#REF!</definedName>
    <definedName name="pIns_4" localSheetId="5">'[43]Расчет НВВ РСК по RAB'!#REF!</definedName>
    <definedName name="pIns_4">'[43]Расчет НВВ РСК по RAB'!#REF!</definedName>
    <definedName name="pIns_5" localSheetId="5">#REF!</definedName>
    <definedName name="pIns_5">#REF!</definedName>
    <definedName name="pIns_List02_5_1" localSheetId="5">#REF!</definedName>
    <definedName name="pIns_List02_5_1">#REF!</definedName>
    <definedName name="pIns_List02_5_2" localSheetId="5">#REF!</definedName>
    <definedName name="pIns_List02_5_2">#REF!</definedName>
    <definedName name="pIns_List02_5_3">#REF!</definedName>
    <definedName name="pIns_List02_6_1">#REF!</definedName>
    <definedName name="pIns_List02_6_2">#REF!</definedName>
    <definedName name="pIns_List02_6_3">#REF!</definedName>
    <definedName name="pIns_List09">#REF!</definedName>
    <definedName name="pIns_List11_1">#REF!</definedName>
    <definedName name="pIns_List11_2">#REF!</definedName>
    <definedName name="pIns_List11_3">#REF!</definedName>
    <definedName name="pIns_List12_1">#REF!</definedName>
    <definedName name="pIns_List12_2">#REF!</definedName>
    <definedName name="pIns_List12_3">#REF!</definedName>
    <definedName name="pIns_List13_1_1">#REF!</definedName>
    <definedName name="pIns_List13_1_2">#REF!</definedName>
    <definedName name="pIns_List13_1_3">#REF!</definedName>
    <definedName name="pIns_List13_2_1">#REF!</definedName>
    <definedName name="pIns_List13_2_2">#REF!</definedName>
    <definedName name="pIns_List13_2_3">#REF!</definedName>
    <definedName name="pIns_List13_3_1">#REF!</definedName>
    <definedName name="pIns_List13_3_2">#REF!</definedName>
    <definedName name="pIns_List13_3_3">#REF!</definedName>
    <definedName name="pIns_List13_4_1">#REF!</definedName>
    <definedName name="pIns_List13_4_2">#REF!</definedName>
    <definedName name="pIns_List13_4_3">#REF!</definedName>
    <definedName name="pIns_List13_5_1">#REF!</definedName>
    <definedName name="pIns_List13_5_2">#REF!</definedName>
    <definedName name="pIns_List13_5_3">#REF!</definedName>
    <definedName name="pIns_List13_6_1">#REF!</definedName>
    <definedName name="pIns_List13_6_2">#REF!</definedName>
    <definedName name="pIns_List13_6_3">#REF!</definedName>
    <definedName name="pIns_List14_1">#REF!</definedName>
    <definedName name="pIns_List14_2">#REF!</definedName>
    <definedName name="pIns_List14_3">#REF!</definedName>
    <definedName name="pIns_List16">#REF!</definedName>
    <definedName name="pIns_List17">#REF!</definedName>
    <definedName name="pIns_List21_1">#REF!</definedName>
    <definedName name="pIns_List21_2">#REF!</definedName>
    <definedName name="pIns_List22_1">#REF!</definedName>
    <definedName name="pIns_List22_2">#REF!</definedName>
    <definedName name="pIns_List23_1">#REF!</definedName>
    <definedName name="pIns_List23_2">#REF!</definedName>
    <definedName name="pIns_List24_1">#REF!</definedName>
    <definedName name="pIns_List24_2">#REF!</definedName>
    <definedName name="pIns_List25_1">#REF!</definedName>
    <definedName name="pIns_List25_2">#REF!</definedName>
    <definedName name="pIns_spr2">#REF!</definedName>
    <definedName name="piouu">#REF!</definedName>
    <definedName name="poiuyfrts" localSheetId="5">[1]!poiuyfrts</definedName>
    <definedName name="poiuyfrts">[0]!poiuyfrts</definedName>
    <definedName name="polta" localSheetId="5">#REF!</definedName>
    <definedName name="polta" localSheetId="2">'[45]2001'!#REF!</definedName>
    <definedName name="polta">'[45]2001'!#REF!</definedName>
    <definedName name="popiiiiiiiiiiiiiiiiiii" localSheetId="5" hidden="1">{#N/A,#N/A,TRUE,"Лист1";#N/A,#N/A,TRUE,"Лист2";#N/A,#N/A,TRUE,"Лист3"}</definedName>
    <definedName name="popiiiiiiiiiiiiiiiiiii" hidden="1">{#N/A,#N/A,TRUE,"Лист1";#N/A,#N/A,TRUE,"Лист2";#N/A,#N/A,TRUE,"Лист3"}</definedName>
    <definedName name="popiopoiioj" localSheetId="5">[1]!popiopoiioj</definedName>
    <definedName name="popiopoiioj">[0]!popiopoiioj</definedName>
    <definedName name="popipuiouiguyg" localSheetId="5">[1]!popipuiouiguyg</definedName>
    <definedName name="popipuiouiguyg">[0]!popipuiouiguyg</definedName>
    <definedName name="PostEE">[13]Параметры!$B$7</definedName>
    <definedName name="PostEEList">[13]Лист!$A$60</definedName>
    <definedName name="PostTE">[13]Лист!$B$281</definedName>
    <definedName name="PostTEList">[13]Лист!$A$280</definedName>
    <definedName name="POTR">[15]TEHSHEET!$F$20:$F$27</definedName>
    <definedName name="pp">#N/A</definedName>
    <definedName name="ppp">#N/A</definedName>
    <definedName name="pppp">#N/A</definedName>
    <definedName name="ppppp">#N/A</definedName>
    <definedName name="ppppppp">#N/A</definedName>
    <definedName name="PR_ET" localSheetId="5">[14]TEHSHEET!#REF!</definedName>
    <definedName name="PR_ET">[14]TEHSHEET!#REF!</definedName>
    <definedName name="PR_ET_4">#N/A</definedName>
    <definedName name="PR_OBJ_ET" localSheetId="5">[14]TEHSHEET!#REF!</definedName>
    <definedName name="PR_OBJ_ET">[14]TEHSHEET!#REF!</definedName>
    <definedName name="PR_OBJ_ET_4">#N/A</definedName>
    <definedName name="PR_OPT" localSheetId="5">#REF!</definedName>
    <definedName name="PR_OPT" localSheetId="2">#REF!</definedName>
    <definedName name="PR_OPT">#REF!</definedName>
    <definedName name="PR_OPT_4">"#REF!"</definedName>
    <definedName name="PR_ROZN" localSheetId="5">#REF!</definedName>
    <definedName name="PR_ROZN" localSheetId="2">#REF!</definedName>
    <definedName name="PR_ROZN">#REF!</definedName>
    <definedName name="PR_ROZN_4">"#REF!"</definedName>
    <definedName name="ProchPotrEE">[13]Параметры!$B$11</definedName>
    <definedName name="ProchPotrEEList">[13]Лист!$A$180</definedName>
    <definedName name="ProchPotrTE">[13]Лист!$B$331</definedName>
    <definedName name="ProchPotrTEList">[13]Лист!$A$330</definedName>
    <definedName name="Project">[46]Списки!$B$2:$B$21</definedName>
    <definedName name="PROT" localSheetId="5">#REF!,#REF!,#REF!,#REF!,#REF!,#REF!</definedName>
    <definedName name="PROT" localSheetId="2">#REF!,#REF!,#REF!,#REF!,#REF!,#REF!</definedName>
    <definedName name="PROT">#REF!,#REF!,#REF!,#REF!,#REF!,#REF!</definedName>
    <definedName name="PROT_22" localSheetId="5">P3_PROT_22,P4_PROT_22,P5_PROT_22</definedName>
    <definedName name="PROT_22">P3_PROT_22,P4_PROT_22,P5_PROT_22</definedName>
    <definedName name="protect" localSheetId="2">#REF!,#REF!,#REF!,#REF!</definedName>
    <definedName name="protect">#REF!,#REF!,#REF!,#REF!</definedName>
    <definedName name="Q" localSheetId="5">[1]!Q</definedName>
    <definedName name="Q">[0]!Q</definedName>
    <definedName name="qq" localSheetId="5">[1]!qq</definedName>
    <definedName name="qq">[0]!qq</definedName>
    <definedName name="qqq"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 localSheetId="5">[1]!qqqq</definedName>
    <definedName name="qqqq">#N/A</definedName>
    <definedName name="Quarter" localSheetId="5">[47]TEHSHEET!$H$2:$H$6</definedName>
    <definedName name="Quarter">[47]TEHSHEET!$H$2:$H$6</definedName>
    <definedName name="qw">#N/A</definedName>
    <definedName name="qwccvcvc" localSheetId="5">[1]!qwccvcvc</definedName>
    <definedName name="qwccvcvc">#N/A</definedName>
    <definedName name="rab_1_165" localSheetId="5">#REF!</definedName>
    <definedName name="rab_1_165">#REF!</definedName>
    <definedName name="rab_1_230" localSheetId="5">#REF!</definedName>
    <definedName name="rab_1_230">#REF!</definedName>
    <definedName name="rab_2_165" localSheetId="5">#REF!</definedName>
    <definedName name="rab_2_165">#REF!</definedName>
    <definedName name="rab_2_230">#REF!</definedName>
    <definedName name="rab_index_column">#REF!</definedName>
    <definedName name="rasch_list">[48]TEHSHEET!$AA$2:$AA$3</definedName>
    <definedName name="rdcfgffffffffffffff" localSheetId="5">[1]!rdcfgffffffffffffff</definedName>
    <definedName name="rdcfgffffffffffffff">[0]!rdcfgffffffffffffff</definedName>
    <definedName name="rdffffffffffff" localSheetId="5">[1]!rdffffffffffff</definedName>
    <definedName name="rdffffffffffff">[0]!rdffffffffffff</definedName>
    <definedName name="re">#N/A</definedName>
    <definedName name="reddddddddddddddddd" localSheetId="5">[1]!reddddddddddddddddd</definedName>
    <definedName name="reddddddddddddddddd">[0]!reddddddddddddddddd</definedName>
    <definedName name="reeeeeeeeeeeeeeeeeee" localSheetId="5">[1]!reeeeeeeeeeeeeeeeeee</definedName>
    <definedName name="reeeeeeeeeeeeeeeeeee">[0]!reeeeeeeeeeeeeeeeeee</definedName>
    <definedName name="REG" localSheetId="5">[49]TEHSHEET!$B$2:$B$85</definedName>
    <definedName name="REG">[50]TEHSHEET!$B$2:$B$85</definedName>
    <definedName name="REG_4">#N/A</definedName>
    <definedName name="REG_ET" localSheetId="5">#REF!</definedName>
    <definedName name="REG_ET" localSheetId="2">#REF!</definedName>
    <definedName name="REG_ET">#REF!</definedName>
    <definedName name="REG_ET_4">"#REF!"</definedName>
    <definedName name="REG_PROT" localSheetId="5">#REF!,#REF!,#REF!,#REF!,#REF!,#REF!,#REF!</definedName>
    <definedName name="REG_PROT">[12]regs!$H$18:$H$23,[12]regs!$H$25:$H$26,[12]regs!$H$28:$H$28,[12]regs!$H$30:$H$32,[12]regs!$H$35:$H$39,[12]regs!$H$46:$H$46,[12]regs!$H$13:$H$16</definedName>
    <definedName name="REG_PROT_4">"#REF!,#REF!,#REF!,#REF!,#REF!,#REF!,#REF!"</definedName>
    <definedName name="REGcom" localSheetId="5">#REF!</definedName>
    <definedName name="REGcom" localSheetId="2">#REF!</definedName>
    <definedName name="REGcom">#REF!</definedName>
    <definedName name="REGcom_4">"#REF!"</definedName>
    <definedName name="regfddg" localSheetId="5">[1]!regfddg</definedName>
    <definedName name="regfddg">#N/A</definedName>
    <definedName name="REGION">[51]TEHSHEET!$B$2:$B$86</definedName>
    <definedName name="region_name">[26]Титульный!$F$8</definedName>
    <definedName name="REGIONS" localSheetId="5">[33]База!$C$6:$C$89</definedName>
    <definedName name="REGIONS">[34]TEHSHEET!$C$6:$C$89</definedName>
    <definedName name="REGNUM" localSheetId="2">#REF!</definedName>
    <definedName name="REGNUM">#REF!</definedName>
    <definedName name="regrebfd" localSheetId="5">[1]!regrebfd</definedName>
    <definedName name="regrebfd">#N/A</definedName>
    <definedName name="REGUL" localSheetId="5">#REF!</definedName>
    <definedName name="REGUL" localSheetId="2">#REF!</definedName>
    <definedName name="REGUL">#REF!</definedName>
    <definedName name="REGUL_4">"#REF!"</definedName>
    <definedName name="rererrrrrrrrrrrrrrrr" localSheetId="5">[1]!rererrrrrrrrrrrrrrrr</definedName>
    <definedName name="rererrrrrrrrrrrrrrrr">[0]!rererrrrrrrrrrrrrrrr</definedName>
    <definedName name="rerrrr" localSheetId="5">[1]!rerrrr</definedName>
    <definedName name="rerrrr">[0]!rerrrr</definedName>
    <definedName name="rerttryu" localSheetId="5" hidden="1">{#N/A,#N/A,TRUE,"Лист1";#N/A,#N/A,TRUE,"Лист2";#N/A,#N/A,TRUE,"Лист3"}</definedName>
    <definedName name="rerttryu" hidden="1">{#N/A,#N/A,TRUE,"Лист1";#N/A,#N/A,TRUE,"Лист2";#N/A,#N/A,TRUE,"Лист3"}</definedName>
    <definedName name="retruiyi" localSheetId="5">[1]!retruiyi</definedName>
    <definedName name="retruiyi">[0]!retruiyi</definedName>
    <definedName name="retytttttttttttttttttt" localSheetId="5">[1]!retytttttttttttttttttt</definedName>
    <definedName name="retytttttttttttttttttt">[0]!retytttttttttttttttttt</definedName>
    <definedName name="rgk" localSheetId="5">[33]База!$G$214:$G$217,[33]База!$G$219:$G$224,[33]База!$G$226,[33]База!$G$228,[33]База!$G$230,[33]База!$G$232,[33]База!$G$197:$G$212</definedName>
    <definedName name="rgk">[18]FST5!$G$214:$G$217,[18]FST5!$G$219:$G$224,[18]FST5!$G$226,[18]FST5!$G$228,[18]FST5!$G$230,[18]FST5!$G$232,[18]FST5!$G$197:$G$212</definedName>
    <definedName name="rhfgfh" localSheetId="5">[1]!rhfgfh</definedName>
    <definedName name="rhfgfh">[0]!rhfgfh</definedName>
    <definedName name="ROZN_09" localSheetId="5">'[17]2009'!#REF!</definedName>
    <definedName name="ROZN_09">'[17]2009'!#REF!</definedName>
    <definedName name="rr">#N/A</definedName>
    <definedName name="ŕŕ">#N/A</definedName>
    <definedName name="rr_4">"'рт-передача'!rr"</definedName>
    <definedName name="ŕŕ_4">"'рт-передача'!ŕŕ"</definedName>
    <definedName name="RRE" localSheetId="5">#REF!</definedName>
    <definedName name="RRE" localSheetId="2">#REF!</definedName>
    <definedName name="RRE">#REF!</definedName>
    <definedName name="RRE_4">"#REF!"</definedName>
    <definedName name="rrr" localSheetId="5">[52]Справочники!$B$23:$B$26</definedName>
    <definedName name="rrr">[52]Справочники!$B$23:$B$26</definedName>
    <definedName name="rrtdrdrdsf" localSheetId="5" hidden="1">{#N/A,#N/A,TRUE,"Лист1";#N/A,#N/A,TRUE,"Лист2";#N/A,#N/A,TRUE,"Лист3"}</definedName>
    <definedName name="rrtdrdrdsf" hidden="1">{#N/A,#N/A,TRUE,"Лист1";#N/A,#N/A,TRUE,"Лист2";#N/A,#N/A,TRUE,"Лист3"}</definedName>
    <definedName name="rrtget6" localSheetId="5">#N/A</definedName>
    <definedName name="rrtget6">[0]!rrtget6</definedName>
    <definedName name="rsk" localSheetId="5">[27]Справочники!$D$1:$D$62</definedName>
    <definedName name="rsk">[28]Справочники!$D$1:$D$62</definedName>
    <definedName name="rt" localSheetId="5">[1]!rt</definedName>
    <definedName name="rt">[0]!rt</definedName>
    <definedName name="rtrt">#N/A</definedName>
    <definedName name="rtrtrtr">#N/A</definedName>
    <definedName name="rtttttttt" localSheetId="5">[1]!rtttttttt</definedName>
    <definedName name="rtttttttt">[0]!rtttttttt</definedName>
    <definedName name="rtyuiuy" localSheetId="5">[1]!rtyuiuy</definedName>
    <definedName name="rtyuiuy">[0]!rtyuiuy</definedName>
    <definedName name="RYUKU" localSheetId="5">[1]!RYUKU</definedName>
    <definedName name="RYUKU">#N/A</definedName>
    <definedName name="s" localSheetId="5">#REF!</definedName>
    <definedName name="s" localSheetId="2">#REF!</definedName>
    <definedName name="s">#REF!</definedName>
    <definedName name="S1_" localSheetId="5">#REF!</definedName>
    <definedName name="S1_" localSheetId="2">#REF!</definedName>
    <definedName name="S1_">#REF!</definedName>
    <definedName name="S10_" localSheetId="5">#REF!</definedName>
    <definedName name="S10_" localSheetId="2">#REF!</definedName>
    <definedName name="S10_">#REF!</definedName>
    <definedName name="S11_" localSheetId="2">#REF!</definedName>
    <definedName name="S11_">#REF!</definedName>
    <definedName name="S12_" localSheetId="2">#REF!</definedName>
    <definedName name="S12_">#REF!</definedName>
    <definedName name="S13_" localSheetId="2">#REF!</definedName>
    <definedName name="S13_">#REF!</definedName>
    <definedName name="S14_" localSheetId="2">#REF!</definedName>
    <definedName name="S14_">#REF!</definedName>
    <definedName name="S15_" localSheetId="2">#REF!</definedName>
    <definedName name="S15_">#REF!</definedName>
    <definedName name="S16_" localSheetId="2">#REF!</definedName>
    <definedName name="S16_">#REF!</definedName>
    <definedName name="S17_" localSheetId="2">#REF!</definedName>
    <definedName name="S17_">#REF!</definedName>
    <definedName name="S18_" localSheetId="2">#REF!</definedName>
    <definedName name="S18_">#REF!</definedName>
    <definedName name="S19_" localSheetId="2">#REF!</definedName>
    <definedName name="S19_">#REF!</definedName>
    <definedName name="S2_" localSheetId="2">#REF!</definedName>
    <definedName name="S2_">#REF!</definedName>
    <definedName name="S20_" localSheetId="2">#REF!</definedName>
    <definedName name="S20_">#REF!</definedName>
    <definedName name="S3_" localSheetId="2">#REF!</definedName>
    <definedName name="S3_">#REF!</definedName>
    <definedName name="S4_" localSheetId="2">#REF!</definedName>
    <definedName name="S4_">#REF!</definedName>
    <definedName name="S5_" localSheetId="2">#REF!</definedName>
    <definedName name="S5_">#REF!</definedName>
    <definedName name="S6_" localSheetId="2">#REF!</definedName>
    <definedName name="S6_">#REF!</definedName>
    <definedName name="S7_" localSheetId="2">#REF!</definedName>
    <definedName name="S7_">#REF!</definedName>
    <definedName name="S8_" localSheetId="2">#REF!</definedName>
    <definedName name="S8_">#REF!</definedName>
    <definedName name="S9_" localSheetId="2">#REF!</definedName>
    <definedName name="S9_">#REF!</definedName>
    <definedName name="sadfsd" localSheetId="5">[53]t_настройки!$I$88</definedName>
    <definedName name="sadfsd">[53]t_настройки!$I$88</definedName>
    <definedName name="SAPBEXrevision" hidden="1">1</definedName>
    <definedName name="SAPBEXsysID" hidden="1">"BW2"</definedName>
    <definedName name="SAPBEXwbID" hidden="1">"479GSPMTNK9HM4ZSIVE5K2SH6"</definedName>
    <definedName name="SB_NET_COPY">#REF!</definedName>
    <definedName name="SBCOUNT">#REF!</definedName>
    <definedName name="SBT_ET" localSheetId="5">#REF!</definedName>
    <definedName name="SBT_ET" localSheetId="2">#REF!</definedName>
    <definedName name="SBT_ET">#REF!</definedName>
    <definedName name="SBT_ET_4">"#REF!"</definedName>
    <definedName name="SBT_PROT" localSheetId="5">#REF!,#REF!,#REF!,#REF!,'Не установлены(не пересмотрены)'!P1_SBT_PROT</definedName>
    <definedName name="SBT_PROT">#N/A</definedName>
    <definedName name="SBT_PROT_4">"#REF!,#REF!,#REF!,#REF!,P1_SBT_PROT"</definedName>
    <definedName name="SBTcom" localSheetId="5">#REF!</definedName>
    <definedName name="SBTcom" localSheetId="2">#REF!</definedName>
    <definedName name="SBTcom">#REF!</definedName>
    <definedName name="SBTcom_4">"#REF!"</definedName>
    <definedName name="sbyt" localSheetId="5">[33]База!$G$70:$G$75,[33]База!$G$77:$G$78,[33]База!$G$80:$G$83,[33]База!$G$85,[33]База!$G$87:$G$91,[33]База!$G$93,[33]База!$G$95:$G$97,[33]База!$G$52:$G$68</definedName>
    <definedName name="sbyt">[18]FST5!$G$70:$G$75,[18]FST5!$G$77:$G$78,[18]FST5!$G$80:$G$83,[18]FST5!$G$85,[18]FST5!$G$87:$G$91,[18]FST5!$G$93,[18]FST5!$G$95:$G$97,[18]FST5!$G$52:$G$68</definedName>
    <definedName name="SCENARIOS" localSheetId="5">[33]База!$K$6:$K$7</definedName>
    <definedName name="SCENARIOS">[34]TEHSHEET!$K$6:$K$7</definedName>
    <definedName name="sch" localSheetId="5">#REF!</definedName>
    <definedName name="sch" localSheetId="2">#REF!</definedName>
    <definedName name="sch">#REF!</definedName>
    <definedName name="SCOPE" localSheetId="5">#REF!</definedName>
    <definedName name="SCOPE" localSheetId="2">#REF!</definedName>
    <definedName name="SCOPE">#REF!</definedName>
    <definedName name="SCOPE_16_LD" localSheetId="5">#REF!</definedName>
    <definedName name="SCOPE_16_LD" localSheetId="2">#REF!</definedName>
    <definedName name="SCOPE_16_LD">#REF!</definedName>
    <definedName name="SCOPE_16_LD_4">"#REF!"</definedName>
    <definedName name="SCOPE_16_PRT" localSheetId="5">'Не установлены(не пересмотрены)'!P1_SCOPE_16_PRT,'Не установлены(не пересмотрены)'!P2_SCOPE_16_PRT</definedName>
    <definedName name="SCOPE_16_PRT">P1_SCOPE_16_PRT,P2_SCOPE_16_PRT</definedName>
    <definedName name="SCOPE_17.1_LD" localSheetId="5">#REF!</definedName>
    <definedName name="SCOPE_17.1_LD" localSheetId="2">#REF!</definedName>
    <definedName name="SCOPE_17.1_LD">#REF!</definedName>
    <definedName name="SCOPE_17.1_LD_4">"#REF!"</definedName>
    <definedName name="SCOPE_17.1_PRT" localSheetId="5">[33]База!$D$14:$F$17,[33]База!$D$19:$F$22,[33]База!$I$9:$I$12,[33]База!$I$14:$I$17,[33]База!$I$19:$I$22,[33]База!$D$9:$F$12</definedName>
    <definedName name="SCOPE_17.1_PRT">'[34]17.1'!$D$14:$F$17,'[34]17.1'!$D$19:$F$22,'[34]17.1'!$I$9:$I$12,'[34]17.1'!$I$14:$I$17,'[34]17.1'!$I$19:$I$22,'[34]17.1'!$D$9:$F$12</definedName>
    <definedName name="SCOPE_17_LD" localSheetId="5">#REF!</definedName>
    <definedName name="SCOPE_17_LD" localSheetId="2">#REF!</definedName>
    <definedName name="SCOPE_17_LD">#REF!</definedName>
    <definedName name="SCOPE_17_LD_4">"#REF!"</definedName>
    <definedName name="SCOPE_17_PRT" localSheetId="5">'Не установлены(не пересмотрены)'!P1_SCOPE_16_PRT,'Не установлены(не пересмотрены)'!P2_SCOPE_16_PRT</definedName>
    <definedName name="SCOPE_17_PRT">'[34]17'!$J$39:$M$41,'[34]17'!$E$43:$H$51,'[34]17'!$J$43:$M$51,'[34]17'!$E$54:$H$56,'[34]17'!$E$58:$H$66,'[34]17'!$E$69:$M$81,'[34]17'!$E$9:$H$11,P1_SCOPE_17_PRT</definedName>
    <definedName name="SCOPE_2" localSheetId="5">#REF!</definedName>
    <definedName name="SCOPE_2" localSheetId="2">#REF!</definedName>
    <definedName name="SCOPE_2">#REF!</definedName>
    <definedName name="SCOPE_2.1_LD" localSheetId="5">#REF!</definedName>
    <definedName name="SCOPE_2.1_LD" localSheetId="2">#REF!</definedName>
    <definedName name="SCOPE_2.1_LD">#REF!</definedName>
    <definedName name="SCOPE_2.1_LD_4">"#REF!"</definedName>
    <definedName name="SCOPE_2.1_PRT" localSheetId="5">#REF!</definedName>
    <definedName name="SCOPE_2.1_PRT" localSheetId="2">#REF!</definedName>
    <definedName name="SCOPE_2.1_PRT">#REF!</definedName>
    <definedName name="SCOPE_2.1_PRT_4">"#REF!"</definedName>
    <definedName name="SCOPE_2.2_LD" localSheetId="5">#REF!</definedName>
    <definedName name="SCOPE_2.2_LD">'[54]P2.2 усл. единицы'!$G$12:$I$54</definedName>
    <definedName name="SCOPE_2.2_LD_4">"#REF!"</definedName>
    <definedName name="SCOPE_2.2_PRT" localSheetId="5">#REF!</definedName>
    <definedName name="SCOPE_2.2_PRT">'[54]P2.2 усл. единицы'!$G$12:$H$54</definedName>
    <definedName name="SCOPE_2.2_PRT_4">"#REF!"</definedName>
    <definedName name="SCOPE_2_1" localSheetId="5">#REF!</definedName>
    <definedName name="SCOPE_2_1" localSheetId="2">#REF!</definedName>
    <definedName name="SCOPE_2_1">#REF!</definedName>
    <definedName name="SCOPE_2_1_5">"#REF!"</definedName>
    <definedName name="SCOPE_2_5">"#REF!"</definedName>
    <definedName name="SCOPE_2_DR1" localSheetId="5">#REF!</definedName>
    <definedName name="SCOPE_2_DR1" localSheetId="2">#REF!</definedName>
    <definedName name="SCOPE_2_DR1">#REF!</definedName>
    <definedName name="SCOPE_2_DR1_4">"#REF!"</definedName>
    <definedName name="SCOPE_2_DR10" localSheetId="5">#REF!</definedName>
    <definedName name="SCOPE_2_DR10" localSheetId="2">#REF!</definedName>
    <definedName name="SCOPE_2_DR10">#REF!</definedName>
    <definedName name="SCOPE_2_DR10_4">"#REF!"</definedName>
    <definedName name="SCOPE_2_DR11" localSheetId="5">#REF!</definedName>
    <definedName name="SCOPE_2_DR11" localSheetId="2">#REF!</definedName>
    <definedName name="SCOPE_2_DR11">#REF!</definedName>
    <definedName name="SCOPE_2_DR11_4">"#REF!"</definedName>
    <definedName name="SCOPE_2_DR2" localSheetId="5">#REF!</definedName>
    <definedName name="SCOPE_2_DR2" localSheetId="2">#REF!</definedName>
    <definedName name="SCOPE_2_DR2">#REF!</definedName>
    <definedName name="SCOPE_2_DR2_4">"#REF!"</definedName>
    <definedName name="SCOPE_2_DR3" localSheetId="5">#REF!</definedName>
    <definedName name="SCOPE_2_DR3" localSheetId="2">#REF!</definedName>
    <definedName name="SCOPE_2_DR3">#REF!</definedName>
    <definedName name="SCOPE_2_DR3_4">"#REF!"</definedName>
    <definedName name="SCOPE_2_DR4" localSheetId="5">#REF!</definedName>
    <definedName name="SCOPE_2_DR4" localSheetId="2">#REF!</definedName>
    <definedName name="SCOPE_2_DR4">#REF!</definedName>
    <definedName name="SCOPE_2_DR4_4">"#REF!"</definedName>
    <definedName name="SCOPE_2_DR5" localSheetId="5">#REF!</definedName>
    <definedName name="SCOPE_2_DR5" localSheetId="2">#REF!</definedName>
    <definedName name="SCOPE_2_DR5">#REF!</definedName>
    <definedName name="SCOPE_2_DR5_4">"#REF!"</definedName>
    <definedName name="SCOPE_2_DR6" localSheetId="5">#REF!</definedName>
    <definedName name="SCOPE_2_DR6" localSheetId="2">#REF!</definedName>
    <definedName name="SCOPE_2_DR6">#REF!</definedName>
    <definedName name="SCOPE_2_DR6_4">"#REF!"</definedName>
    <definedName name="SCOPE_2_DR7" localSheetId="5">#REF!</definedName>
    <definedName name="SCOPE_2_DR7" localSheetId="2">#REF!</definedName>
    <definedName name="SCOPE_2_DR7">#REF!</definedName>
    <definedName name="SCOPE_2_DR7_4">"#REF!"</definedName>
    <definedName name="SCOPE_2_DR8" localSheetId="5">#REF!</definedName>
    <definedName name="SCOPE_2_DR8" localSheetId="2">#REF!</definedName>
    <definedName name="SCOPE_2_DR8">#REF!</definedName>
    <definedName name="SCOPE_2_DR8_4">"#REF!"</definedName>
    <definedName name="SCOPE_2_DR9" localSheetId="5">#REF!</definedName>
    <definedName name="SCOPE_2_DR9" localSheetId="2">#REF!</definedName>
    <definedName name="SCOPE_2_DR9">#REF!</definedName>
    <definedName name="SCOPE_2_DR9_4">"#REF!"</definedName>
    <definedName name="SCOPE_24_LD" localSheetId="5">[33]База!$E$8:$J$47,[33]База!$E$49:$J$66</definedName>
    <definedName name="SCOPE_24_LD">'[34]24'!$E$8:$J$47,'[34]24'!$E$49:$J$66</definedName>
    <definedName name="SCOPE_24_PRT" localSheetId="5">[33]База!$E$41:$I$41,[33]База!$E$34:$I$34,[33]База!$E$36:$I$36,[33]База!$E$43:$I$43</definedName>
    <definedName name="SCOPE_24_PRT">'[34]24'!$E$41:$I$41,'[34]24'!$E$34:$I$34,'[34]24'!$E$36:$I$36,'[34]24'!$E$43:$I$43</definedName>
    <definedName name="SCOPE_25_LD" localSheetId="5">#REF!</definedName>
    <definedName name="SCOPE_25_LD" localSheetId="2">#REF!</definedName>
    <definedName name="SCOPE_25_LD">#REF!</definedName>
    <definedName name="SCOPE_25_LD_4">"#REF!"</definedName>
    <definedName name="SCOPE_25_PRT" localSheetId="5">[33]База!$E$20:$I$20,[33]База!$E$34:$I$34,[33]База!$E$41:$I$41,[33]База!$E$8:$I$10</definedName>
    <definedName name="SCOPE_25_PRT">'[34]25'!$E$20:$I$20,'[34]25'!$E$34:$I$34,'[34]25'!$E$41:$I$41,'[34]25'!$E$8:$I$10</definedName>
    <definedName name="SCOPE_3_DR1" localSheetId="5">#REF!</definedName>
    <definedName name="SCOPE_3_DR1" localSheetId="2">#REF!</definedName>
    <definedName name="SCOPE_3_DR1">#REF!</definedName>
    <definedName name="SCOPE_3_DR1_4">"#REF!"</definedName>
    <definedName name="SCOPE_3_DR10" localSheetId="5">#REF!</definedName>
    <definedName name="SCOPE_3_DR10" localSheetId="2">#REF!</definedName>
    <definedName name="SCOPE_3_DR10">#REF!</definedName>
    <definedName name="SCOPE_3_DR10_4">"#REF!"</definedName>
    <definedName name="SCOPE_3_DR11" localSheetId="5">#REF!</definedName>
    <definedName name="SCOPE_3_DR11" localSheetId="2">#REF!</definedName>
    <definedName name="SCOPE_3_DR11">#REF!</definedName>
    <definedName name="SCOPE_3_DR11_4">"#REF!"</definedName>
    <definedName name="SCOPE_3_DR2" localSheetId="5">#REF!</definedName>
    <definedName name="SCOPE_3_DR2" localSheetId="2">#REF!</definedName>
    <definedName name="SCOPE_3_DR2">#REF!</definedName>
    <definedName name="SCOPE_3_DR2_4">"#REF!"</definedName>
    <definedName name="SCOPE_3_DR3" localSheetId="5">#REF!</definedName>
    <definedName name="SCOPE_3_DR3" localSheetId="2">#REF!</definedName>
    <definedName name="SCOPE_3_DR3">#REF!</definedName>
    <definedName name="SCOPE_3_DR3_4">"#REF!"</definedName>
    <definedName name="SCOPE_3_DR4" localSheetId="5">#REF!</definedName>
    <definedName name="SCOPE_3_DR4" localSheetId="2">#REF!</definedName>
    <definedName name="SCOPE_3_DR4">#REF!</definedName>
    <definedName name="SCOPE_3_DR4_4">"#REF!"</definedName>
    <definedName name="SCOPE_3_DR5" localSheetId="5">#REF!</definedName>
    <definedName name="SCOPE_3_DR5" localSheetId="2">#REF!</definedName>
    <definedName name="SCOPE_3_DR5">#REF!</definedName>
    <definedName name="SCOPE_3_DR5_4">"#REF!"</definedName>
    <definedName name="SCOPE_3_DR6" localSheetId="5">#REF!</definedName>
    <definedName name="SCOPE_3_DR6" localSheetId="2">#REF!</definedName>
    <definedName name="SCOPE_3_DR6">#REF!</definedName>
    <definedName name="SCOPE_3_DR6_4">"#REF!"</definedName>
    <definedName name="SCOPE_3_DR7" localSheetId="5">#REF!</definedName>
    <definedName name="SCOPE_3_DR7" localSheetId="2">#REF!</definedName>
    <definedName name="SCOPE_3_DR7">#REF!</definedName>
    <definedName name="SCOPE_3_DR7_4">"#REF!"</definedName>
    <definedName name="SCOPE_3_DR8" localSheetId="5">#REF!</definedName>
    <definedName name="SCOPE_3_DR8" localSheetId="2">#REF!</definedName>
    <definedName name="SCOPE_3_DR8">#REF!</definedName>
    <definedName name="SCOPE_3_DR8_4">"#REF!"</definedName>
    <definedName name="SCOPE_3_DR9" localSheetId="5">#REF!</definedName>
    <definedName name="SCOPE_3_DR9" localSheetId="2">#REF!</definedName>
    <definedName name="SCOPE_3_DR9">#REF!</definedName>
    <definedName name="SCOPE_3_DR9_4">"#REF!"</definedName>
    <definedName name="SCOPE_3_LD" localSheetId="5">#REF!</definedName>
    <definedName name="SCOPE_3_LD" localSheetId="2">#REF!</definedName>
    <definedName name="SCOPE_3_LD">#REF!</definedName>
    <definedName name="SCOPE_3_LD_4">"#REF!"</definedName>
    <definedName name="SCOPE_3_PRT" localSheetId="5">#REF!</definedName>
    <definedName name="SCOPE_3_PRT" localSheetId="2">#REF!</definedName>
    <definedName name="SCOPE_3_PRT">#REF!</definedName>
    <definedName name="SCOPE_3_PRT_4">"#REF!"</definedName>
    <definedName name="SCOPE_4">"#REF!"</definedName>
    <definedName name="SCOPE_4_LD" localSheetId="5">#REF!</definedName>
    <definedName name="SCOPE_4_LD" localSheetId="2">#REF!</definedName>
    <definedName name="SCOPE_4_LD">#REF!</definedName>
    <definedName name="SCOPE_4_LD_4">"#REF!"</definedName>
    <definedName name="SCOPE_4_PRT" localSheetId="5">[42]База!$Z$27:$AC$31,[42]База!$F$14:$I$20,'Не установлены(не пересмотрены)'!P1_SCOPE_4_PRT,'Не установлены(не пересмотрены)'!P2_SCOPE_4_PRT</definedName>
    <definedName name="SCOPE_4_PRT">'[34]4'!$Z$27:$AC$31,'[34]4'!$F$14:$I$20,P1_SCOPE_4_PRT,P2_SCOPE_4_PRT</definedName>
    <definedName name="SCOPE_5_LD" localSheetId="5">#REF!</definedName>
    <definedName name="SCOPE_5_LD" localSheetId="2">#REF!</definedName>
    <definedName name="SCOPE_5_LD">#REF!</definedName>
    <definedName name="SCOPE_5_LD_4">"#REF!"</definedName>
    <definedName name="SCOPE_5_PRT" localSheetId="5">[42]База!$Z$27:$AC$31,[42]База!$F$14:$I$21,'Не установлены(не пересмотрены)'!P1_SCOPE_5_PRT,'Не установлены(не пересмотрены)'!P2_SCOPE_5_PRT</definedName>
    <definedName name="SCOPE_5_PRT">'[34]5'!$Z$27:$AC$31,'[34]5'!$F$14:$I$21,P1_SCOPE_5_PRT,P2_SCOPE_5_PRT</definedName>
    <definedName name="SCOPE_6" localSheetId="5">#REF!</definedName>
    <definedName name="SCOPE_6" localSheetId="2">#REF!</definedName>
    <definedName name="SCOPE_6">#REF!</definedName>
    <definedName name="SCOPE_66" localSheetId="5">#REF!</definedName>
    <definedName name="SCOPE_66">#REF!</definedName>
    <definedName name="SCOPE_APR" localSheetId="5">#REF!</definedName>
    <definedName name="SCOPE_APR">#REF!</definedName>
    <definedName name="SCOPE_AUG">#REF!</definedName>
    <definedName name="SCOPE_BAL_EN">#REF!</definedName>
    <definedName name="SCOPE_BAL_PW">[55]мощность!$D$18:$P$21,[55]мощность!$S$18:$AE$21,[55]мощность!$AH$18:$AT$21,[55]мощность!$AW$18:$BI$21,[55]мощность!$BL$18:$BX$21,[55]мощность!$CA$18:$CM$21,[55]мощность!$CP$18:$DB$21,[55]мощность!$DE$18:$DQ$21,[55]мощность!$DT$18:$EF$21,[55]мощность!$EI$18:$EU$21,[55]мощность!$EX$18:$FJ$21,[55]мощность!$FM$18:$FY$21,[55]мощность!$GD$18:$GP$21</definedName>
    <definedName name="SCOPE_CL">[56]Справочники!$F$11:$F$11</definedName>
    <definedName name="SCOPE_CORR" localSheetId="5">#REF!,#REF!,#REF!,#REF!,#REF!,'Не установлены(не пересмотрены)'!P1_SCOPE_CORR,'Не установлены(не пересмотрены)'!P2_SCOPE_CORR</definedName>
    <definedName name="SCOPE_CORR" localSheetId="2">#REF!,#REF!,#REF!,#REF!,#REF!,ПС!P1_SCOPE_CORR,ПС!P2_SCOPE_CORR</definedName>
    <definedName name="SCOPE_CORR">#REF!,#REF!,#REF!,#REF!,#REF!,P1_SCOPE_CORR,P2_SCOPE_CORR</definedName>
    <definedName name="SCOPE_CORR_4">"#REF!,#REF!,#REF!,#REF!,#REF!,P1_SCOPE_CORR,P2_SCOPE_CORR"</definedName>
    <definedName name="SCOPE_CORR_5">"#REF!,#REF!,#REF!,#REF!,#REF!,'Расчет ср тарифов для БП'!P1_SCOPE_CORR,'Расчет ср тарифов для БП'!P2_SCOPE_CORR"</definedName>
    <definedName name="SCOPE_CPR" localSheetId="5">#REF!</definedName>
    <definedName name="SCOPE_CPR" localSheetId="2">#REF!</definedName>
    <definedName name="SCOPE_CPR">#REF!</definedName>
    <definedName name="SCOPE_CPR_5">"#REF!"</definedName>
    <definedName name="SCOPE_DATA_CNG" localSheetId="2">#REF!,#REF!,#REF!</definedName>
    <definedName name="SCOPE_DATA_CNG">#REF!,#REF!,#REF!</definedName>
    <definedName name="SCOPE_DEC" localSheetId="5">#REF!</definedName>
    <definedName name="SCOPE_DEC">#REF!</definedName>
    <definedName name="SCOPE_DOP" localSheetId="5">#REF!,'Не установлены(не пересмотрены)'!P1_SCOPE_DOP</definedName>
    <definedName name="SCOPE_DOP" localSheetId="2">[35]Регионы!#REF!,ПС!P1_SCOPE_DOP</definedName>
    <definedName name="SCOPE_DOP">[35]Регионы!#REF!,P1_SCOPE_DOP</definedName>
    <definedName name="SCOPE_DOP_4">#N/A</definedName>
    <definedName name="SCOPE_DOP_5">#N/A</definedName>
    <definedName name="SCOPE_DOP2" localSheetId="5">#REF!,#REF!,#REF!,#REF!,#REF!,#REF!</definedName>
    <definedName name="SCOPE_DOP2" localSheetId="2">#REF!,#REF!,#REF!,#REF!,#REF!,#REF!</definedName>
    <definedName name="SCOPE_DOP2">#REF!,#REF!,#REF!,#REF!,#REF!,#REF!</definedName>
    <definedName name="SCOPE_DOP2_5">"#REF!,#REF!,#REF!,#REF!,#REF!,#REF!"</definedName>
    <definedName name="SCOPE_DOP3" localSheetId="5">#REF!,#REF!,#REF!,#REF!,#REF!,#REF!</definedName>
    <definedName name="SCOPE_DOP3" localSheetId="2">#REF!,#REF!,#REF!,#REF!,#REF!,#REF!</definedName>
    <definedName name="SCOPE_DOP3">#REF!,#REF!,#REF!,#REF!,#REF!,#REF!</definedName>
    <definedName name="SCOPE_DOP3_5">"#REF!,#REF!,#REF!,#REF!,#REF!,#REF!"</definedName>
    <definedName name="SCOPE_ESOLD" localSheetId="5">#REF!</definedName>
    <definedName name="SCOPE_ESOLD" localSheetId="2">#REF!</definedName>
    <definedName name="SCOPE_ESOLD">#REF!</definedName>
    <definedName name="SCOPE_ESOLD_4">"#REF!"</definedName>
    <definedName name="SCOPE_ETALON" localSheetId="5">#REF!</definedName>
    <definedName name="SCOPE_ETALON" localSheetId="2">#REF!</definedName>
    <definedName name="SCOPE_ETALON">#REF!</definedName>
    <definedName name="SCOPE_ETALON_4">"#REF!"</definedName>
    <definedName name="SCOPE_ETALON2" localSheetId="5">#REF!</definedName>
    <definedName name="SCOPE_ETALON2" localSheetId="2">#REF!</definedName>
    <definedName name="SCOPE_ETALON2">#REF!</definedName>
    <definedName name="SCOPE_F1_PRT" localSheetId="5">[42]База!$D$86:$E$95,'Не установлены(не пересмотрены)'!P1_SCOPE_F1_PRT,'Не установлены(не пересмотрены)'!P2_SCOPE_F1_PRT,'Не установлены(не пересмотрены)'!P3_SCOPE_F1_PRT,'Не установлены(не пересмотрены)'!P4_SCOPE_F1_PRT</definedName>
    <definedName name="SCOPE_F1_PRT">'[34]Ф-1 (для АО-энерго)'!$D$86:$E$95,P1_SCOPE_F1_PRT,P2_SCOPE_F1_PRT,P3_SCOPE_F1_PRT,P4_SCOPE_F1_PRT</definedName>
    <definedName name="SCOPE_F2_LD1" localSheetId="5">#REF!</definedName>
    <definedName name="SCOPE_F2_LD1" localSheetId="2">#REF!</definedName>
    <definedName name="SCOPE_F2_LD1">#REF!</definedName>
    <definedName name="SCOPE_F2_LD1_4">"#REF!"</definedName>
    <definedName name="SCOPE_F2_LD2" localSheetId="5">#REF!</definedName>
    <definedName name="SCOPE_F2_LD2" localSheetId="2">#REF!</definedName>
    <definedName name="SCOPE_F2_LD2">#REF!</definedName>
    <definedName name="SCOPE_F2_LD2_4">"#REF!"</definedName>
    <definedName name="SCOPE_F2_PRT" localSheetId="5">[42]База!$C$5:$D$5,[42]База!$C$52:$C$57,[42]База!$D$57:$G$57,'Не установлены(не пересмотрены)'!P1_SCOPE_F2_PRT,'Не установлены(не пересмотрены)'!P2_SCOPE_F2_PRT</definedName>
    <definedName name="SCOPE_F2_PRT">'[34]Ф-2 (для АО-энерго)'!$C$5:$D$5,'[34]Ф-2 (для АО-энерго)'!$C$52:$C$57,'[34]Ф-2 (для АО-энерго)'!$D$57:$G$57,P1_SCOPE_F2_PRT,P2_SCOPE_F2_PRT</definedName>
    <definedName name="SCOPE_FEB" localSheetId="5">#REF!</definedName>
    <definedName name="SCOPE_FEB">#REF!</definedName>
    <definedName name="SCOPE_FL">[56]Справочники!$H$11:$H$14</definedName>
    <definedName name="SCOPE_FLOAD" localSheetId="5">#REF!,'Не установлены(не пересмотрены)'!P1_SCOPE_FLOAD</definedName>
    <definedName name="SCOPE_FLOAD">#N/A</definedName>
    <definedName name="SCOPE_FLOAD_4">"#REF!,P1_SCOPE_FLOAD"</definedName>
    <definedName name="SCOPE_FOR_COPY_01" localSheetId="5">#REF!</definedName>
    <definedName name="SCOPE_FOR_COPY_01">#REF!</definedName>
    <definedName name="SCOPE_FOR_LOAD" localSheetId="5">#REF!</definedName>
    <definedName name="SCOPE_FOR_LOAD" localSheetId="2">#REF!</definedName>
    <definedName name="SCOPE_FOR_LOAD">#REF!</definedName>
    <definedName name="SCOPE_FOR_LOAD_01" localSheetId="5">#REF!</definedName>
    <definedName name="SCOPE_FOR_LOAD_01" localSheetId="2">#REF!</definedName>
    <definedName name="SCOPE_FOR_LOAD_01">#REF!</definedName>
    <definedName name="SCOPE_FORM46_EE1" localSheetId="2">#REF!</definedName>
    <definedName name="SCOPE_FORM46_EE1">#REF!</definedName>
    <definedName name="SCOPE_FORM46_EE1_4">"#REF!"</definedName>
    <definedName name="SCOPE_FORM46_EE1_ZAG_KOD" localSheetId="5">[14]Заголовок!#REF!</definedName>
    <definedName name="SCOPE_FORM46_EE1_ZAG_KOD">[14]Заголовок!#REF!</definedName>
    <definedName name="SCOPE_FORM46_EE1_ZAG_KOD_4">#N/A</definedName>
    <definedName name="SCOPE_FRML" localSheetId="5">#REF!,#REF!,'Не установлены(не пересмотрены)'!P1_SCOPE_FRML</definedName>
    <definedName name="SCOPE_FRML">#N/A</definedName>
    <definedName name="SCOPE_FRML_4">"#REF!,#REF!,P1_SCOPE_FRML"</definedName>
    <definedName name="SCOPE_FST7" localSheetId="5">#REF!,#REF!,#REF!,#REF!,'Не установлены(не пересмотрены)'!P1_SCOPE_FST7</definedName>
    <definedName name="SCOPE_FST7" localSheetId="2">#REF!,#REF!,#REF!,#REF!,ПС!P1_SCOPE_FST7</definedName>
    <definedName name="SCOPE_FST7">#REF!,#REF!,#REF!,#REF!,P1_SCOPE_FST7</definedName>
    <definedName name="SCOPE_FST7_4">"#REF!,#REF!,#REF!,#REF!,P1_SCOPE_FST7"</definedName>
    <definedName name="SCOPE_FST7_5">"#REF!,#REF!,#REF!,#REF!,'Расчет ср тарифов для БП'!P1_SCOPE_FST7"</definedName>
    <definedName name="SCOPE_FULL_LOAD" localSheetId="5">'Не установлены(не пересмотрены)'!P16_SCOPE_FULL_LOAD,'Не установлены(не пересмотрены)'!P17_SCOPE_FULL_LOAD</definedName>
    <definedName name="SCOPE_FULL_LOAD" localSheetId="2">ПС!P16_SCOPE_FULL_LOAD,ПС!P17_SCOPE_FULL_LOAD</definedName>
    <definedName name="SCOPE_FULL_LOAD">P16_SCOPE_FULL_LOAD,P17_SCOPE_FULL_LOAD</definedName>
    <definedName name="SCOPE_IND" localSheetId="5">#REF!,#REF!,P1_SCOPE_IND,'Не установлены(не пересмотрены)'!P2_SCOPE_IND,'Не установлены(не пересмотрены)'!P3_SCOPE_IND,'Не установлены(не пересмотрены)'!P4_SCOPE_IND</definedName>
    <definedName name="SCOPE_IND" localSheetId="2">#REF!,#REF!,ПС!P1_SCOPE_IND,ПС!P2_SCOPE_IND,ПС!P3_SCOPE_IND,ПС!P4_SCOPE_IND</definedName>
    <definedName name="SCOPE_IND">#REF!,#REF!,P1_SCOPE_IND,P2_SCOPE_IND,P3_SCOPE_IND,P4_SCOPE_IND</definedName>
    <definedName name="SCOPE_IND_4">"#REF!,#REF!,P1_SCOPE_IND,P2_SCOPE_IND,P3_SCOPE_IND,P4_SCOPE_IND"</definedName>
    <definedName name="SCOPE_IND_5">"#REF!,#REF!,'Расчет ср тарифов для БП'!P1_SCOPE_IND,'Расчет ср тарифов для БП'!P2_SCOPE_IND,'Расчет ср тарифов для БП'!P3_SCOPE_IND,'Расчет ср тарифов для БП'!P4_SCOPE_IND"</definedName>
    <definedName name="SCOPE_IND1" localSheetId="5">#REF!</definedName>
    <definedName name="SCOPE_IND1" localSheetId="2">#REF!</definedName>
    <definedName name="SCOPE_IND1">#REF!</definedName>
    <definedName name="SCOPE_IND2" localSheetId="5">#REF!,#REF!,#REF!,P1_SCOPE_IND2,'Не установлены(не пересмотрены)'!P2_SCOPE_IND2,'Не установлены(не пересмотрены)'!P3_SCOPE_IND2,'Не установлены(не пересмотрены)'!P4_SCOPE_IND2</definedName>
    <definedName name="SCOPE_IND2" localSheetId="2">#REF!,#REF!,#REF!,ПС!P1_SCOPE_IND2,ПС!P2_SCOPE_IND2,ПС!P3_SCOPE_IND2,ПС!P4_SCOPE_IND2</definedName>
    <definedName name="SCOPE_IND2">#REF!,#REF!,#REF!,P1_SCOPE_IND2,P2_SCOPE_IND2,P3_SCOPE_IND2,P4_SCOPE_IND2</definedName>
    <definedName name="SCOPE_IND2_4">"#REF!,#REF!,#REF!,P1_SCOPE_IND2,P2_SCOPE_IND2,P3_SCOPE_IND2,P4_SCOPE_IND2"</definedName>
    <definedName name="SCOPE_IND2_5">"#REF!,#REF!,#REF!,'Расчет ср тарифов для БП'!P1_SCOPE_IND2,'Расчет ср тарифов для БП'!P2_SCOPE_IND2,'Расчет ср тарифов для БП'!P3_SCOPE_IND2,'Расчет ср тарифов для БП'!P4_SCOPE_IND2"</definedName>
    <definedName name="SCOPE_JAN" localSheetId="5">#REF!</definedName>
    <definedName name="SCOPE_JAN">#REF!</definedName>
    <definedName name="SCOPE_JUL">#REF!</definedName>
    <definedName name="SCOPE_JUN">#REF!</definedName>
    <definedName name="scope_ld" localSheetId="5">#REF!</definedName>
    <definedName name="scope_ld" localSheetId="2">#REF!</definedName>
    <definedName name="scope_ld">#REF!</definedName>
    <definedName name="SCOPE_LOAD" localSheetId="2">#REF!</definedName>
    <definedName name="SCOPE_LOAD">#REF!</definedName>
    <definedName name="SCOPE_LOAD_FUEL" localSheetId="2">#REF!</definedName>
    <definedName name="SCOPE_LOAD_FUEL">#REF!</definedName>
    <definedName name="SCOPE_LOAD1" localSheetId="2">#REF!</definedName>
    <definedName name="SCOPE_LOAD1">#REF!</definedName>
    <definedName name="SCOPE_LOAD2">'[57]Стоимость ЭЭ'!$G$111:$AN$113,'[57]Стоимость ЭЭ'!$G$93:$AN$95,'[57]Стоимость ЭЭ'!$G$51:$AN$53</definedName>
    <definedName name="SCOPE_LOAD3" localSheetId="5">#REF!</definedName>
    <definedName name="SCOPE_LOAD3" localSheetId="2">#REF!</definedName>
    <definedName name="SCOPE_LOAD3">#REF!</definedName>
    <definedName name="SCOPE_LOAD4" localSheetId="5">#REF!</definedName>
    <definedName name="SCOPE_LOAD4" localSheetId="2">#REF!</definedName>
    <definedName name="SCOPE_LOAD4">#REF!</definedName>
    <definedName name="SCOPE_MAR" localSheetId="5">#REF!</definedName>
    <definedName name="SCOPE_MAR">#REF!</definedName>
    <definedName name="SCOPE_MAY">#REF!</definedName>
    <definedName name="SCOPE_MO" localSheetId="5">[58]Справочники!$K$6:$K$742,[58]Справочники!#REF!</definedName>
    <definedName name="SCOPE_MO">[58]Справочники!$K$6:$K$742,[58]Справочники!#REF!</definedName>
    <definedName name="SCOPE_MUPS" localSheetId="5">[58]Свод!#REF!,[58]Свод!#REF!</definedName>
    <definedName name="SCOPE_MUPS">[58]Свод!#REF!,[58]Свод!#REF!</definedName>
    <definedName name="SCOPE_MUPS_NAMES" localSheetId="5">[58]Свод!#REF!,[58]Свод!#REF!</definedName>
    <definedName name="SCOPE_MUPS_NAMES">[58]Свод!#REF!,[58]Свод!#REF!</definedName>
    <definedName name="SCOPE_NALOG">[59]Справочники!$R$3:$R$4</definedName>
    <definedName name="SCOPE_NET_DATE">#N/A</definedName>
    <definedName name="SCOPE_NET_NVV">#N/A</definedName>
    <definedName name="SCOPE_NOTIND" localSheetId="5">'Не установлены(не пересмотрены)'!P1_SCOPE_NOTIND,'Не установлены(не пересмотрены)'!P2_SCOPE_NOTIND,'Не установлены(не пересмотрены)'!P3_SCOPE_NOTIND,'Не установлены(не пересмотрены)'!P4_SCOPE_NOTIND,'Не установлены(не пересмотрены)'!P5_SCOPE_NOTIND,'Не установлены(не пересмотрены)'!P6_SCOPE_NOTIND,'Не установлены(не пересмотрены)'!P7_SCOPE_NOTIND,'Не установлены(не пересмотрены)'!P8_SCOPE_NOTIND</definedName>
    <definedName name="SCOPE_NOTIND" localSheetId="2">ПС!P1_SCOPE_NOTIND,ПС!P2_SCOPE_NOTIND,ПС!P3_SCOPE_NOTIND,ПС!P4_SCOPE_NOTIND,ПС!P5_SCOPE_NOTIND,ПС!P6_SCOPE_NOTIND,ПС!P7_SCOPE_NOTIND,ПС!P8_SCOPE_NOTIND</definedName>
    <definedName name="SCOPE_NOTIND">P1_SCOPE_NOTIND,P2_SCOPE_NOTIND,P3_SCOPE_NOTIND,P4_SCOPE_NOTIND,P5_SCOPE_NOTIND,P6_SCOPE_NOTIND,P7_SCOPE_NOTIND,P8_SCOPE_NOTIND</definedName>
    <definedName name="SCOPE_NotInd2" localSheetId="5">P4_SCOPE_NotInd2,'Не установлены(не пересмотрены)'!P5_SCOPE_NotInd2,'Не установлены(не пересмотрены)'!P6_SCOPE_NotInd2,'Не установлены(не пересмотрены)'!P7_SCOPE_NotInd2</definedName>
    <definedName name="SCOPE_NotInd2" localSheetId="2">ПС!P4_SCOPE_NotInd2,ПС!P5_SCOPE_NotInd2,ПС!P6_SCOPE_NotInd2,ПС!P7_SCOPE_NotInd2</definedName>
    <definedName name="SCOPE_NotInd2">P4_SCOPE_NotInd2,P5_SCOPE_NotInd2,P6_SCOPE_NotInd2,P7_SCOPE_NotInd2</definedName>
    <definedName name="SCOPE_NotInd3" localSheetId="5">#REF!,#REF!,#REF!,P1_SCOPE_NotInd3,'Не установлены(не пересмотрены)'!P2_SCOPE_NotInd3</definedName>
    <definedName name="SCOPE_NotInd3" localSheetId="2">#REF!,#REF!,#REF!,ПС!P1_SCOPE_NotInd3,ПС!P2_SCOPE_NotInd3</definedName>
    <definedName name="SCOPE_NotInd3">#REF!,#REF!,#REF!,P1_SCOPE_NotInd3,P2_SCOPE_NotInd3</definedName>
    <definedName name="SCOPE_NotInd3_4">"#REF!,#REF!,#REF!,P1_SCOPE_NotInd3,P2_SCOPE_NotInd3"</definedName>
    <definedName name="SCOPE_NotInd3_5">"#REF!,#REF!,#REF!,'Расчет ср тарифов для БП'!P1_SCOPE_NotInd3,'Расчет ср тарифов для БП'!P2_SCOPE_NotInd3"</definedName>
    <definedName name="SCOPE_NOV" localSheetId="5">#REF!</definedName>
    <definedName name="SCOPE_NOV">#REF!</definedName>
    <definedName name="SCOPE_OCT">#REF!</definedName>
    <definedName name="SCOPE_ORE" localSheetId="5">#REF!</definedName>
    <definedName name="SCOPE_ORE" localSheetId="2">#REF!</definedName>
    <definedName name="SCOPE_ORE">#REF!</definedName>
    <definedName name="SCOPE_OUTD" localSheetId="5">[33]База!$G$23:$G$30,[33]База!$G$32:$G$35,[33]База!$G$37,[33]База!$G$39:$G$45,[33]База!$G$47,[33]База!$G$49,[33]База!$G$5:$G$21</definedName>
    <definedName name="SCOPE_OUTD">[18]FST5!$G$23:$G$30,[18]FST5!$G$32:$G$35,[18]FST5!$G$37,[18]FST5!$G$39:$G$45,[18]FST5!$G$47,[18]FST5!$G$49,[18]FST5!$G$5:$G$21</definedName>
    <definedName name="SCOPE_PER_LD" localSheetId="5">#REF!</definedName>
    <definedName name="SCOPE_PER_LD" localSheetId="2">#REF!</definedName>
    <definedName name="SCOPE_PER_LD">#REF!</definedName>
    <definedName name="SCOPE_PER_LD_4">"#REF!"</definedName>
    <definedName name="SCOPE_PER_PRT" localSheetId="5">'Не установлены(не пересмотрены)'!P5_SCOPE_PER_PRT,'Не установлены(не пересмотрены)'!P6_SCOPE_PER_PRT,'Не установлены(не пересмотрены)'!P7_SCOPE_PER_PRT,'Не установлены(не пересмотрены)'!P8_SCOPE_PER_PRT</definedName>
    <definedName name="SCOPE_PER_PRT">P5_SCOPE_PER_PRT,P6_SCOPE_PER_PRT,P7_SCOPE_PER_PRT,P8_SCOPE_PER_PRT</definedName>
    <definedName name="SCOPE_PRD" localSheetId="5">#REF!</definedName>
    <definedName name="SCOPE_PRD" localSheetId="2">#REF!</definedName>
    <definedName name="SCOPE_PRD">#REF!</definedName>
    <definedName name="SCOPE_PRD_ET" localSheetId="5">#REF!</definedName>
    <definedName name="SCOPE_PRD_ET" localSheetId="2">#REF!</definedName>
    <definedName name="SCOPE_PRD_ET">#REF!</definedName>
    <definedName name="SCOPE_PRD_ET2" localSheetId="5">#REF!</definedName>
    <definedName name="SCOPE_PRD_ET2" localSheetId="2">#REF!</definedName>
    <definedName name="SCOPE_PRD_ET2">#REF!</definedName>
    <definedName name="SCOPE_PRIM" localSheetId="2">#REF!,#REF!,#REF!,#REF!</definedName>
    <definedName name="SCOPE_PRIM">#REF!,#REF!,#REF!,#REF!</definedName>
    <definedName name="SCOPE_PRT" localSheetId="5">#REF!,#REF!,#REF!,#REF!,#REF!,#REF!</definedName>
    <definedName name="SCOPE_PRT" localSheetId="2">#REF!,#REF!,#REF!,#REF!,#REF!,#REF!</definedName>
    <definedName name="SCOPE_PRT">#REF!,#REF!,#REF!,#REF!,#REF!,#REF!</definedName>
    <definedName name="SCOPE_PRZ" localSheetId="5">#REF!</definedName>
    <definedName name="SCOPE_PRZ" localSheetId="2">#REF!</definedName>
    <definedName name="SCOPE_PRZ">#REF!</definedName>
    <definedName name="SCOPE_PRZ_ET" localSheetId="2">#REF!</definedName>
    <definedName name="SCOPE_PRZ_ET">#REF!</definedName>
    <definedName name="SCOPE_PRZ_ET2" localSheetId="2">#REF!</definedName>
    <definedName name="SCOPE_PRZ_ET2">#REF!</definedName>
    <definedName name="SCOPE_RAB1" localSheetId="2">#REF!</definedName>
    <definedName name="SCOPE_RAB1">#REF!</definedName>
    <definedName name="SCOPE_RAB2" localSheetId="2">#REF!</definedName>
    <definedName name="SCOPE_RAB2">#REF!</definedName>
    <definedName name="SCOPE_REGIONS" localSheetId="2">#REF!</definedName>
    <definedName name="SCOPE_REGIONS">#REF!</definedName>
    <definedName name="SCOPE_REGLD" localSheetId="2">#REF!</definedName>
    <definedName name="SCOPE_REGLD">#REF!</definedName>
    <definedName name="SCOPE_REGLD_4">"#REF!"</definedName>
    <definedName name="SCOPE_REGS">#N/A</definedName>
    <definedName name="SCOPE_RG" localSheetId="5">#REF!</definedName>
    <definedName name="SCOPE_RG" localSheetId="2">#REF!</definedName>
    <definedName name="SCOPE_RG">#REF!</definedName>
    <definedName name="SCOPE_SAVE2" localSheetId="5">#REF!,#REF!,#REF!,#REF!,#REF!,'Не установлены(не пересмотрены)'!P1_SCOPE_SAVE2,'Не установлены(не пересмотрены)'!P2_SCOPE_SAVE2</definedName>
    <definedName name="SCOPE_SAVE2" localSheetId="2">#REF!,#REF!,#REF!,#REF!,#REF!,ПС!P1_SCOPE_SAVE2,ПС!P2_SCOPE_SAVE2</definedName>
    <definedName name="SCOPE_SAVE2">#REF!,#REF!,#REF!,#REF!,#REF!,P1_SCOPE_SAVE2,P2_SCOPE_SAVE2</definedName>
    <definedName name="SCOPE_SAVE2_4">"#REF!,#REF!,#REF!,#REF!,#REF!,P1_SCOPE_SAVE2,P2_SCOPE_SAVE2"</definedName>
    <definedName name="SCOPE_SAVE2_5">"#REF!,#REF!,#REF!,#REF!,#REF!,'Расчет ср тарифов для БП'!P1_SCOPE_SAVE2,'Расчет ср тарифов для БП'!P2_SCOPE_SAVE2"</definedName>
    <definedName name="SCOPE_SBTLD" localSheetId="5">#REF!</definedName>
    <definedName name="SCOPE_SBTLD" localSheetId="2">#REF!</definedName>
    <definedName name="SCOPE_SBTLD">#REF!</definedName>
    <definedName name="SCOPE_SBTLD_4">"#REF!"</definedName>
    <definedName name="SCOPE_SEP">#REF!</definedName>
    <definedName name="SCOPE_SETLD" localSheetId="5">#REF!</definedName>
    <definedName name="SCOPE_SETLD" localSheetId="2">#REF!</definedName>
    <definedName name="SCOPE_SETLD">#REF!</definedName>
    <definedName name="SCOPE_SETLD_4">"#REF!"</definedName>
    <definedName name="SCOPE_SPR_PRT" localSheetId="5">[33]База!$D$21:$J$22,[33]База!$E$13:$I$14,[33]База!$F$27:$H$28</definedName>
    <definedName name="SCOPE_SPR_PRT">[34]Справочники!$D$21:$J$22,[34]Справочники!$E$13:$I$14,[34]Справочники!$F$27:$H$28</definedName>
    <definedName name="SCOPE_SS" localSheetId="5">#REF!,#REF!,#REF!,#REF!,#REF!,#REF!</definedName>
    <definedName name="SCOPE_SS" localSheetId="2">#REF!,#REF!,#REF!,#REF!,#REF!,#REF!</definedName>
    <definedName name="SCOPE_SS">#REF!,#REF!,#REF!,#REF!,#REF!,#REF!</definedName>
    <definedName name="SCOPE_SS_5">"#REF!,#REF!,#REF!,#REF!,#REF!,#REF!"</definedName>
    <definedName name="SCOPE_SS2" localSheetId="5">#REF!</definedName>
    <definedName name="SCOPE_SS2" localSheetId="2">#REF!</definedName>
    <definedName name="SCOPE_SS2">#REF!</definedName>
    <definedName name="SCOPE_SS2_5">"#REF!"</definedName>
    <definedName name="SCOPE_SV_LD1" localSheetId="5">#REF!,#REF!,#REF!,#REF!,#REF!,'Не установлены(не пересмотрены)'!P1_SCOPE_SV_LD1</definedName>
    <definedName name="SCOPE_SV_LD1" localSheetId="2">#REF!,#REF!,#REF!,#REF!,#REF!,ПС!P1_SCOPE_SV_LD1</definedName>
    <definedName name="SCOPE_SV_LD1">#REF!,#REF!,#REF!,#REF!,#REF!,P1_SCOPE_SV_LD1</definedName>
    <definedName name="SCOPE_SV_LD1_4">"#REF!,#REF!,#REF!,#REF!,#REF!,P1_SCOPE_SV_LD1"</definedName>
    <definedName name="SCOPE_SV_LD1_5">"#REF!,#REF!,#REF!,#REF!,#REF!,'Расчет ср тарифов для БП'!P1_SCOPE_SV_LD1"</definedName>
    <definedName name="SCOPE_SV_LD2" localSheetId="5">#REF!</definedName>
    <definedName name="SCOPE_SV_LD2" localSheetId="2">#REF!</definedName>
    <definedName name="SCOPE_SV_LD2">#REF!</definedName>
    <definedName name="SCOPE_SV_LD2_5">"#REF!"</definedName>
    <definedName name="SCOPE_SV_PRT" localSheetId="5">P1_SCOPE_SV_PRT,'Не установлены(не пересмотрены)'!P2_SCOPE_SV_PRT,'Не установлены(не пересмотрены)'!P3_SCOPE_SV_PRT</definedName>
    <definedName name="SCOPE_SV_PRT" localSheetId="2">ПС!P1_SCOPE_SV_PRT,ПС!P2_SCOPE_SV_PRT,ПС!P3_SCOPE_SV_PRT</definedName>
    <definedName name="SCOPE_SV_PRT">P1_SCOPE_SV_PRT,P2_SCOPE_SV_PRT,P3_SCOPE_SV_PRT</definedName>
    <definedName name="SCOPE_SVOD" localSheetId="5">[60]Свод!$K$34,[60]Свод!$D$4:$K$31</definedName>
    <definedName name="SCOPE_SVOD">[50]Свод!$K$49,[50]Свод!$D$18:$K$46</definedName>
    <definedName name="SCOPE_SYS_B" localSheetId="2">#REF!</definedName>
    <definedName name="SCOPE_SYS_B">#REF!</definedName>
    <definedName name="SCOPE_TAR_B" localSheetId="2">#REF!,#REF!,#REF!</definedName>
    <definedName name="SCOPE_TAR_B">#REF!,#REF!,#REF!</definedName>
    <definedName name="SCOPE_TAR_REG" localSheetId="2">#REF!,#REF!,#REF!,#REF!,#REF!</definedName>
    <definedName name="SCOPE_TAR_REG">#REF!,#REF!,#REF!,#REF!,#REF!</definedName>
    <definedName name="SCOPE_TAR_SAVE" localSheetId="2">#REF!,#REF!</definedName>
    <definedName name="SCOPE_TAR_SAVE">#REF!,#REF!</definedName>
    <definedName name="SCOPE_TAR_SAVE_B" localSheetId="2">#REF!</definedName>
    <definedName name="SCOPE_TAR_SAVE_B">#REF!</definedName>
    <definedName name="SCOPE_TAR_SYS" localSheetId="2">#REF!</definedName>
    <definedName name="SCOPE_TAR_SYS">#REF!</definedName>
    <definedName name="SCOPE_TEST" localSheetId="5">#REF!</definedName>
    <definedName name="SCOPE_TEST">#REF!</definedName>
    <definedName name="SCOPE_TP" localSheetId="5">[33]База!$L$12:$L$23,[33]База!$L$5:$L$8</definedName>
    <definedName name="SCOPE_TP">[18]FST5!$L$12:$L$23,[18]FST5!$L$5:$L$8</definedName>
    <definedName name="SCOPE_YEAR" localSheetId="5">#REF!</definedName>
    <definedName name="SCOPE_YEAR">#REF!</definedName>
    <definedName name="SCOPE10" localSheetId="5">#REF!</definedName>
    <definedName name="SCOPE10" localSheetId="2">#REF!</definedName>
    <definedName name="SCOPE10">#REF!</definedName>
    <definedName name="SCOPE10_4">"#REF!"</definedName>
    <definedName name="SCOPE11" localSheetId="5">#REF!</definedName>
    <definedName name="SCOPE11" localSheetId="2">#REF!</definedName>
    <definedName name="SCOPE11">#REF!</definedName>
    <definedName name="SCOPE11_4">"#REF!"</definedName>
    <definedName name="SCOPE12" localSheetId="5">#REF!</definedName>
    <definedName name="SCOPE12" localSheetId="2">#REF!</definedName>
    <definedName name="SCOPE12">#REF!</definedName>
    <definedName name="SCOPE12_4">"#REF!"</definedName>
    <definedName name="SCOPE2" localSheetId="5">#REF!</definedName>
    <definedName name="SCOPE2" localSheetId="2">#REF!</definedName>
    <definedName name="SCOPE2">#REF!</definedName>
    <definedName name="SCOPE2_4">"#REF!"</definedName>
    <definedName name="SCOPE3" localSheetId="5">#REF!</definedName>
    <definedName name="SCOPE3" localSheetId="2">#REF!</definedName>
    <definedName name="SCOPE3">#REF!</definedName>
    <definedName name="SCOPE3_4">"#REF!"</definedName>
    <definedName name="SCOPE4" localSheetId="5">#REF!</definedName>
    <definedName name="SCOPE4" localSheetId="2">#REF!</definedName>
    <definedName name="SCOPE4">#REF!</definedName>
    <definedName name="SCOPE4_4">"#REF!"</definedName>
    <definedName name="SCOPE5" localSheetId="5">#REF!</definedName>
    <definedName name="SCOPE5" localSheetId="2">#REF!</definedName>
    <definedName name="SCOPE5">#REF!</definedName>
    <definedName name="SCOPE5_4">"#REF!"</definedName>
    <definedName name="SCOPE6" localSheetId="5">#REF!</definedName>
    <definedName name="SCOPE6" localSheetId="2">#REF!</definedName>
    <definedName name="SCOPE6">#REF!</definedName>
    <definedName name="SCOPE6_4">"#REF!"</definedName>
    <definedName name="SCOPE7" localSheetId="5">#REF!</definedName>
    <definedName name="SCOPE7" localSheetId="2">#REF!</definedName>
    <definedName name="SCOPE7">#REF!</definedName>
    <definedName name="SCOPE7_4">"#REF!"</definedName>
    <definedName name="SCOPE8" localSheetId="5">#REF!</definedName>
    <definedName name="SCOPE8" localSheetId="2">#REF!</definedName>
    <definedName name="SCOPE8">#REF!</definedName>
    <definedName name="SCOPE8_4">"#REF!"</definedName>
    <definedName name="SCOPE9" localSheetId="5">#REF!</definedName>
    <definedName name="SCOPE9" localSheetId="2">#REF!</definedName>
    <definedName name="SCOPE9">#REF!</definedName>
    <definedName name="SCOPE9_4">"#REF!"</definedName>
    <definedName name="sdcewcsdcfs" localSheetId="5">[1]!sdcewcsdcfs</definedName>
    <definedName name="sdcewcsdcfs">#N/A</definedName>
    <definedName name="sdf" localSheetId="5">#REF!</definedName>
    <definedName name="sdf" localSheetId="2">#REF!</definedName>
    <definedName name="sdf">#REF!</definedName>
    <definedName name="sdfdgfg" localSheetId="5">[1]!sdfdgfg</definedName>
    <definedName name="sdfdgfg">[0]!sdfdgfg</definedName>
    <definedName name="sdfdgfjhjk" localSheetId="5">[1]!sdfdgfjhjk</definedName>
    <definedName name="sdfdgfjhjk">[0]!sdfdgfjhjk</definedName>
    <definedName name="sdfdgghfj" localSheetId="5">[1]!sdfdgghfj</definedName>
    <definedName name="sdfdgghfj">[0]!sdfdgghfj</definedName>
    <definedName name="sdfgdfgj" localSheetId="5">[1]!sdfgdfgj</definedName>
    <definedName name="sdfgdfgj">[0]!sdfgdfgj</definedName>
    <definedName name="sdgseg" localSheetId="5">[1]!sdgseg</definedName>
    <definedName name="sdgseg">#N/A</definedName>
    <definedName name="SDGTSD" localSheetId="5">[1]!SDGTSD</definedName>
    <definedName name="SDGTSD">#N/A</definedName>
    <definedName name="sdsdfsf" localSheetId="5">[1]!sdsdfsf</definedName>
    <definedName name="sdsdfsf">[0]!sdsdfsf</definedName>
    <definedName name="SelectedRegion" localSheetId="5">#REF!</definedName>
    <definedName name="SelectedRegion">#REF!</definedName>
    <definedName name="SelectedRegionColor" localSheetId="5">#REF!</definedName>
    <definedName name="SelectedRegionColor">#REF!</definedName>
    <definedName name="SEP" localSheetId="5">#REF!</definedName>
    <definedName name="SEP" localSheetId="2">#REF!</definedName>
    <definedName name="SEP">#REF!</definedName>
    <definedName name="SEP_4">"#REF!"</definedName>
    <definedName name="SET" localSheetId="2">#REF!</definedName>
    <definedName name="SET">#REF!</definedName>
    <definedName name="SET_ET" localSheetId="2">#REF!</definedName>
    <definedName name="SET_ET">#REF!</definedName>
    <definedName name="SET_ET_4">"#REF!"</definedName>
    <definedName name="SET_PROT" localSheetId="5">#REF!,#REF!,#REF!,#REF!,#REF!,'Не установлены(не пересмотрены)'!P1_SET_PROT</definedName>
    <definedName name="SET_PROT">#N/A</definedName>
    <definedName name="SET_PROT_4">"#REF!,#REF!,#REF!,#REF!,#REF!,P1_SET_PROT"</definedName>
    <definedName name="SET_PRT" localSheetId="5">#REF!,#REF!,#REF!,#REF!,'Не установлены(не пересмотрены)'!P1_SET_PRT</definedName>
    <definedName name="SET_PRT" localSheetId="2">#REF!,#REF!,#REF!,#REF!,ПС!P1_SET_PRT</definedName>
    <definedName name="SET_PRT">#REF!,#REF!,#REF!,#REF!,P1_SET_PRT</definedName>
    <definedName name="SET_PRT_4">"#REF!,#REF!,#REF!,#REF!,P1_SET_PRT"</definedName>
    <definedName name="SET_SCOPE2" localSheetId="5">[61]TEHSHEET!$P$1:$P$3</definedName>
    <definedName name="SET_SCOPE2">[50]TEHSHEET!$P$1:$P$18</definedName>
    <definedName name="SETcom" localSheetId="5">#REF!</definedName>
    <definedName name="SETcom" localSheetId="2">#REF!</definedName>
    <definedName name="SETcom">#REF!</definedName>
    <definedName name="SETcom_4">"#REF!"</definedName>
    <definedName name="sfdfdghfj" localSheetId="5">[1]!sfdfdghfj</definedName>
    <definedName name="sfdfdghfj">[0]!sfdfdghfj</definedName>
    <definedName name="sfdfghfghj" localSheetId="5">[1]!sfdfghfghj</definedName>
    <definedName name="sfdfghfghj">[0]!sfdfghfghj</definedName>
    <definedName name="sfdgfdghj" localSheetId="5">[1]!sfdgfdghj</definedName>
    <definedName name="sfdgfdghj">[0]!sfdgfdghj</definedName>
    <definedName name="sheet_name" localSheetId="2">#REF!</definedName>
    <definedName name="sheet_name">#REF!</definedName>
    <definedName name="sheet_name_1">[62]file_list!$H$80</definedName>
    <definedName name="sheet_name_10">[62]file_list!$H$98</definedName>
    <definedName name="sheet_name_11">[62]file_list!$H$100</definedName>
    <definedName name="sheet_name_12">[62]file_list!$H$102</definedName>
    <definedName name="sheet_name_13">[62]file_list!$H$104</definedName>
    <definedName name="sheet_name_14">[62]file_list!$H$106</definedName>
    <definedName name="sheet_name_15">[62]file_list!$H$108</definedName>
    <definedName name="sheet_name_16">[62]file_list!$H$110</definedName>
    <definedName name="sheet_name_17">[62]file_list!$H$112</definedName>
    <definedName name="sheet_name_18">[62]file_list!$H$114</definedName>
    <definedName name="sheet_name_2">[62]file_list!$H$82</definedName>
    <definedName name="sheet_name_3">[62]file_list!$H$84</definedName>
    <definedName name="sheet_name_4">[62]file_list!$H$86</definedName>
    <definedName name="sheet_name_5">[62]file_list!$H$88</definedName>
    <definedName name="sheet_name_6">[62]file_list!$H$90</definedName>
    <definedName name="sheet_name_7">[62]file_list!$H$92</definedName>
    <definedName name="sheet_name_8">[62]file_list!$H$94</definedName>
    <definedName name="sheet_name_9">[62]file_list!$H$96</definedName>
    <definedName name="Sheet2?prefix?">"H"</definedName>
    <definedName name="SKQnt">[13]Параметры!$B$4</definedName>
    <definedName name="smet" localSheetId="5" hidden="1">{#N/A,#N/A,FALSE,"Себестоимсть-97"}</definedName>
    <definedName name="smet" hidden="1">{#N/A,#N/A,FALSE,"Себестоимсть-97"}</definedName>
    <definedName name="SmetaList" localSheetId="5">[63]Лист!#REF!</definedName>
    <definedName name="SmetaList" localSheetId="2">[63]Лист!#REF!</definedName>
    <definedName name="SmetaList">[63]Лист!#REF!</definedName>
    <definedName name="SoprMat_List10" localSheetId="5">#REF!</definedName>
    <definedName name="SoprMat_List10">#REF!</definedName>
    <definedName name="SoprMat_List21_3" localSheetId="5">#REF!</definedName>
    <definedName name="SoprMat_List21_3">#REF!</definedName>
    <definedName name="SP_OPT" localSheetId="5">#REF!</definedName>
    <definedName name="SP_OPT" localSheetId="2">#REF!</definedName>
    <definedName name="SP_OPT">#REF!</definedName>
    <definedName name="SP_OPT_4">"#REF!"</definedName>
    <definedName name="SP_OPT_ET" localSheetId="5">[14]TEHSHEET!#REF!</definedName>
    <definedName name="SP_OPT_ET">[14]TEHSHEET!#REF!</definedName>
    <definedName name="SP_OPT_ET_4">#N/A</definedName>
    <definedName name="SP_ROZN" localSheetId="5">#REF!</definedName>
    <definedName name="SP_ROZN" localSheetId="2">#REF!</definedName>
    <definedName name="SP_ROZN">#REF!</definedName>
    <definedName name="SP_ROZN_4">"#REF!"</definedName>
    <definedName name="SP_ROZN_ET" localSheetId="5">[14]TEHSHEET!#REF!</definedName>
    <definedName name="SP_ROZN_ET">[14]TEHSHEET!#REF!</definedName>
    <definedName name="SP_ROZN_ET_4">#N/A</definedName>
    <definedName name="SP_SC_1" localSheetId="5">#REF!</definedName>
    <definedName name="SP_SC_1" localSheetId="2">#REF!</definedName>
    <definedName name="SP_SC_1">#REF!</definedName>
    <definedName name="SP_SC_1_4">"#REF!"</definedName>
    <definedName name="SP_SC_2" localSheetId="5">#REF!</definedName>
    <definedName name="SP_SC_2" localSheetId="2">#REF!</definedName>
    <definedName name="SP_SC_2">#REF!</definedName>
    <definedName name="SP_SC_2_4">"#REF!"</definedName>
    <definedName name="SP_SC_3" localSheetId="5">#REF!</definedName>
    <definedName name="SP_SC_3" localSheetId="2">#REF!</definedName>
    <definedName name="SP_SC_3">#REF!</definedName>
    <definedName name="SP_SC_3_4">"#REF!"</definedName>
    <definedName name="SP_SC_4" localSheetId="5">#REF!</definedName>
    <definedName name="SP_SC_4" localSheetId="2">#REF!</definedName>
    <definedName name="SP_SC_4">#REF!</definedName>
    <definedName name="SP_SC_4_4">"#REF!"</definedName>
    <definedName name="SP_SC_5" localSheetId="5">#REF!</definedName>
    <definedName name="SP_SC_5" localSheetId="2">#REF!</definedName>
    <definedName name="SP_SC_5">#REF!</definedName>
    <definedName name="SP_SC_5_4">"#REF!"</definedName>
    <definedName name="SP_ST_OPT" localSheetId="5">[14]TEHSHEET!#REF!</definedName>
    <definedName name="SP_ST_OPT">[14]TEHSHEET!#REF!</definedName>
    <definedName name="SP_ST_OPT_4">#N/A</definedName>
    <definedName name="SP_ST_ROZN" localSheetId="5">[14]TEHSHEET!#REF!</definedName>
    <definedName name="SP_ST_ROZN">[14]TEHSHEET!#REF!</definedName>
    <definedName name="SP_ST_ROZN_4">#N/A</definedName>
    <definedName name="SPR_ET" localSheetId="5">[14]TEHSHEET!#REF!</definedName>
    <definedName name="SPR_ET">[14]TEHSHEET!#REF!</definedName>
    <definedName name="SPR_ET_4">#N/A</definedName>
    <definedName name="SPR_GES_ET" localSheetId="5">#REF!</definedName>
    <definedName name="SPR_GES_ET" localSheetId="2">#REF!</definedName>
    <definedName name="SPR_GES_ET">#REF!</definedName>
    <definedName name="SPR_GRES_ET" localSheetId="5">#REF!</definedName>
    <definedName name="SPR_GRES_ET" localSheetId="2">#REF!</definedName>
    <definedName name="SPR_GRES_ET">#REF!</definedName>
    <definedName name="SPR_OTH_ET" localSheetId="5">#REF!</definedName>
    <definedName name="SPR_OTH_ET" localSheetId="2">#REF!</definedName>
    <definedName name="SPR_OTH_ET">#REF!</definedName>
    <definedName name="SPR_PROT" localSheetId="5">#REF!,#REF!</definedName>
    <definedName name="SPR_PROT" localSheetId="2">#REF!,#REF!</definedName>
    <definedName name="SPR_PROT">#REF!,#REF!</definedName>
    <definedName name="SPR_PROT_4">"#REF!,#REF!"</definedName>
    <definedName name="SPR_SCOPE" localSheetId="5">#REF!</definedName>
    <definedName name="SPR_SCOPE" localSheetId="2">#REF!</definedName>
    <definedName name="SPR_SCOPE">#REF!</definedName>
    <definedName name="SPR_SCOPE_4">"#REF!"</definedName>
    <definedName name="SPR_TES_ET" localSheetId="5">#REF!</definedName>
    <definedName name="SPR_TES_ET" localSheetId="2">#REF!</definedName>
    <definedName name="SPR_TES_ET">#REF!</definedName>
    <definedName name="SPRAV_PROT">[58]Справочники!$E$6,[58]Справочники!$D$11:$D$902,[58]Справочники!$E$3</definedName>
    <definedName name="sq" localSheetId="5">#REF!</definedName>
    <definedName name="sq" localSheetId="2">#REF!</definedName>
    <definedName name="sq">#REF!</definedName>
    <definedName name="ss" localSheetId="5">'[24]23'!$A$60:$A$62,'[24]23'!$F$60:$J$62,'[24]23'!$O$60:$P$62,'[24]23'!$A$9:$A$25,P1_T23_Protection</definedName>
    <definedName name="ss">'[24]23'!$A$60:$A$62,'[24]23'!$F$60:$J$62,'[24]23'!$O$60:$P$62,'[24]23'!$A$9:$A$25,P1_T23_Protection</definedName>
    <definedName name="sse" localSheetId="5">[1]!sse</definedName>
    <definedName name="sse">#N/A</definedName>
    <definedName name="sss">#N/A</definedName>
    <definedName name="SSSSSSSSSSSSSSS" localSheetId="5">[1]!SSSSSSSSSSSSSSS</definedName>
    <definedName name="SSSSSSSSSSSSSSS">#N/A</definedName>
    <definedName name="SSSSSSSSSSSSSSSSSS" localSheetId="5">[1]!SSSSSSSSSSSSSSSSSS</definedName>
    <definedName name="SSSSSSSSSSSSSSSSSS">#N/A</definedName>
    <definedName name="SSSSSSSSSSSSSSSSSSSSSS" localSheetId="5">[1]!SSSSSSSSSSSSSSSSSSSSSS</definedName>
    <definedName name="SSSSSSSSSSSSSSSSSSSSSS">#N/A</definedName>
    <definedName name="SSSSSSSSSSSSSSSSSSSSSSS" localSheetId="5">[1]!SSSSSSSSSSSSSSSSSSSSSSS</definedName>
    <definedName name="SSSSSSSSSSSSSSSSSSSSSSS">#N/A</definedName>
    <definedName name="SXEMA">[15]TEHSHEET!$F$13:$F$15</definedName>
    <definedName name="SYS" localSheetId="2">#REF!,#REF!,P1_SYS</definedName>
    <definedName name="SYS">#REF!,#REF!,P1_SYS</definedName>
    <definedName name="t">#N/A</definedName>
    <definedName name="T0?axis?ПРД?БАЗ">'[64]0'!$I$7:$J$112,'[64]0'!$F$7:$G$112</definedName>
    <definedName name="T0?axis?ПРД?ПРЕД">'[64]0'!$K$7:$L$112,'[64]0'!$D$7:$E$112</definedName>
    <definedName name="T0?axis?ПРД?РЕГ" localSheetId="5">#REF!</definedName>
    <definedName name="T0?axis?ПРД?РЕГ" localSheetId="2">#REF!</definedName>
    <definedName name="T0?axis?ПРД?РЕГ">#REF!</definedName>
    <definedName name="T0?axis?ПФ?ПЛАН">'[64]0'!$I$7:$I$112,'[64]0'!$D$7:$D$112,'[64]0'!$K$7:$K$112,'[64]0'!$F$7:$F$112</definedName>
    <definedName name="T0?axis?ПФ?ФАКТ">'[64]0'!$J$7:$J$112,'[64]0'!$E$7:$E$112,'[64]0'!$L$7:$L$112,'[64]0'!$G$7:$G$112</definedName>
    <definedName name="T0?Copy1" localSheetId="2">#REF!</definedName>
    <definedName name="T0?Copy1">#REF!</definedName>
    <definedName name="T0?Copy2" localSheetId="2">#REF!</definedName>
    <definedName name="T0?Copy2">#REF!</definedName>
    <definedName name="T0?Copy3" localSheetId="2">#REF!</definedName>
    <definedName name="T0?Copy3">#REF!</definedName>
    <definedName name="T0?Copy4" localSheetId="2">#REF!</definedName>
    <definedName name="T0?Copy4">#REF!</definedName>
    <definedName name="T0?Data">'[64]0'!$D$8:$L$52,   '[64]0'!$D$54:$L$59,   '[64]0'!$D$63:$L$64,   '[64]0'!$D$68:$L$70,   '[64]0'!$D$72:$L$74,   '[64]0'!$D$77:$L$92,   '[64]0'!$D$95:$L$97,   '[64]0'!$D$99:$L$104,   '[64]0'!$D$107:$L$108,   '[64]0'!$D$111:$L$112</definedName>
    <definedName name="T0?item_ext?РОСТ" localSheetId="5">#REF!</definedName>
    <definedName name="T0?item_ext?РОСТ" localSheetId="2">#REF!</definedName>
    <definedName name="T0?item_ext?РОСТ">#REF!</definedName>
    <definedName name="T0?L0.1" localSheetId="5">#REF!</definedName>
    <definedName name="T0?L0.1" localSheetId="2">#REF!</definedName>
    <definedName name="T0?L0.1">#REF!</definedName>
    <definedName name="T0?L0.2" localSheetId="5">#REF!</definedName>
    <definedName name="T0?L0.2" localSheetId="2">#REF!</definedName>
    <definedName name="T0?L0.2">#REF!</definedName>
    <definedName name="T0?L1" localSheetId="2">#REF!</definedName>
    <definedName name="T0?L1">#REF!</definedName>
    <definedName name="T0?L10" localSheetId="2">#REF!</definedName>
    <definedName name="T0?L10">#REF!</definedName>
    <definedName name="T0?L10.1" localSheetId="2">#REF!</definedName>
    <definedName name="T0?L10.1">#REF!</definedName>
    <definedName name="T0?L10.2" localSheetId="2">#REF!</definedName>
    <definedName name="T0?L10.2">#REF!</definedName>
    <definedName name="T0?L10.3" localSheetId="2">#REF!</definedName>
    <definedName name="T0?L10.3">#REF!</definedName>
    <definedName name="T0?L10.4" localSheetId="2">#REF!</definedName>
    <definedName name="T0?L10.4">#REF!</definedName>
    <definedName name="T0?L10.5" localSheetId="2">#REF!</definedName>
    <definedName name="T0?L10.5">#REF!</definedName>
    <definedName name="T0?L11" localSheetId="2">#REF!</definedName>
    <definedName name="T0?L11">#REF!</definedName>
    <definedName name="T0?L12" localSheetId="2">#REF!</definedName>
    <definedName name="T0?L12">#REF!</definedName>
    <definedName name="T0?L13" localSheetId="2">#REF!</definedName>
    <definedName name="T0?L13">#REF!</definedName>
    <definedName name="T0?L13.1" localSheetId="2">#REF!</definedName>
    <definedName name="T0?L13.1">#REF!</definedName>
    <definedName name="T0?L13.2" localSheetId="2">#REF!</definedName>
    <definedName name="T0?L13.2">#REF!</definedName>
    <definedName name="T0?L14" localSheetId="2">#REF!</definedName>
    <definedName name="T0?L14">#REF!</definedName>
    <definedName name="T0?L14.1" localSheetId="2">#REF!</definedName>
    <definedName name="T0?L14.1">#REF!</definedName>
    <definedName name="T0?L14.2" localSheetId="2">#REF!</definedName>
    <definedName name="T0?L14.2">#REF!</definedName>
    <definedName name="T0?L15" localSheetId="2">#REF!</definedName>
    <definedName name="T0?L15">#REF!</definedName>
    <definedName name="T0?L15.1" localSheetId="2">#REF!</definedName>
    <definedName name="T0?L15.1">#REF!</definedName>
    <definedName name="T0?L15.2" localSheetId="2">#REF!</definedName>
    <definedName name="T0?L15.2">#REF!</definedName>
    <definedName name="T0?L15.2.1" localSheetId="2">#REF!</definedName>
    <definedName name="T0?L15.2.1">#REF!</definedName>
    <definedName name="T0?L15.2.2" localSheetId="2">#REF!</definedName>
    <definedName name="T0?L15.2.2">#REF!</definedName>
    <definedName name="T0?L16" localSheetId="2">#REF!</definedName>
    <definedName name="T0?L16">#REF!</definedName>
    <definedName name="T0?L17" localSheetId="2">#REF!</definedName>
    <definedName name="T0?L17">#REF!</definedName>
    <definedName name="T0?L17.1" localSheetId="2">#REF!</definedName>
    <definedName name="T0?L17.1">#REF!</definedName>
    <definedName name="T0?L18" localSheetId="2">#REF!</definedName>
    <definedName name="T0?L18">#REF!</definedName>
    <definedName name="T0?L19" localSheetId="2">#REF!</definedName>
    <definedName name="T0?L19">#REF!</definedName>
    <definedName name="T0?L2" localSheetId="2">#REF!</definedName>
    <definedName name="T0?L2">#REF!</definedName>
    <definedName name="T0?L20" localSheetId="2">#REF!</definedName>
    <definedName name="T0?L20">#REF!</definedName>
    <definedName name="T0?L21" localSheetId="2">#REF!</definedName>
    <definedName name="T0?L21">#REF!</definedName>
    <definedName name="T0?L22" localSheetId="2">#REF!</definedName>
    <definedName name="T0?L22">#REF!</definedName>
    <definedName name="T0?L22.1" localSheetId="2">#REF!</definedName>
    <definedName name="T0?L22.1">#REF!</definedName>
    <definedName name="T0?L22.2" localSheetId="2">#REF!</definedName>
    <definedName name="T0?L22.2">#REF!</definedName>
    <definedName name="T0?L23" localSheetId="2">#REF!</definedName>
    <definedName name="T0?L23">#REF!</definedName>
    <definedName name="T0?L24" localSheetId="2">#REF!</definedName>
    <definedName name="T0?L24">#REF!</definedName>
    <definedName name="T0?L24.1" localSheetId="2">#REF!</definedName>
    <definedName name="T0?L24.1">#REF!</definedName>
    <definedName name="T0?L24.2" localSheetId="2">#REF!</definedName>
    <definedName name="T0?L24.2">#REF!</definedName>
    <definedName name="T0?L25" localSheetId="2">#REF!</definedName>
    <definedName name="T0?L25">#REF!</definedName>
    <definedName name="T0?L25.1" localSheetId="2">#REF!</definedName>
    <definedName name="T0?L25.1">#REF!</definedName>
    <definedName name="T0?L25.1.1" localSheetId="2">#REF!</definedName>
    <definedName name="T0?L25.1.1">#REF!</definedName>
    <definedName name="T0?L25.1.2" localSheetId="2">#REF!</definedName>
    <definedName name="T0?L25.1.2">#REF!</definedName>
    <definedName name="T0?L25.2" localSheetId="2">#REF!</definedName>
    <definedName name="T0?L25.2">#REF!</definedName>
    <definedName name="T0?L25.3" localSheetId="2">#REF!</definedName>
    <definedName name="T0?L25.3">#REF!</definedName>
    <definedName name="T0?L26.1" localSheetId="2">#REF!</definedName>
    <definedName name="T0?L26.1">#REF!</definedName>
    <definedName name="T0?L26.2" localSheetId="2">#REF!</definedName>
    <definedName name="T0?L26.2">#REF!</definedName>
    <definedName name="T0?L27.1" localSheetId="2">#REF!</definedName>
    <definedName name="T0?L27.1">#REF!</definedName>
    <definedName name="T0?L27.2" localSheetId="2">#REF!</definedName>
    <definedName name="T0?L27.2">#REF!</definedName>
    <definedName name="T0?L3" localSheetId="2">#REF!</definedName>
    <definedName name="T0?L3">#REF!</definedName>
    <definedName name="T0?L4" localSheetId="2">#REF!</definedName>
    <definedName name="T0?L4">#REF!</definedName>
    <definedName name="T0?L5" localSheetId="2">#REF!</definedName>
    <definedName name="T0?L5">#REF!</definedName>
    <definedName name="T0?L6" localSheetId="2">#REF!</definedName>
    <definedName name="T0?L6">#REF!</definedName>
    <definedName name="T0?L7" localSheetId="2">#REF!</definedName>
    <definedName name="T0?L7">#REF!</definedName>
    <definedName name="T0?L7.1" localSheetId="2">#REF!</definedName>
    <definedName name="T0?L7.1">#REF!</definedName>
    <definedName name="T0?L7.1.2" localSheetId="2">#REF!</definedName>
    <definedName name="T0?L7.1.2">#REF!</definedName>
    <definedName name="T0?L7.1.3" localSheetId="2">#REF!</definedName>
    <definedName name="T0?L7.1.3">#REF!</definedName>
    <definedName name="T0?L7.2" localSheetId="2">#REF!</definedName>
    <definedName name="T0?L7.2">#REF!</definedName>
    <definedName name="T0?L7.3" localSheetId="2">#REF!</definedName>
    <definedName name="T0?L7.3">#REF!</definedName>
    <definedName name="T0?L7.4" localSheetId="2">#REF!</definedName>
    <definedName name="T0?L7.4">#REF!</definedName>
    <definedName name="T0?L7.5" localSheetId="2">#REF!</definedName>
    <definedName name="T0?L7.5">#REF!</definedName>
    <definedName name="T0?L7.6" localSheetId="2">#REF!</definedName>
    <definedName name="T0?L7.6">#REF!</definedName>
    <definedName name="T0?L7.7" localSheetId="2">#REF!</definedName>
    <definedName name="T0?L7.7">#REF!</definedName>
    <definedName name="T0?L7.7.1" localSheetId="2">#REF!</definedName>
    <definedName name="T0?L7.7.1">#REF!</definedName>
    <definedName name="T0?L7.7.10" localSheetId="2">#REF!</definedName>
    <definedName name="T0?L7.7.10">#REF!</definedName>
    <definedName name="T0?L7.7.11" localSheetId="2">#REF!</definedName>
    <definedName name="T0?L7.7.11">#REF!</definedName>
    <definedName name="T0?L7.7.12" localSheetId="2">#REF!</definedName>
    <definedName name="T0?L7.7.12">#REF!</definedName>
    <definedName name="T0?L7.7.2" localSheetId="2">#REF!</definedName>
    <definedName name="T0?L7.7.2">#REF!</definedName>
    <definedName name="T0?L7.7.3" localSheetId="2">#REF!</definedName>
    <definedName name="T0?L7.7.3">#REF!</definedName>
    <definedName name="T0?L7.7.4" localSheetId="2">#REF!</definedName>
    <definedName name="T0?L7.7.4">#REF!</definedName>
    <definedName name="T0?L7.7.4.1" localSheetId="2">#REF!</definedName>
    <definedName name="T0?L7.7.4.1">#REF!</definedName>
    <definedName name="T0?L7.7.4.3" localSheetId="2">#REF!</definedName>
    <definedName name="T0?L7.7.4.3">#REF!</definedName>
    <definedName name="T0?L7.7.4.4" localSheetId="2">#REF!</definedName>
    <definedName name="T0?L7.7.4.4">#REF!</definedName>
    <definedName name="T0?L7.7.4.5" localSheetId="2">#REF!</definedName>
    <definedName name="T0?L7.7.4.5">#REF!</definedName>
    <definedName name="T0?L7.7.5" localSheetId="2">#REF!</definedName>
    <definedName name="T0?L7.7.5">#REF!</definedName>
    <definedName name="T0?L7.7.6" localSheetId="2">#REF!</definedName>
    <definedName name="T0?L7.7.6">#REF!</definedName>
    <definedName name="T0?L7.7.7" localSheetId="2">#REF!</definedName>
    <definedName name="T0?L7.7.7">#REF!</definedName>
    <definedName name="T0?L7.7.8" localSheetId="2">#REF!</definedName>
    <definedName name="T0?L7.7.8">#REF!</definedName>
    <definedName name="T0?L7.7.9" localSheetId="2">#REF!</definedName>
    <definedName name="T0?L7.7.9">#REF!</definedName>
    <definedName name="T0?L8" localSheetId="2">#REF!</definedName>
    <definedName name="T0?L8">#REF!</definedName>
    <definedName name="T0?L8.1" localSheetId="2">#REF!</definedName>
    <definedName name="T0?L8.1">#REF!</definedName>
    <definedName name="T0?L8.2" localSheetId="2">#REF!</definedName>
    <definedName name="T0?L8.2">#REF!</definedName>
    <definedName name="T0?L8.3" localSheetId="2">#REF!</definedName>
    <definedName name="T0?L8.3">#REF!</definedName>
    <definedName name="T0?L8.4" localSheetId="2">#REF!</definedName>
    <definedName name="T0?L8.4">#REF!</definedName>
    <definedName name="T0?L8.5" localSheetId="2">#REF!</definedName>
    <definedName name="T0?L8.5">#REF!</definedName>
    <definedName name="T0?L8.6" localSheetId="2">#REF!</definedName>
    <definedName name="T0?L8.6">#REF!</definedName>
    <definedName name="T0?L9" localSheetId="2">#REF!</definedName>
    <definedName name="T0?L9">#REF!</definedName>
    <definedName name="T0?L9.1" localSheetId="2">#REF!</definedName>
    <definedName name="T0?L9.1">#REF!</definedName>
    <definedName name="T0?L9.2" localSheetId="2">#REF!</definedName>
    <definedName name="T0?L9.2">#REF!</definedName>
    <definedName name="T0?L9.3" localSheetId="2">#REF!</definedName>
    <definedName name="T0?L9.3">#REF!</definedName>
    <definedName name="T0?L9.3.1" localSheetId="2">#REF!</definedName>
    <definedName name="T0?L9.3.1">#REF!</definedName>
    <definedName name="T0?L9.3.2" localSheetId="2">#REF!</definedName>
    <definedName name="T0?L9.3.2">#REF!</definedName>
    <definedName name="T0?Name" localSheetId="2">#REF!</definedName>
    <definedName name="T0?Name">#REF!</definedName>
    <definedName name="T0?Table" localSheetId="2">#REF!</definedName>
    <definedName name="T0?Table">#REF!</definedName>
    <definedName name="T0?Title" localSheetId="2">#REF!</definedName>
    <definedName name="T0?Title">#REF!</definedName>
    <definedName name="T0?unit?МВТ">'[64]0'!$D$8:$H$8,   '[64]0'!$D$86:$H$86</definedName>
    <definedName name="T0?unit?МКВТЧ" localSheetId="5">#REF!</definedName>
    <definedName name="T0?unit?МКВТЧ" localSheetId="2">#REF!</definedName>
    <definedName name="T0?unit?МКВТЧ">#REF!</definedName>
    <definedName name="T0?unit?ПРЦ">'[64]0'!$D$87:$H$88,   '[64]0'!$D$96:$H$97,   '[64]0'!$D$107:$H$108,   '[64]0'!$D$111:$H$112,   '[64]0'!$I$7:$L$112</definedName>
    <definedName name="T0?unit?РУБ.ГКАЛ">'[64]0'!$D$89:$H$89,   '[64]0'!$D$92:$H$92</definedName>
    <definedName name="T0?unit?РУБ.МВТ.МЕС" localSheetId="5">#REF!</definedName>
    <definedName name="T0?unit?РУБ.МВТ.МЕС" localSheetId="2">#REF!</definedName>
    <definedName name="T0?unit?РУБ.МВТ.МЕС">#REF!</definedName>
    <definedName name="T0?unit?РУБ.ТКВТЧ" localSheetId="5">#REF!</definedName>
    <definedName name="T0?unit?РУБ.ТКВТЧ" localSheetId="2">#REF!</definedName>
    <definedName name="T0?unit?РУБ.ТКВТЧ">#REF!</definedName>
    <definedName name="T0?unit?ТГКАЛ" localSheetId="5">#REF!</definedName>
    <definedName name="T0?unit?ТГКАЛ" localSheetId="2">#REF!</definedName>
    <definedName name="T0?unit?ТГКАЛ">#REF!</definedName>
    <definedName name="T0?unit?ТРУБ">'[64]0'!$D$14:$H$52,   '[64]0'!$D$54:$H$59,   '[64]0'!$D$63:$H$64,   '[64]0'!$D$68:$H$70,   '[64]0'!$D$72:$H$74,   '[64]0'!$D$77:$H$77,   '[64]0'!$D$79:$H$81,   '[64]0'!$D$90:$H$91,   '[64]0'!$D$99:$H$104,   '[64]0'!$D$78:$H$78</definedName>
    <definedName name="T0_Copy1" localSheetId="2">#REF!</definedName>
    <definedName name="T0_Copy1">#REF!</definedName>
    <definedName name="T1?axis?R?ОРГ" localSheetId="2">#REF!</definedName>
    <definedName name="T1?axis?R?ОРГ">#REF!</definedName>
    <definedName name="T1?axis?R?ОРГ?" localSheetId="2">#REF!</definedName>
    <definedName name="T1?axis?R?ОРГ?">#REF!</definedName>
    <definedName name="T1?axis?ПРД?БАЗ">'[64]1'!$I$6:$J$23,'[64]1'!$F$6:$G$23</definedName>
    <definedName name="T1?axis?ПРД?ПРЕД">'[64]1'!$K$6:$L$23,'[64]1'!$D$6:$E$23</definedName>
    <definedName name="T1?axis?ПРД?РЕГ" localSheetId="5">#REF!</definedName>
    <definedName name="T1?axis?ПРД?РЕГ" localSheetId="2">#REF!</definedName>
    <definedName name="T1?axis?ПРД?РЕГ">#REF!</definedName>
    <definedName name="T1?axis?ПРД2?2005" localSheetId="2">ПС!P1_T1?axis?ПРД2?2005,ПС!P2_T1?axis?ПРД2?2005,ПС!P3_T1?axis?ПРД2?2005</definedName>
    <definedName name="T1?axis?ПРД2?2005">P1_T1?axis?ПРД2?2005,P2_T1?axis?ПРД2?2005,P3_T1?axis?ПРД2?2005</definedName>
    <definedName name="T1?axis?ПРД2?2006" localSheetId="2">ПС!P1_T1?axis?ПРД2?2006,ПС!P2_T1?axis?ПРД2?2006,ПС!P3_T1?axis?ПРД2?2006</definedName>
    <definedName name="T1?axis?ПРД2?2006">P1_T1?axis?ПРД2?2006,P2_T1?axis?ПРД2?2006,P3_T1?axis?ПРД2?2006</definedName>
    <definedName name="T1?axis?ПФ?ПЛАН">'[64]1'!$I$6:$I$23,'[64]1'!$D$6:$D$23,'[64]1'!$K$6:$K$23,'[64]1'!$F$6:$F$23</definedName>
    <definedName name="T1?axis?ПФ?ФАКТ">'[64]1'!$J$6:$J$23,'[64]1'!$E$6:$E$23,'[64]1'!$L$6:$L$23,'[64]1'!$G$6:$G$23</definedName>
    <definedName name="T1?Columns" localSheetId="5">#REF!</definedName>
    <definedName name="T1?Columns">#REF!</definedName>
    <definedName name="T1?Data">'[64]1'!$D$6:$L$12,   '[64]1'!$D$14:$L$18,   '[64]1'!$D$20:$L$23</definedName>
    <definedName name="T1?Fuel_type" localSheetId="2">#REF!,#REF!,#REF!,#REF!,#REF!,#REF!,#REF!,#REF!,#REF!,#REF!,ПС!P1_T1?Fuel_type</definedName>
    <definedName name="T1?Fuel_type">#REF!,#REF!,#REF!,#REF!,#REF!,#REF!,#REF!,#REF!,#REF!,#REF!,P1_T1?Fuel_type</definedName>
    <definedName name="T1?item_ext?РОСТ" localSheetId="5">#REF!</definedName>
    <definedName name="T1?item_ext?РОСТ" localSheetId="2">#REF!</definedName>
    <definedName name="T1?item_ext?РОСТ">#REF!</definedName>
    <definedName name="T1?L1" localSheetId="5">#REF!</definedName>
    <definedName name="T1?L1" localSheetId="2">#REF!</definedName>
    <definedName name="T1?L1">#REF!</definedName>
    <definedName name="T1?L1.1.1" localSheetId="2">ПС!P1_T1?L1.1.1,ПС!P2_T1?L1.1.1,ПС!P3_T1?L1.1.1</definedName>
    <definedName name="T1?L1.1.1">P1_T1?L1.1.1,P2_T1?L1.1.1,P3_T1?L1.1.1</definedName>
    <definedName name="T1?L1.1.1.1" localSheetId="2">ПС!P1_T1?L1.1.1.1,ПС!P2_T1?L1.1.1.1,ПС!P3_T1?L1.1.1.1</definedName>
    <definedName name="T1?L1.1.1.1">P1_T1?L1.1.1.1,P2_T1?L1.1.1.1,P3_T1?L1.1.1.1</definedName>
    <definedName name="T1?L1.1.2" localSheetId="2">ПС!P2_T1?L1.1.2,ПС!P3_T1?L1.1.2</definedName>
    <definedName name="T1?L1.1.2">P2_T1?L1.1.2,P3_T1?L1.1.2</definedName>
    <definedName name="T1?L1.1.2.1" localSheetId="2">ПС!P1_T1?L1.1.2.1,ПС!P2_T1?L1.1.2.1,ПС!P3_T1?L1.1.2.1</definedName>
    <definedName name="T1?L1.1.2.1">P1_T1?L1.1.2.1,P2_T1?L1.1.2.1,P3_T1?L1.1.2.1</definedName>
    <definedName name="T1?L1.1.2.1.1" localSheetId="2">#REF!,#REF!,#REF!,#REF!,ПС!P1_T1?L1.1.2.1.1,ПС!P2_T1?L1.1.2.1.1,ПС!P3_T1?L1.1.2.1.1</definedName>
    <definedName name="T1?L1.1.2.1.1">#REF!,#REF!,#REF!,#REF!,P1_T1?L1.1.2.1.1,P2_T1?L1.1.2.1.1,P3_T1?L1.1.2.1.1</definedName>
    <definedName name="T1?L1.1.2.1.2" localSheetId="2">#REF!,#REF!,#REF!,#REF!,ПС!P1_T1?L1.1.2.1.2,ПС!P2_T1?L1.1.2.1.2,ПС!P3_T1?L1.1.2.1.2</definedName>
    <definedName name="T1?L1.1.2.1.2">#REF!,#REF!,#REF!,#REF!,P1_T1?L1.1.2.1.2,P2_T1?L1.1.2.1.2,P3_T1?L1.1.2.1.2</definedName>
    <definedName name="T1?L1.1.2.1.3" localSheetId="2">#REF!,#REF!,#REF!,#REF!,ПС!P1_T1?L1.1.2.1.3,ПС!P2_T1?L1.1.2.1.3,ПС!P3_T1?L1.1.2.1.3</definedName>
    <definedName name="T1?L1.1.2.1.3">#REF!,#REF!,#REF!,#REF!,P1_T1?L1.1.2.1.3,P2_T1?L1.1.2.1.3,P3_T1?L1.1.2.1.3</definedName>
    <definedName name="T1?L1.1.2.2" localSheetId="2">ПС!P1_T1?L1.1.2.2,ПС!P2_T1?L1.1.2.2,ПС!P3_T1?L1.1.2.2</definedName>
    <definedName name="T1?L1.1.2.2">P1_T1?L1.1.2.2,P2_T1?L1.1.2.2,P3_T1?L1.1.2.2</definedName>
    <definedName name="T1?L1.1.2.3" localSheetId="2">ПС!P1_T1?L1.1.2.3,ПС!P2_T1?L1.1.2.3,ПС!P3_T1?L1.1.2.3</definedName>
    <definedName name="T1?L1.1.2.3">P1_T1?L1.1.2.3,P2_T1?L1.1.2.3,P3_T1?L1.1.2.3</definedName>
    <definedName name="T1?L1.1.2.4" localSheetId="2">ПС!P1_T1?L1.1.2.4,ПС!P2_T1?L1.1.2.4,ПС!P3_T1?L1.1.2.4</definedName>
    <definedName name="T1?L1.1.2.4">P1_T1?L1.1.2.4,P2_T1?L1.1.2.4,P3_T1?L1.1.2.4</definedName>
    <definedName name="T1?L1.1.2.5" localSheetId="2">ПС!P1_T1?L1.1.2.5,ПС!P2_T1?L1.1.2.5,ПС!P3_T1?L1.1.2.5</definedName>
    <definedName name="T1?L1.1.2.5">P1_T1?L1.1.2.5,P2_T1?L1.1.2.5,P3_T1?L1.1.2.5</definedName>
    <definedName name="T1?L1.1.2.6" localSheetId="2">ПС!P1_T1?L1.1.2.6,ПС!P2_T1?L1.1.2.6,ПС!P3_T1?L1.1.2.6</definedName>
    <definedName name="T1?L1.1.2.6">P1_T1?L1.1.2.6,P2_T1?L1.1.2.6,P3_T1?L1.1.2.6</definedName>
    <definedName name="T1?L1.1.2.7" localSheetId="2">ПС!P1_T1?L1.1.2.7,ПС!P2_T1?L1.1.2.7,ПС!P3_T1?L1.1.2.7</definedName>
    <definedName name="T1?L1.1.2.7">P1_T1?L1.1.2.7,P2_T1?L1.1.2.7,P3_T1?L1.1.2.7</definedName>
    <definedName name="T1?L1.1.2.7.1" localSheetId="2">ПС!P1_T1?L1.1.2.7.1,ПС!P2_T1?L1.1.2.7.1,ПС!P3_T1?L1.1.2.7.1</definedName>
    <definedName name="T1?L1.1.2.7.1">P1_T1?L1.1.2.7.1,P2_T1?L1.1.2.7.1,P3_T1?L1.1.2.7.1</definedName>
    <definedName name="T1?L2" localSheetId="5">#REF!</definedName>
    <definedName name="T1?L2" localSheetId="2">#REF!</definedName>
    <definedName name="T1?L2">#REF!</definedName>
    <definedName name="T1?L3" localSheetId="2">#REF!</definedName>
    <definedName name="T1?L3">#REF!</definedName>
    <definedName name="T1?L4" localSheetId="2">#REF!</definedName>
    <definedName name="T1?L4">#REF!</definedName>
    <definedName name="T1?L5" localSheetId="2">#REF!</definedName>
    <definedName name="T1?L5">#REF!</definedName>
    <definedName name="T1?L6" localSheetId="2">#REF!</definedName>
    <definedName name="T1?L6">#REF!</definedName>
    <definedName name="T1?L7" localSheetId="2">#REF!</definedName>
    <definedName name="T1?L7">#REF!</definedName>
    <definedName name="T1?L7.1" localSheetId="2">#REF!</definedName>
    <definedName name="T1?L7.1">#REF!</definedName>
    <definedName name="T1?L7.2" localSheetId="2">#REF!</definedName>
    <definedName name="T1?L7.2">#REF!</definedName>
    <definedName name="T1?L7.3" localSheetId="2">#REF!</definedName>
    <definedName name="T1?L7.3">#REF!</definedName>
    <definedName name="T1?L7.4" localSheetId="2">#REF!</definedName>
    <definedName name="T1?L7.4">#REF!</definedName>
    <definedName name="T1?L8" localSheetId="2">#REF!</definedName>
    <definedName name="T1?L8">#REF!</definedName>
    <definedName name="T1?L8.1" localSheetId="2">#REF!</definedName>
    <definedName name="T1?L8.1">#REF!</definedName>
    <definedName name="T1?L8.2" localSheetId="2">#REF!</definedName>
    <definedName name="T1?L8.2">#REF!</definedName>
    <definedName name="T1?L8.3" localSheetId="2">#REF!</definedName>
    <definedName name="T1?L8.3">#REF!</definedName>
    <definedName name="T1?L9" localSheetId="2">#REF!</definedName>
    <definedName name="T1?L9">#REF!</definedName>
    <definedName name="T1?M1" localSheetId="2">#REF!,#REF!,#REF!,#REF!,#REF!,#REF!,#REF!,#REF!,#REF!,ПС!P1_T1?M1,ПС!P2_T1?M1,ПС!P3_T1?M1</definedName>
    <definedName name="T1?M1">#REF!,#REF!,#REF!,#REF!,#REF!,#REF!,#REF!,#REF!,#REF!,P1_T1?M1,P2_T1?M1,P3_T1?M1</definedName>
    <definedName name="T1?M2" localSheetId="2">#REF!,#REF!,#REF!,#REF!,#REF!,#REF!,#REF!,#REF!,#REF!,ПС!P1_T1?M2,ПС!P2_T1?M2,ПС!P3_T1?M2</definedName>
    <definedName name="T1?M2">#REF!,#REF!,#REF!,#REF!,#REF!,#REF!,#REF!,#REF!,#REF!,P1_T1?M2,P2_T1?M2,P3_T1?M2</definedName>
    <definedName name="T1?Name" localSheetId="5">#REF!</definedName>
    <definedName name="T1?Name" localSheetId="2">#REF!</definedName>
    <definedName name="T1?Name">#REF!</definedName>
    <definedName name="T1?Scope">#REF!</definedName>
    <definedName name="T1?Table" localSheetId="2">#REF!</definedName>
    <definedName name="T1?Table">#REF!</definedName>
    <definedName name="T1?Title" localSheetId="2">#REF!</definedName>
    <definedName name="T1?Title">#REF!</definedName>
    <definedName name="T1?unit?ГКАЛ" localSheetId="2">ПС!P1_T1?unit?ГКАЛ,ПС!P2_T1?unit?ГКАЛ,ПС!P3_T1?unit?ГКАЛ,ПС!P4_T1?unit?ГКАЛ,ПС!P5_T1?unit?ГКАЛ,ПС!P6_T1?unit?ГКАЛ</definedName>
    <definedName name="T1?unit?ГКАЛ">P1_T1?unit?ГКАЛ,P2_T1?unit?ГКАЛ,P3_T1?unit?ГКАЛ,P4_T1?unit?ГКАЛ,P5_T1?unit?ГКАЛ,P6_T1?unit?ГКАЛ</definedName>
    <definedName name="T1?unit?МВТ" localSheetId="5">#REF!</definedName>
    <definedName name="T1?unit?МВТ" localSheetId="2">#REF!</definedName>
    <definedName name="T1?unit?МВТ">#REF!</definedName>
    <definedName name="T1?unit?ПРЦ" localSheetId="2">#REF!</definedName>
    <definedName name="T1?unit?ПРЦ">#REF!</definedName>
    <definedName name="T1?unit?РУБ.ГКАЛ" localSheetId="2">ПС!P1_T1?unit?РУБ.ГКАЛ,ПС!P2_T1?unit?РУБ.ГКАЛ,ПС!P3_T1?unit?РУБ.ГКАЛ,ПС!P4_T1?unit?РУБ.ГКАЛ,ПС!P5_T1?unit?РУБ.ГКАЛ,ПС!P6_T1?unit?РУБ.ГКАЛ</definedName>
    <definedName name="T1?unit?РУБ.ГКАЛ">P1_T1?unit?РУБ.ГКАЛ,P2_T1?unit?РУБ.ГКАЛ,P3_T1?unit?РУБ.ГКАЛ,P4_T1?unit?РУБ.ГКАЛ,P5_T1?unit?РУБ.ГКАЛ,P6_T1?unit?РУБ.ГКАЛ</definedName>
    <definedName name="T1?unit?РУБ.ТОНН" localSheetId="2">ПС!P4_T1?unit?РУБ.ТОНН,ПС!P5_T1?unit?РУБ.ТОНН</definedName>
    <definedName name="T1?unit?РУБ.ТОНН">P4_T1?unit?РУБ.ТОНН,P5_T1?unit?РУБ.ТОНН</definedName>
    <definedName name="T1?unit?СТР" localSheetId="2">ПС!P2_T1?unit?СТР,ПС!P3_T1?unit?СТР,ПС!P4_T1?unit?СТР,ПС!P5_T1?unit?СТР,ПС!P6_T1?unit?СТР</definedName>
    <definedName name="T1?unit?СТР">P2_T1?unit?СТР,P3_T1?unit?СТР,P4_T1?unit?СТР,P5_T1?unit?СТР,P6_T1?unit?СТР</definedName>
    <definedName name="T1?unit?ТОНН" localSheetId="2">#REF!,#REF!,#REF!,#REF!,#REF!,#REF!,ПС!P1_T1?unit?ТОНН,ПС!P2_T1?unit?ТОНН,ПС!P3_T1?unit?ТОНН,ПС!P4_T1?unit?ТОНН</definedName>
    <definedName name="T1?unit?ТОНН">#REF!,#REF!,#REF!,#REF!,#REF!,#REF!,P1_T1?unit?ТОНН,P2_T1?unit?ТОНН,P3_T1?unit?ТОНН,P4_T1?unit?ТОНН</definedName>
    <definedName name="T1?unit?ТРУБ" localSheetId="2">ПС!P11_T1?unit?ТРУБ,ПС!P12_T1?unit?ТРУБ,ПС!P13_T1?unit?ТРУБ</definedName>
    <definedName name="T1?unit?ТРУБ">P11_T1?unit?ТРУБ,P12_T1?unit?ТРУБ,P13_T1?unit?ТРУБ</definedName>
    <definedName name="T1_" localSheetId="5">#REF!</definedName>
    <definedName name="T1_" localSheetId="2">#REF!</definedName>
    <definedName name="T1_">#REF!</definedName>
    <definedName name="T1_2_Copy" localSheetId="2">#REF!</definedName>
    <definedName name="T1_2_Copy">#REF!</definedName>
    <definedName name="T1_Add_Town" localSheetId="2">#REF!</definedName>
    <definedName name="T1_Add_Town">#REF!</definedName>
    <definedName name="T1_Copy" localSheetId="2">#REF!</definedName>
    <definedName name="T1_Copy">#REF!</definedName>
    <definedName name="T1_Protect" localSheetId="5">#N/A</definedName>
    <definedName name="T1_Protect">P15_T1_Protect,P16_T1_Protect,P17_T1_Protect,P18_T1_Protect,P19_T1_Protect</definedName>
    <definedName name="T1_Unprotected" localSheetId="2">#REF!,#REF!,#REF!,#REF!,#REF!,#REF!,#REF!,#REF!</definedName>
    <definedName name="T1_Unprotected">#REF!,#REF!,#REF!,#REF!,#REF!,#REF!,#REF!,#REF!</definedName>
    <definedName name="T10?axis?R?ДОГОВОР">'[64]10'!$D$9:$L$11, '[64]10'!$D$15:$L$17, '[64]10'!$D$21:$L$23, '[64]10'!$D$27:$L$29</definedName>
    <definedName name="T10?axis?R?ДОГОВОР?">'[64]10'!$B$9:$B$11, '[64]10'!$B$15:$B$17, '[64]10'!$B$21:$B$23, '[64]10'!$B$27:$B$29</definedName>
    <definedName name="T10?axis?ПРД?БАЗ">'[64]10'!$I$6:$J$31,'[64]10'!$F$6:$G$31</definedName>
    <definedName name="T10?axis?ПРД?ПРЕД">'[64]10'!$K$6:$L$31,'[64]10'!$D$6:$E$31</definedName>
    <definedName name="T10?axis?ПРД?РЕГ" localSheetId="5">#REF!</definedName>
    <definedName name="T10?axis?ПРД?РЕГ" localSheetId="2">#REF!</definedName>
    <definedName name="T10?axis?ПРД?РЕГ">#REF!</definedName>
    <definedName name="T10?axis?ПФ?ПЛАН">'[64]10'!$I$6:$I$31,'[64]10'!$D$6:$D$31,'[64]10'!$K$6:$K$31,'[64]10'!$F$6:$F$31</definedName>
    <definedName name="T10?axis?ПФ?ФАКТ">'[64]10'!$J$6:$J$31,'[64]10'!$E$6:$E$31,'[64]10'!$L$6:$L$31,'[64]10'!$G$6:$G$31</definedName>
    <definedName name="T10?Data">'[64]10'!$D$6:$L$7, '[64]10'!$D$9:$L$11, '[64]10'!$D$13:$L$13, '[64]10'!$D$15:$L$17, '[64]10'!$D$19:$L$19, '[64]10'!$D$21:$L$23, '[64]10'!$D$25:$L$25, '[64]10'!$D$27:$L$29, '[64]10'!$D$31:$L$31</definedName>
    <definedName name="T10?item_ext?РОСТ" localSheetId="5">#REF!</definedName>
    <definedName name="T10?item_ext?РОСТ" localSheetId="2">#REF!</definedName>
    <definedName name="T10?item_ext?РОСТ">#REF!</definedName>
    <definedName name="T10?L1" localSheetId="5">#REF!</definedName>
    <definedName name="T10?L1" localSheetId="2">#REF!</definedName>
    <definedName name="T10?L1">#REF!</definedName>
    <definedName name="T10?L1.1" localSheetId="5">#REF!</definedName>
    <definedName name="T10?L1.1" localSheetId="2">#REF!</definedName>
    <definedName name="T10?L1.1">#REF!</definedName>
    <definedName name="T10?L1.1.x" localSheetId="2">#REF!</definedName>
    <definedName name="T10?L1.1.x">#REF!</definedName>
    <definedName name="T10?L1.2" localSheetId="2">#REF!</definedName>
    <definedName name="T10?L1.2">#REF!</definedName>
    <definedName name="T10?L1.2.x" localSheetId="2">#REF!</definedName>
    <definedName name="T10?L1.2.x">#REF!</definedName>
    <definedName name="T10?L2" localSheetId="2">#REF!</definedName>
    <definedName name="T10?L2">#REF!</definedName>
    <definedName name="T10?L2.x" localSheetId="2">#REF!</definedName>
    <definedName name="T10?L2.x">#REF!</definedName>
    <definedName name="T10?L3" localSheetId="2">#REF!</definedName>
    <definedName name="T10?L3">#REF!</definedName>
    <definedName name="T10?L3.x" localSheetId="2">#REF!</definedName>
    <definedName name="T10?L3.x">#REF!</definedName>
    <definedName name="T10?L4" localSheetId="2">#REF!</definedName>
    <definedName name="T10?L4">#REF!</definedName>
    <definedName name="T10?Name" localSheetId="2">#REF!</definedName>
    <definedName name="T10?Name">#REF!</definedName>
    <definedName name="T10?Table" localSheetId="2">#REF!</definedName>
    <definedName name="T10?Table">#REF!</definedName>
    <definedName name="T10?Title" localSheetId="2">#REF!</definedName>
    <definedName name="T10?Title">#REF!</definedName>
    <definedName name="T10?unit?ПРЦ" localSheetId="2">#REF!</definedName>
    <definedName name="T10?unit?ПРЦ">#REF!</definedName>
    <definedName name="T10?unit?ТРУБ" localSheetId="2">#REF!</definedName>
    <definedName name="T10?unit?ТРУБ">#REF!</definedName>
    <definedName name="T10_Copy1" localSheetId="2">#REF!</definedName>
    <definedName name="T10_Copy1">#REF!</definedName>
    <definedName name="T10_Copy2" localSheetId="2">#REF!</definedName>
    <definedName name="T10_Copy2">#REF!</definedName>
    <definedName name="T10_Copy3" localSheetId="2">#REF!</definedName>
    <definedName name="T10_Copy3">#REF!</definedName>
    <definedName name="T10_Copy4" localSheetId="2">#REF!</definedName>
    <definedName name="T10_Copy4">#REF!</definedName>
    <definedName name="T10_ET" localSheetId="5">[14]TEHSHEET!#REF!</definedName>
    <definedName name="T10_ET">[14]TEHSHEET!#REF!</definedName>
    <definedName name="T10_ET_4">#N/A</definedName>
    <definedName name="T10_OPT" localSheetId="5">#REF!</definedName>
    <definedName name="T10_OPT" localSheetId="2">#REF!</definedName>
    <definedName name="T10_OPT">#REF!</definedName>
    <definedName name="T10_OPT_4">"#REF!"</definedName>
    <definedName name="T10_ROZN" localSheetId="5">#REF!</definedName>
    <definedName name="T10_ROZN" localSheetId="2">#REF!</definedName>
    <definedName name="T10_ROZN">#REF!</definedName>
    <definedName name="T10_ROZN_4">"#REF!"</definedName>
    <definedName name="T11?axis?R?ДОГОВОР">'[64]11'!$D$8:$L$11, '[64]11'!$D$15:$L$18, '[64]11'!$D$22:$L$23, '[64]11'!$D$29:$L$32, '[64]11'!$D$36:$L$39, '[64]11'!$D$43:$L$46, '[64]11'!$D$51:$L$54, '[64]11'!$D$58:$L$61, '[64]11'!$D$65:$L$68, '[64]11'!$D$72:$L$82</definedName>
    <definedName name="T11?axis?R?ДОГОВОР?">'[64]11'!$B$72:$B$82, '[64]11'!$B$65:$B$68, '[64]11'!$B$58:$B$61, '[64]11'!$B$51:$B$54, '[64]11'!$B$43:$B$46, '[64]11'!$B$36:$B$39, '[64]11'!$B$29:$B$33, '[64]11'!$B$22:$B$25, '[64]11'!$B$15:$B$18, '[64]11'!$B$8:$B$11</definedName>
    <definedName name="T11?axis?ПРД?БАЗ">'[64]11'!$I$6:$J$84,'[64]11'!$F$6:$G$84</definedName>
    <definedName name="T11?axis?ПРД?ПРЕД">'[64]11'!$K$6:$L$84,'[64]11'!$D$6:$E$84</definedName>
    <definedName name="T11?axis?ПРД?РЕГ" localSheetId="5">'[65]услуги непроизводств.'!#REF!</definedName>
    <definedName name="T11?axis?ПРД?РЕГ">'[65]услуги непроизводств.'!#REF!</definedName>
    <definedName name="T11?axis?ПФ?ПЛАН">'[64]11'!$I$6:$I$84,'[64]11'!$D$6:$D$84,'[64]11'!$K$6:$K$84,'[64]11'!$F$6:$F$84</definedName>
    <definedName name="T11?axis?ПФ?ФАКТ">'[64]11'!$J$6:$J$84,'[64]11'!$E$6:$E$84,'[64]11'!$L$6:$L$84,'[64]11'!$G$6:$G$84</definedName>
    <definedName name="T11?Data">#N/A</definedName>
    <definedName name="T11?Name" localSheetId="5">'[65]услуги непроизводств.'!#REF!</definedName>
    <definedName name="T11?Name">'[65]услуги непроизводств.'!#REF!</definedName>
    <definedName name="T11_Copy1" localSheetId="5">'[65]услуги непроизводств.'!#REF!</definedName>
    <definedName name="T11_Copy1">'[65]услуги непроизводств.'!#REF!</definedName>
    <definedName name="T11_Copy2" localSheetId="5">'[65]услуги непроизводств.'!#REF!</definedName>
    <definedName name="T11_Copy2">'[65]услуги непроизводств.'!#REF!</definedName>
    <definedName name="T11_Copy3">'[65]услуги непроизводств.'!#REF!</definedName>
    <definedName name="T11_Copy4">'[65]услуги непроизводств.'!#REF!</definedName>
    <definedName name="T11_Copy5">'[65]услуги непроизводств.'!#REF!</definedName>
    <definedName name="T11_Copy6">'[65]услуги непроизводств.'!#REF!</definedName>
    <definedName name="T11_Copy7.1">'[65]услуги непроизводств.'!#REF!</definedName>
    <definedName name="T11_Copy7.2">'[65]услуги непроизводств.'!#REF!</definedName>
    <definedName name="T11_Copy8">'[65]услуги непроизводств.'!#REF!</definedName>
    <definedName name="T11_Copy9">'[65]услуги непроизводств.'!#REF!</definedName>
    <definedName name="T12?axis?R?ДОГОВОР" localSheetId="5">#REF!</definedName>
    <definedName name="T12?axis?R?ДОГОВОР" localSheetId="2">#REF!</definedName>
    <definedName name="T12?axis?R?ДОГОВОР">#REF!</definedName>
    <definedName name="T12?axis?R?ДОГОВОР?" localSheetId="5">#REF!</definedName>
    <definedName name="T12?axis?R?ДОГОВОР?" localSheetId="2">#REF!</definedName>
    <definedName name="T12?axis?R?ДОГОВОР?">#REF!</definedName>
    <definedName name="T12?axis?ПРД?БАЗ">'[64]12'!$J$6:$K$20,'[64]12'!$G$6:$H$20</definedName>
    <definedName name="T12?axis?ПРД?ПРЕД">'[64]12'!$L$6:$M$20,'[64]12'!$E$6:$F$20</definedName>
    <definedName name="T12?axis?ПРД?РЕГ" localSheetId="5">#REF!</definedName>
    <definedName name="T12?axis?ПРД?РЕГ" localSheetId="2">#REF!</definedName>
    <definedName name="T12?axis?ПРД?РЕГ">#REF!</definedName>
    <definedName name="T12?axis?ПФ?ПЛАН">'[64]12'!$J$6:$J$20,'[64]12'!$E$6:$E$20,'[64]12'!$L$6:$L$20,'[64]12'!$G$6:$G$20</definedName>
    <definedName name="T12?axis?ПФ?ФАКТ">'[64]12'!$K$6:$K$20,'[64]12'!$F$6:$F$20,'[64]12'!$M$6:$M$20,'[64]12'!$H$6:$H$20</definedName>
    <definedName name="T12?Data">'[64]12'!$E$6:$M$9,  '[64]12'!$E$11:$M$18,  '[64]12'!$E$20:$M$20</definedName>
    <definedName name="T12?item_ext?РОСТ" localSheetId="5">#REF!</definedName>
    <definedName name="T12?item_ext?РОСТ" localSheetId="2">#REF!</definedName>
    <definedName name="T12?item_ext?РОСТ">#REF!</definedName>
    <definedName name="T12?L1" localSheetId="5">#REF!</definedName>
    <definedName name="T12?L1" localSheetId="2">#REF!</definedName>
    <definedName name="T12?L1">#REF!</definedName>
    <definedName name="T12?L1.1" localSheetId="5">#REF!</definedName>
    <definedName name="T12?L1.1" localSheetId="2">#REF!</definedName>
    <definedName name="T12?L1.1">#REF!</definedName>
    <definedName name="T12?L2" localSheetId="2">#REF!</definedName>
    <definedName name="T12?L2">#REF!</definedName>
    <definedName name="T12?L2.1" localSheetId="2">#REF!</definedName>
    <definedName name="T12?L2.1">#REF!</definedName>
    <definedName name="T12?L2.1.x">'[64]12'!$A$16:$M$16, '[64]12'!$A$14:$M$14, '[64]12'!$A$12:$M$12, '[64]12'!$A$18:$M$18</definedName>
    <definedName name="T12?L2.x">'[64]12'!$A$15:$M$15, '[64]12'!$A$13:$M$13, '[64]12'!$A$11:$M$11, '[64]12'!$A$17:$M$17</definedName>
    <definedName name="T12?L3" localSheetId="5">#REF!</definedName>
    <definedName name="T12?L3" localSheetId="2">#REF!</definedName>
    <definedName name="T12?L3">#REF!</definedName>
    <definedName name="T12?Name" localSheetId="5">#REF!</definedName>
    <definedName name="T12?Name" localSheetId="2">#REF!</definedName>
    <definedName name="T12?Name">#REF!</definedName>
    <definedName name="T12?Table" localSheetId="5">#REF!</definedName>
    <definedName name="T12?Table" localSheetId="2">#REF!</definedName>
    <definedName name="T12?Table">#REF!</definedName>
    <definedName name="T12?Title" localSheetId="2">#REF!</definedName>
    <definedName name="T12?Title">#REF!</definedName>
    <definedName name="T12?unit?ГА">'[64]12'!$E$16:$I$16, '[64]12'!$E$14:$I$14, '[64]12'!$E$9:$I$9, '[64]12'!$E$12:$I$12, '[64]12'!$E$18:$I$18, '[64]12'!$E$7:$I$7</definedName>
    <definedName name="T12?unit?ПРЦ" localSheetId="5">#REF!</definedName>
    <definedName name="T12?unit?ПРЦ" localSheetId="2">#REF!</definedName>
    <definedName name="T12?unit?ПРЦ">#REF!</definedName>
    <definedName name="T12?unit?ТРУБ">'[64]12'!$E$15:$I$15, '[64]12'!$E$13:$I$13, '[64]12'!$E$6:$I$6, '[64]12'!$E$8:$I$8, '[64]12'!$E$11:$I$11, '[64]12'!$E$17:$I$17, '[64]12'!$E$20:$I$20</definedName>
    <definedName name="T12_Copy" localSheetId="5">#REF!</definedName>
    <definedName name="T12_Copy" localSheetId="2">#REF!</definedName>
    <definedName name="T12_Copy">#REF!</definedName>
    <definedName name="T13?axis?ПРД?БАЗ">'[64]13'!$I$6:$J$16,'[64]13'!$F$6:$G$16</definedName>
    <definedName name="T13?axis?ПРД?ПРЕД">'[64]13'!$K$6:$L$16,'[64]13'!$D$6:$E$16</definedName>
    <definedName name="T13?axis?ПРД?РЕГ" localSheetId="5">#REF!</definedName>
    <definedName name="T13?axis?ПРД?РЕГ" localSheetId="2">#REF!</definedName>
    <definedName name="T13?axis?ПРД?РЕГ">#REF!</definedName>
    <definedName name="T13?axis?ПФ?ПЛАН">'[64]13'!$I$6:$I$16,'[64]13'!$D$6:$D$16,'[64]13'!$K$6:$K$16,'[64]13'!$F$6:$F$16</definedName>
    <definedName name="T13?axis?ПФ?ФАКТ">'[64]13'!$J$6:$J$16,'[64]13'!$E$6:$E$16,'[64]13'!$L$6:$L$16,'[64]13'!$G$6:$G$16</definedName>
    <definedName name="T13?Data">'[64]13'!$D$6:$L$7, '[64]13'!$D$8:$L$8, '[64]13'!$D$9:$L$16</definedName>
    <definedName name="T13?item_ext?РОСТ" localSheetId="5">#REF!</definedName>
    <definedName name="T13?item_ext?РОСТ" localSheetId="2">#REF!</definedName>
    <definedName name="T13?item_ext?РОСТ">#REF!</definedName>
    <definedName name="T13?L1.1" localSheetId="5">#REF!</definedName>
    <definedName name="T13?L1.1" localSheetId="2">#REF!</definedName>
    <definedName name="T13?L1.1">#REF!</definedName>
    <definedName name="T13?L1.2" localSheetId="5">#REF!</definedName>
    <definedName name="T13?L1.2" localSheetId="2">#REF!</definedName>
    <definedName name="T13?L1.2">#REF!</definedName>
    <definedName name="T13?L2" localSheetId="2">#REF!</definedName>
    <definedName name="T13?L2">#REF!</definedName>
    <definedName name="T13?L2.1" localSheetId="2">#REF!</definedName>
    <definedName name="T13?L2.1">#REF!</definedName>
    <definedName name="T13?L2.1.1" localSheetId="2">#REF!</definedName>
    <definedName name="T13?L2.1.1">#REF!</definedName>
    <definedName name="T13?L2.1.2" localSheetId="2">#REF!</definedName>
    <definedName name="T13?L2.1.2">#REF!</definedName>
    <definedName name="T13?L2.2" localSheetId="2">#REF!</definedName>
    <definedName name="T13?L2.2">#REF!</definedName>
    <definedName name="T13?L2.2.1" localSheetId="2">#REF!</definedName>
    <definedName name="T13?L2.2.1">#REF!</definedName>
    <definedName name="T13?L2.2.2" localSheetId="2">#REF!</definedName>
    <definedName name="T13?L2.2.2">#REF!</definedName>
    <definedName name="T13?L3" localSheetId="2">#REF!</definedName>
    <definedName name="T13?L3">#REF!</definedName>
    <definedName name="T13?L4" localSheetId="2">#REF!</definedName>
    <definedName name="T13?L4">#REF!</definedName>
    <definedName name="T13?Name" localSheetId="2">#REF!</definedName>
    <definedName name="T13?Name">#REF!</definedName>
    <definedName name="T13?Table" localSheetId="2">#REF!</definedName>
    <definedName name="T13?Table">#REF!</definedName>
    <definedName name="T13?Title" localSheetId="2">#REF!</definedName>
    <definedName name="T13?Title">#REF!</definedName>
    <definedName name="T13?unit?МКВТЧ" localSheetId="2">#REF!</definedName>
    <definedName name="T13?unit?МКВТЧ">#REF!</definedName>
    <definedName name="T13?unit?ПРЦ" localSheetId="2">#REF!</definedName>
    <definedName name="T13?unit?ПРЦ">#REF!</definedName>
    <definedName name="T13?unit?РУБ.ТМКБ">'[64]13'!$D$14:$H$14,'[64]13'!$D$11:$H$11</definedName>
    <definedName name="T13?unit?ТГКАЛ" localSheetId="5">#REF!</definedName>
    <definedName name="T13?unit?ТГКАЛ" localSheetId="2">#REF!</definedName>
    <definedName name="T13?unit?ТГКАЛ">#REF!</definedName>
    <definedName name="T13?unit?ТМКБ">'[64]13'!$D$13:$H$13,'[64]13'!$D$10:$H$10</definedName>
    <definedName name="T13?unit?ТРУБ">'[64]13'!$D$12:$H$12,'[64]13'!$D$15:$H$16,'[64]13'!$D$8:$H$9</definedName>
    <definedName name="T14?axis?R?ВРАС" localSheetId="5">#REF!</definedName>
    <definedName name="T14?axis?R?ВРАС" localSheetId="2">#REF!</definedName>
    <definedName name="T14?axis?R?ВРАС">#REF!</definedName>
    <definedName name="T14?axis?R?ВРАС?" localSheetId="5">#REF!</definedName>
    <definedName name="T14?axis?R?ВРАС?" localSheetId="2">#REF!</definedName>
    <definedName name="T14?axis?R?ВРАС?">#REF!</definedName>
    <definedName name="T14?axis?ПРД?БАЗ">'[64]14'!$J$6:$K$20,'[64]14'!$G$6:$H$20</definedName>
    <definedName name="T14?axis?ПРД?ПРЕД">'[64]14'!$L$6:$M$20,'[64]14'!$E$6:$F$20</definedName>
    <definedName name="T14?axis?ПРД?РЕГ" localSheetId="5">#REF!</definedName>
    <definedName name="T14?axis?ПРД?РЕГ" localSheetId="2">#REF!</definedName>
    <definedName name="T14?axis?ПРД?РЕГ">#REF!</definedName>
    <definedName name="T14?axis?ПФ?ПЛАН">'[64]14'!$G$6:$G$20,'[64]14'!$J$6:$J$20,'[64]14'!$L$6:$L$20,'[64]14'!$E$6:$E$20</definedName>
    <definedName name="T14?axis?ПФ?ФАКТ">'[64]14'!$H$6:$H$20,'[64]14'!$K$6:$K$20,'[64]14'!$M$6:$M$20,'[64]14'!$F$6:$F$20</definedName>
    <definedName name="T14?Data">'[64]14'!$E$7:$M$18,  '[64]14'!$E$20:$M$20</definedName>
    <definedName name="T14?item_ext?РОСТ" localSheetId="5">#REF!</definedName>
    <definedName name="T14?item_ext?РОСТ" localSheetId="2">#REF!</definedName>
    <definedName name="T14?item_ext?РОСТ">#REF!</definedName>
    <definedName name="T14?L1">'[64]14'!$A$13:$M$13, '[64]14'!$A$10:$M$10, '[64]14'!$A$7:$M$7, '[64]14'!$A$16:$M$16</definedName>
    <definedName name="T14?L1.1">'[64]14'!$A$14:$M$14, '[64]14'!$A$11:$M$11, '[64]14'!$A$8:$M$8, '[64]14'!$A$17:$M$17</definedName>
    <definedName name="T14?L1.2">'[64]14'!$A$15:$M$15, '[64]14'!$A$12:$M$12, '[64]14'!$A$9:$M$9, '[64]14'!$A$18:$M$18</definedName>
    <definedName name="T14?L2" localSheetId="5">#REF!</definedName>
    <definedName name="T14?L2" localSheetId="2">#REF!</definedName>
    <definedName name="T14?L2">#REF!</definedName>
    <definedName name="T14?Name" localSheetId="5">#REF!</definedName>
    <definedName name="T14?Name" localSheetId="2">#REF!</definedName>
    <definedName name="T14?Name">#REF!</definedName>
    <definedName name="T14?Table" localSheetId="5">#REF!</definedName>
    <definedName name="T14?Table" localSheetId="2">#REF!</definedName>
    <definedName name="T14?Table">#REF!</definedName>
    <definedName name="T14?Title" localSheetId="2">#REF!</definedName>
    <definedName name="T14?Title">#REF!</definedName>
    <definedName name="T14?unit?ПРЦ">'[64]14'!$E$15:$I$15, '[64]14'!$E$12:$I$12, '[64]14'!$E$9:$I$9, '[64]14'!$E$18:$I$18, '[64]14'!$J$6:$M$20</definedName>
    <definedName name="T14?unit?ТРУБ">'[64]14'!$E$13:$I$14, '[64]14'!$E$10:$I$11, '[64]14'!$E$7:$I$8, '[64]14'!$E$16:$I$17, '[64]14'!$E$20:$I$20</definedName>
    <definedName name="T14_Copy" localSheetId="5">#REF!</definedName>
    <definedName name="T14_Copy" localSheetId="2">#REF!</definedName>
    <definedName name="T14_Copy">#REF!</definedName>
    <definedName name="T15?axis?ПРД?БАЗ">'[64]15'!$I$6:$J$11,'[64]15'!$F$6:$G$11</definedName>
    <definedName name="T15?axis?ПРД?ПРЕД">'[64]15'!$K$6:$L$11,'[64]15'!$D$6:$E$11</definedName>
    <definedName name="T15?axis?ПФ?ПЛАН">'[64]15'!$I$6:$I$11,'[64]15'!$D$6:$D$11,'[64]15'!$K$6:$K$11,'[64]15'!$F$6:$F$11</definedName>
    <definedName name="T15?axis?ПФ?ФАКТ">'[64]15'!$J$6:$J$11,'[64]15'!$E$6:$E$11,'[64]15'!$L$6:$L$11,'[64]15'!$G$6:$G$11</definedName>
    <definedName name="T15?Columns" localSheetId="5">#REF!</definedName>
    <definedName name="T15?Columns" localSheetId="2">#REF!</definedName>
    <definedName name="T15?Columns">#REF!</definedName>
    <definedName name="T15?item_ext?РОСТ" localSheetId="5">[65]экология!#REF!</definedName>
    <definedName name="T15?item_ext?РОСТ">[65]экология!#REF!</definedName>
    <definedName name="T15?ItemComments" localSheetId="5">#REF!</definedName>
    <definedName name="T15?ItemComments" localSheetId="2">#REF!</definedName>
    <definedName name="T15?ItemComments">#REF!</definedName>
    <definedName name="T15?Items" localSheetId="5">#REF!</definedName>
    <definedName name="T15?Items" localSheetId="2">#REF!</definedName>
    <definedName name="T15?Items">#REF!</definedName>
    <definedName name="T15?Name" localSheetId="5">[65]экология!#REF!</definedName>
    <definedName name="T15?Name">[65]экология!#REF!</definedName>
    <definedName name="T15?Scope" localSheetId="5">#REF!</definedName>
    <definedName name="T15?Scope" localSheetId="2">#REF!</definedName>
    <definedName name="T15?Scope">#REF!</definedName>
    <definedName name="T15?unit?ПРЦ" localSheetId="5">[65]экология!#REF!</definedName>
    <definedName name="T15?unit?ПРЦ">[65]экология!#REF!</definedName>
    <definedName name="T15?ВРАС" localSheetId="5">#REF!</definedName>
    <definedName name="T15?ВРАС" localSheetId="2">#REF!</definedName>
    <definedName name="T15?ВРАС">#REF!</definedName>
    <definedName name="T15_Protect" localSheetId="5">'[37]15'!$E$25:$I$29,'[37]15'!$E$31:$I$34,'[37]15'!$E$36:$I$38,'[37]15'!$E$42:$I$43,'[37]15'!$E$9:$I$17,'[37]15'!$B$36:$B$38,'[37]15'!$E$19:$I$21</definedName>
    <definedName name="T15_Protect">'[38]15'!$E$25:$I$29,'[38]15'!$E$31:$I$34,'[38]15'!$E$36:$I$38,'[38]15'!$E$42:$I$43,'[38]15'!$E$9:$I$17,'[38]15'!$B$36:$B$38,'[38]15'!$E$19:$I$21</definedName>
    <definedName name="T16?axis?R?ДОГОВОР">#N/A</definedName>
    <definedName name="T16?axis?R?ДОГОВОР?">#N/A</definedName>
    <definedName name="T16?axis?R?ДОГОВОР?_4">#N/A</definedName>
    <definedName name="T16?axis?R?ДОГОВОР_4">#N/A</definedName>
    <definedName name="T16?axis?R?ОРГ" localSheetId="5">#REF!</definedName>
    <definedName name="T16?axis?R?ОРГ" localSheetId="2">#REF!</definedName>
    <definedName name="T16?axis?R?ОРГ">#REF!</definedName>
    <definedName name="T16?axis?R?ОРГ?" localSheetId="5">#REF!</definedName>
    <definedName name="T16?axis?R?ОРГ?" localSheetId="2">#REF!</definedName>
    <definedName name="T16?axis?R?ОРГ?">#REF!</definedName>
    <definedName name="T16?axis?ПРД?БАЗ">'[64]16'!$J$6:$K$88,               '[64]16'!$G$6:$H$88</definedName>
    <definedName name="T16?axis?ПРД?ПРЕД">'[64]16'!$L$6:$M$88,               '[64]16'!$E$6:$F$88</definedName>
    <definedName name="T16?axis?ПРД?РЕГ" localSheetId="5">#REF!</definedName>
    <definedName name="T16?axis?ПРД?РЕГ" localSheetId="2">#REF!</definedName>
    <definedName name="T16?axis?ПРД?РЕГ">#REF!</definedName>
    <definedName name="T16?axis?ПФ?ПЛАН">'[64]16'!$J$6:$J$88,               '[64]16'!$E$6:$E$88,               '[64]16'!$L$6:$L$88,               '[64]16'!$G$6:$G$88</definedName>
    <definedName name="T16?axis?ПФ?ФАКТ">'[64]16'!$K$6:$K$88,               '[64]16'!$F$6:$F$88,               '[64]16'!$M$6:$M$88,               '[64]16'!$H$6:$H$88</definedName>
    <definedName name="T16?Columns" localSheetId="5">#REF!</definedName>
    <definedName name="T16?Columns">#REF!</definedName>
    <definedName name="T16?Data" localSheetId="5">#REF!</definedName>
    <definedName name="T16?Data" localSheetId="2">#REF!</definedName>
    <definedName name="T16?Data">#REF!</definedName>
    <definedName name="T16?item_ext?РОСТ" localSheetId="5">#REF!</definedName>
    <definedName name="T16?item_ext?РОСТ" localSheetId="2">#REF!</definedName>
    <definedName name="T16?item_ext?РОСТ">#REF!</definedName>
    <definedName name="T16?ItemComments">#REF!</definedName>
    <definedName name="T16?Items">#REF!</definedName>
    <definedName name="T16?L1">#N/A</definedName>
    <definedName name="T16?L1.x">#N/A</definedName>
    <definedName name="T16?L1.x_4">#N/A</definedName>
    <definedName name="T16?L1_4">#N/A</definedName>
    <definedName name="T16?L2" localSheetId="2">#REF!</definedName>
    <definedName name="T16?L2">#REF!</definedName>
    <definedName name="T16?Name" localSheetId="2">#REF!</definedName>
    <definedName name="T16?Name">#REF!</definedName>
    <definedName name="T16?Scope">#REF!</definedName>
    <definedName name="T16?Table" localSheetId="2">#REF!</definedName>
    <definedName name="T16?Table">#REF!</definedName>
    <definedName name="T16?Title" localSheetId="2">#REF!</definedName>
    <definedName name="T16?Title">#REF!</definedName>
    <definedName name="T16?unit?ПРЦ" localSheetId="2">#REF!</definedName>
    <definedName name="T16?unit?ПРЦ">#REF!</definedName>
    <definedName name="T16?unit?ТРУБ" localSheetId="2">#REF!</definedName>
    <definedName name="T16?unit?ТРУБ">#REF!</definedName>
    <definedName name="T16?Units">#REF!</definedName>
    <definedName name="T16_Copy" localSheetId="2">#REF!</definedName>
    <definedName name="T16_Copy">#REF!</definedName>
    <definedName name="T16_Copy2" localSheetId="2">#REF!</definedName>
    <definedName name="T16_Copy2">#REF!</definedName>
    <definedName name="T16_Protect" localSheetId="5">'[37]16'!$G$44:$K$44,'[37]16'!$G$7:$K$8,'Не установлены(не пересмотрены)'!P1_T16_Protect</definedName>
    <definedName name="T16_Protect">'[38]16'!$G$44:$K$44,'[38]16'!$G$7:$K$8,P1_T16_Protect</definedName>
    <definedName name="T17.1?axis?C?НП">'[64]17.1'!$E$6:$L$16, '[64]17.1'!$E$18:$L$28</definedName>
    <definedName name="T17.1?axis?C?НП?" localSheetId="5">#REF!</definedName>
    <definedName name="T17.1?axis?C?НП?" localSheetId="2">#REF!</definedName>
    <definedName name="T17.1?axis?C?НП?">#REF!</definedName>
    <definedName name="T17.1?axis?ПРД?БАЗ" localSheetId="5">#REF!</definedName>
    <definedName name="T17.1?axis?ПРД?БАЗ" localSheetId="2">#REF!</definedName>
    <definedName name="T17.1?axis?ПРД?БАЗ">#REF!</definedName>
    <definedName name="T17.1?axis?ПРД?РЕГ" localSheetId="5">#REF!</definedName>
    <definedName name="T17.1?axis?ПРД?РЕГ" localSheetId="2">#REF!</definedName>
    <definedName name="T17.1?axis?ПРД?РЕГ">#REF!</definedName>
    <definedName name="T17.1?Data">'[64]17.1'!$E$6:$L$16, '[64]17.1'!$N$6:$N$16, '[64]17.1'!$E$18:$L$28, '[64]17.1'!$N$18:$N$28</definedName>
    <definedName name="T17.1?Equipment" localSheetId="5">#REF!</definedName>
    <definedName name="T17.1?Equipment">#REF!</definedName>
    <definedName name="T17.1?item_ext?ВСЕГО">'[64]17.1'!$N$6:$N$16, '[64]17.1'!$N$18:$N$28</definedName>
    <definedName name="T17.1?ItemComments" localSheetId="5">#REF!</definedName>
    <definedName name="T17.1?ItemComments">#REF!</definedName>
    <definedName name="T17.1?Items" localSheetId="5">#REF!</definedName>
    <definedName name="T17.1?Items">#REF!</definedName>
    <definedName name="T17.1?L1">'[64]17.1'!$A$6:$N$6, '[64]17.1'!$A$18:$N$18</definedName>
    <definedName name="T17.1?L2">'[64]17.1'!$A$7:$N$7, '[64]17.1'!$A$19:$N$19</definedName>
    <definedName name="T17.1?L3">'[64]17.1'!$A$8:$N$8, '[64]17.1'!$A$20:$N$20</definedName>
    <definedName name="T17.1?L3.1">'[64]17.1'!$A$9:$N$9, '[64]17.1'!$A$21:$N$21</definedName>
    <definedName name="T17.1?L4">'[64]17.1'!$A$10:$N$10, '[64]17.1'!$A$22:$N$22</definedName>
    <definedName name="T17.1?L4.1">'[64]17.1'!$A$11:$N$11, '[64]17.1'!$A$23:$N$23</definedName>
    <definedName name="T17.1?L5">'[64]17.1'!$A$12:$N$12, '[64]17.1'!$A$24:$N$24</definedName>
    <definedName name="T17.1?L5.1">'[64]17.1'!$A$13:$N$13, '[64]17.1'!$A$25:$N$25</definedName>
    <definedName name="T17.1?L6">'[64]17.1'!$A$14:$N$14, '[64]17.1'!$A$26:$N$26</definedName>
    <definedName name="T17.1?L7">'[64]17.1'!$A$15:$N$15, '[64]17.1'!$A$27:$N$27</definedName>
    <definedName name="T17.1?L8">'[64]17.1'!$A$16:$N$16, '[64]17.1'!$A$28:$N$28</definedName>
    <definedName name="T17.1?Name" localSheetId="5">#REF!</definedName>
    <definedName name="T17.1?Name" localSheetId="2">#REF!</definedName>
    <definedName name="T17.1?Name">#REF!</definedName>
    <definedName name="T17.1?Scope" localSheetId="5">#REF!</definedName>
    <definedName name="T17.1?Scope">#REF!</definedName>
    <definedName name="T17.1?Table" localSheetId="5">#REF!</definedName>
    <definedName name="T17.1?Table" localSheetId="2">#REF!</definedName>
    <definedName name="T17.1?Table">#REF!</definedName>
    <definedName name="T17.1?Title" localSheetId="2">#REF!</definedName>
    <definedName name="T17.1?Title">#REF!</definedName>
    <definedName name="T17.1?unit?РУБ">'[64]17.1'!$D$9:$N$9, '[64]17.1'!$D$11:$N$11, '[64]17.1'!$D$13:$N$13, '[64]17.1'!$D$21:$N$21, '[64]17.1'!$D$23:$N$23, '[64]17.1'!$D$25:$N$25</definedName>
    <definedName name="T17.1?unit?ТРУБ">'[64]17.1'!$D$8:$N$8, '[64]17.1'!$D$10:$N$10, '[64]17.1'!$D$12:$N$12, '[64]17.1'!$D$14:$N$16, '[64]17.1'!$D$20:$N$20, '[64]17.1'!$D$22:$N$22, '[64]17.1'!$D$24:$N$24, '[64]17.1'!$D$26:$N$28</definedName>
    <definedName name="T17.1?unit?ЧДН">'[64]17.1'!$D$7:$N$7, '[64]17.1'!$D$19:$N$19</definedName>
    <definedName name="T17.1?unit?ЧЕЛ">'[64]17.1'!$D$18:$N$18, '[64]17.1'!$D$6:$N$6</definedName>
    <definedName name="T17.1_Copy" localSheetId="5">#REF!</definedName>
    <definedName name="T17.1_Copy" localSheetId="2">#REF!</definedName>
    <definedName name="T17.1_Copy">#REF!</definedName>
    <definedName name="T17.1_Protect" localSheetId="5">'[37]17.1'!$D$14:$F$17,'[37]17.1'!$D$19:$F$22,'[37]17.1'!$I$9:$I$12,'[37]17.1'!$I$14:$I$17,'[37]17.1'!$I$19:$I$22,'[37]17.1'!$D$9:$F$12</definedName>
    <definedName name="T17.1_Protect">'[38]17.1'!$D$14:$F$17,'[38]17.1'!$D$19:$F$22,'[38]17.1'!$I$9:$I$12,'[38]17.1'!$I$14:$I$17,'[38]17.1'!$I$19:$I$22,'[38]17.1'!$D$9:$F$12</definedName>
    <definedName name="T17?axis?ПРД?БАЗ">'[64]17'!$I$6:$J$13,'[64]17'!$F$6:$G$13</definedName>
    <definedName name="T17?axis?ПРД?ПРЕД">'[64]17'!$K$6:$L$13,'[64]17'!$D$6:$E$13</definedName>
    <definedName name="T17?axis?ПРД?РЕГ" localSheetId="5">#REF!</definedName>
    <definedName name="T17?axis?ПРД?РЕГ" localSheetId="2">#REF!</definedName>
    <definedName name="T17?axis?ПРД?РЕГ">#REF!</definedName>
    <definedName name="T17?axis?ПФ?ПЛАН">'[64]17'!$I$6:$I$13,'[64]17'!$D$6:$D$13,'[64]17'!$K$6:$K$13,'[64]17'!$F$6:$F$13</definedName>
    <definedName name="T17?axis?ПФ?ФАКТ">'[64]17'!$J$6:$J$13,'[64]17'!$E$6:$E$13,'[64]17'!$L$6:$L$13,'[64]17'!$G$6:$G$13</definedName>
    <definedName name="T17?Columns" localSheetId="5">#REF!</definedName>
    <definedName name="T17?Columns">#REF!</definedName>
    <definedName name="T17?Data" localSheetId="5">#REF!</definedName>
    <definedName name="T17?Data" localSheetId="2">#REF!</definedName>
    <definedName name="T17?Data">#REF!</definedName>
    <definedName name="T17?item_ext?РОСТ" localSheetId="5">#REF!</definedName>
    <definedName name="T17?item_ext?РОСТ" localSheetId="2">#REF!</definedName>
    <definedName name="T17?item_ext?РОСТ">#REF!</definedName>
    <definedName name="T17?ItemComments">#REF!</definedName>
    <definedName name="T17?Items">#REF!</definedName>
    <definedName name="T17?L1" localSheetId="2">#REF!</definedName>
    <definedName name="T17?L1">#REF!</definedName>
    <definedName name="T17?L2" localSheetId="2">#REF!</definedName>
    <definedName name="T17?L2">#REF!</definedName>
    <definedName name="T17?L3" localSheetId="2">#REF!</definedName>
    <definedName name="T17?L3">#REF!</definedName>
    <definedName name="T17?L4" localSheetId="2">#REF!</definedName>
    <definedName name="T17?L4">#REF!</definedName>
    <definedName name="T17?L5" localSheetId="2">#REF!</definedName>
    <definedName name="T17?L5">#REF!</definedName>
    <definedName name="T17?L6" localSheetId="2">#REF!</definedName>
    <definedName name="T17?L6">#REF!</definedName>
    <definedName name="T17?L7">'[24]29'!$L$60,'[24]29'!$O$60,'[24]29'!$F$60,'[24]29'!$I$60</definedName>
    <definedName name="T17?L8" localSheetId="5">#REF!</definedName>
    <definedName name="T17?L8" localSheetId="2">#REF!</definedName>
    <definedName name="T17?L8">#REF!</definedName>
    <definedName name="T17?Name" localSheetId="5">#REF!</definedName>
    <definedName name="T17?Name" localSheetId="2">#REF!</definedName>
    <definedName name="T17?Name">#REF!</definedName>
    <definedName name="T17?Scope" localSheetId="5">#REF!</definedName>
    <definedName name="T17?Scope">#REF!</definedName>
    <definedName name="T17?Table" localSheetId="2">#REF!</definedName>
    <definedName name="T17?Table">#REF!</definedName>
    <definedName name="T17?Title" localSheetId="2">#REF!</definedName>
    <definedName name="T17?Title">#REF!</definedName>
    <definedName name="T17?unit?ГКАЛЧ">'[24]29'!$M$26:$M$33,'[24]29'!$P$26:$P$33,'[24]29'!$G$52:$G$59,'[24]29'!$J$52:$J$59,'[24]29'!$M$52:$M$59,'[24]29'!$P$52:$P$59,'[24]29'!$G$26:$G$33,'[24]29'!$J$26:$J$33</definedName>
    <definedName name="T17?unit?РУБ.ГКАЛ" localSheetId="5">'[24]29'!$O$18:$O$25,P1_T17?unit?РУБ.ГКАЛ,P2_T17?unit?РУБ.ГКАЛ</definedName>
    <definedName name="T17?unit?РУБ.ГКАЛ">'[24]29'!$O$18:$O$25,P1_T17?unit?РУБ.ГКАЛ,P2_T17?unit?РУБ.ГКАЛ</definedName>
    <definedName name="T17?unit?РУБ.ГКАЛ_4">#N/A</definedName>
    <definedName name="T17?unit?ТГКАЛ" localSheetId="5">'[24]29'!$P$18:$P$25,P1_T17?unit?ТГКАЛ,P2_T17?unit?ТГКАЛ</definedName>
    <definedName name="T17?unit?ТГКАЛ">'[24]29'!$P$18:$P$25,P1_T17?unit?ТГКАЛ,P2_T17?unit?ТГКАЛ</definedName>
    <definedName name="T17?unit?ТГКАЛ_4">#N/A</definedName>
    <definedName name="T17?unit?ТРУБ" localSheetId="5">#REF!</definedName>
    <definedName name="T17?unit?ТРУБ" localSheetId="2">#REF!</definedName>
    <definedName name="T17?unit?ТРУБ">#REF!</definedName>
    <definedName name="T17?unit?ТРУБ.ГКАЛЧ.МЕС">'[24]29'!$L$26:$L$33,'[24]29'!$O$26:$O$33,'[24]29'!$F$52:$F$59,'[24]29'!$I$52:$I$59,'[24]29'!$L$52:$L$59,'[24]29'!$O$52:$O$59,'[24]29'!$F$26:$F$33,'[24]29'!$I$26:$I$33</definedName>
    <definedName name="T17?unit?ЧДН" localSheetId="5">#REF!</definedName>
    <definedName name="T17?unit?ЧДН" localSheetId="2">#REF!</definedName>
    <definedName name="T17?unit?ЧДН">#REF!</definedName>
    <definedName name="T17?unit?ЧЕЛ" localSheetId="5">#REF!</definedName>
    <definedName name="T17?unit?ЧЕЛ" localSheetId="2">#REF!</definedName>
    <definedName name="T17?unit?ЧЕЛ">#REF!</definedName>
    <definedName name="T17_Protect" localSheetId="5">#REF!,#REF!,P1_T17_Protect</definedName>
    <definedName name="T17_Protect" localSheetId="2">#REF!,#REF!,P1_T17_Protect</definedName>
    <definedName name="T17_Protect">#REF!,#REF!,P1_T17_Protect</definedName>
    <definedName name="T17_Protection" localSheetId="5">P2_T17_Protection,P3_T17_Protection,P4_T17_Protection,P5_T17_Protection,'Не установлены(не пересмотрены)'!P6_T17_Protection</definedName>
    <definedName name="T17_Protection">P2_T17_Protection,P3_T17_Protection,P4_T17_Protection,P5_T17_Protection,P6_T17_Protection</definedName>
    <definedName name="T18.1?Data" localSheetId="5">P1_T18.1?Data,P2_T18.1?Data</definedName>
    <definedName name="T18.1?Data" localSheetId="2">P1_T18.1?Data,P2_T18.1?Data</definedName>
    <definedName name="T18.1?Data">P1_T18.1?Data,P2_T18.1?Data</definedName>
    <definedName name="T18.1?Data_4">#N/A</definedName>
    <definedName name="T18.2?Columns" localSheetId="5">#REF!</definedName>
    <definedName name="T18.2?Columns">#REF!</definedName>
    <definedName name="T18.2?item_ext?СБЫТ" localSheetId="5">'[37]18.2'!#REF!,'[37]18.2'!#REF!</definedName>
    <definedName name="T18.2?item_ext?СБЫТ" localSheetId="2">'[38]18.2'!#REF!,'[38]18.2'!#REF!</definedName>
    <definedName name="T18.2?item_ext?СБЫТ">'[38]18.2'!#REF!,'[38]18.2'!#REF!</definedName>
    <definedName name="T18.2?ItemComments" localSheetId="5">#REF!</definedName>
    <definedName name="T18.2?ItemComments">#REF!</definedName>
    <definedName name="T18.2?Items" localSheetId="5">#REF!</definedName>
    <definedName name="T18.2?Items">#REF!</definedName>
    <definedName name="T18.2?Scope" localSheetId="5">#REF!</definedName>
    <definedName name="T18.2?Scope">#REF!</definedName>
    <definedName name="T18.2?Units">#REF!</definedName>
    <definedName name="T18.2?ВРАС" localSheetId="5">'[37]18.2'!$B$34:$B$36,'[37]18.2'!$B$28:$B$30</definedName>
    <definedName name="T18.2?ВРАС">'[38]18.2'!$B$34:$B$36,'[38]18.2'!$B$28:$B$30</definedName>
    <definedName name="T18.2_Protect" localSheetId="5">'[37]18.2'!$F$56:$J$57,'[37]18.2'!$F$60:$J$60,'[37]18.2'!$F$62:$J$65,'[37]18.2'!$F$6:$J$8,'Не установлены(не пересмотрены)'!P1_T18.2_Protect</definedName>
    <definedName name="T18.2_Protect">'[38]18.2'!$F$56:$J$57,'[38]18.2'!$F$60:$J$60,'[38]18.2'!$F$62:$J$65,'[38]18.2'!$F$6:$J$8,P1_T18.2_Protect</definedName>
    <definedName name="T18?axis?R?ДОГОВОР">'[64]18'!$D$14:$L$16,'[64]18'!$D$20:$L$22,'[64]18'!$D$26:$L$28,'[64]18'!$D$32:$L$34,'[64]18'!$D$38:$L$40,'[64]18'!$D$8:$L$10</definedName>
    <definedName name="T18?axis?R?ДОГОВОР?">'[64]18'!$B$14:$B$16,'[64]18'!$B$20:$B$22,'[64]18'!$B$26:$B$28,'[64]18'!$B$32:$B$34,'[64]18'!$B$38:$B$40,'[64]18'!$B$8:$B$10</definedName>
    <definedName name="T18?axis?ПРД?БАЗ">'[64]18'!$I$6:$J$42,'[64]18'!$F$6:$G$42</definedName>
    <definedName name="T18?axis?ПРД?ПРЕД">'[64]18'!$K$6:$L$42,'[64]18'!$D$6:$E$42</definedName>
    <definedName name="T18?axis?ПФ?ПЛАН">'[64]18'!$I$6:$I$42,'[64]18'!$D$6:$D$42,'[64]18'!$K$6:$K$42,'[64]18'!$F$6:$F$42</definedName>
    <definedName name="T18?axis?ПФ?ФАКТ">'[64]18'!$J$6:$J$42,'[64]18'!$E$6:$E$42,'[64]18'!$L$6:$L$42,'[64]18'!$G$6:$G$42</definedName>
    <definedName name="T18_Copy1" localSheetId="5">[65]страховые!#REF!</definedName>
    <definedName name="T18_Copy1">[65]страховые!#REF!</definedName>
    <definedName name="T18_Copy2" localSheetId="5">[65]страховые!#REF!</definedName>
    <definedName name="T18_Copy2">[65]страховые!#REF!</definedName>
    <definedName name="T18_Copy3" localSheetId="5">[65]страховые!#REF!</definedName>
    <definedName name="T18_Copy3">[65]страховые!#REF!</definedName>
    <definedName name="T18_Copy4">[65]страховые!#REF!</definedName>
    <definedName name="T18_Copy5">[65]страховые!#REF!</definedName>
    <definedName name="T18_Copy6">[65]страховые!#REF!</definedName>
    <definedName name="T19.1.1?Data" localSheetId="5">P1_T19.1.1?Data,P2_T19.1.1?Data</definedName>
    <definedName name="T19.1.1?Data" localSheetId="2">P1_T19.1.1?Data,P2_T19.1.1?Data</definedName>
    <definedName name="T19.1.1?Data">P1_T19.1.1?Data,P2_T19.1.1?Data</definedName>
    <definedName name="T19.1.1?Data_4">#N/A</definedName>
    <definedName name="T19.1.2?Data" localSheetId="5">P1_T19.1.2?Data,P2_T19.1.2?Data</definedName>
    <definedName name="T19.1.2?Data" localSheetId="2">P1_T19.1.2?Data,P2_T19.1.2?Data</definedName>
    <definedName name="T19.1.2?Data">P1_T19.1.2?Data,P2_T19.1.2?Data</definedName>
    <definedName name="T19.1.2?Data_4">#N/A</definedName>
    <definedName name="T19.2?Data" localSheetId="5">P1_T19.2?Data,P2_T19.2?Data</definedName>
    <definedName name="T19.2?Data" localSheetId="2">P1_T19.2?Data,P2_T19.2?Data</definedName>
    <definedName name="T19.2?Data">P1_T19.2?Data,P2_T19.2?Data</definedName>
    <definedName name="T19.2?Data_4">#N/A</definedName>
    <definedName name="T19?axis?R?ВРАС?" localSheetId="5">[65]НИОКР!#REF!</definedName>
    <definedName name="T19?axis?R?ВРАС?">[65]НИОКР!#REF!</definedName>
    <definedName name="T19?axis?R?ДОГОВОР">'[64]19'!$E$8:$M$9,'[64]19'!$E$13:$M$14,'[64]19'!$E$18:$M$18,'[64]19'!$E$26:$M$27,'[64]19'!$E$22:$M$22</definedName>
    <definedName name="T19?axis?R?ДОГОВОР?">'[64]19'!$A$8:$A$9,'[64]19'!$A$13:$A$14,'[64]19'!$A$18,'[64]19'!$A$26:$A$27,'[64]19'!$A$22</definedName>
    <definedName name="T19?axis?ПРД?БАЗ">'[64]19'!$J$6:$K$30,'[64]19'!$G$6:$H$30</definedName>
    <definedName name="T19?axis?ПРД?ПРЕД">'[64]19'!$L$6:$M$30,'[64]19'!$E$6:$F$30</definedName>
    <definedName name="T19?axis?ПФ?ПЛАН">'[64]19'!$J$6:$J$30,'[64]19'!$E$6:$E$30,'[64]19'!$L$6:$L$30,'[64]19'!$G$6:$G$30</definedName>
    <definedName name="T19?axis?ПФ?ФАКТ">'[64]19'!$K$6:$K$30,'[64]19'!$F$6:$F$30,'[64]19'!$M$6:$M$30,'[64]19'!$H$6:$H$30</definedName>
    <definedName name="T19?Data">'[24]19'!$J$8:$M$16,'[24]19'!$C$8:$H$16</definedName>
    <definedName name="T19?item_ext?РОСТ" localSheetId="5">[65]НИОКР!#REF!</definedName>
    <definedName name="T19?item_ext?РОСТ">[65]НИОКР!#REF!</definedName>
    <definedName name="T19?L1">'[64]19'!$A$16:$M$16, '[64]19'!$A$11:$M$11, '[64]19'!$A$6:$M$6, '[64]19'!$A$20:$M$20, '[64]19'!$A$24:$M$24</definedName>
    <definedName name="T19?L1.x">'[64]19'!$A$18:$M$18, '[64]19'!$A$13:$M$14, '[64]19'!$A$8:$M$9, '[64]19'!$A$22:$M$22, '[64]19'!$A$26:$M$27</definedName>
    <definedName name="T19?Name" localSheetId="5">[65]НИОКР!#REF!</definedName>
    <definedName name="T19?Name">[65]НИОКР!#REF!</definedName>
    <definedName name="T19?unit?ПРЦ" localSheetId="5">[65]НИОКР!#REF!</definedName>
    <definedName name="T19?unit?ПРЦ">[65]НИОКР!#REF!</definedName>
    <definedName name="T19_Copy" localSheetId="5">[65]НИОКР!#REF!</definedName>
    <definedName name="T19_Copy">[65]НИОКР!#REF!</definedName>
    <definedName name="T19_Copy2">[65]НИОКР!#REF!</definedName>
    <definedName name="T19_Protection">'[24]19'!$E$13:$H$13,'[24]19'!$E$15:$H$15,'[24]19'!$J$8:$M$11,'[24]19'!$J$13:$M$13,'[24]19'!$J$15:$M$15,'[24]19'!$E$4:$H$4,'[24]19'!$J$4:$M$4,'[24]19'!$E$8:$H$11</definedName>
    <definedName name="T2.1?Data">#N/A</definedName>
    <definedName name="T2.1?Protection" localSheetId="5">'Не установлены(не пересмотрены)'!P6_T2.1?Protection</definedName>
    <definedName name="T2.1?Protection" localSheetId="2">ПС!P6_T2.1?Protection</definedName>
    <definedName name="T2.1?Protection">P6_T2.1?Protection</definedName>
    <definedName name="T2.1?Protection_4">"'рт-передача'!p6_t2.1?protection"</definedName>
    <definedName name="T2.1_Protect" localSheetId="5">P4_T2.1_Protect,P5_T2.1_Protect,P6_T2.1_Protect,P7_T2.1_Protect</definedName>
    <definedName name="T2.1_Protect">P4_T2.1_Protect,P5_T2.1_Protect,P6_T2.1_Protect,P7_T2.1_Protect</definedName>
    <definedName name="T2.2?Protection" localSheetId="2">P3_T2.2?Protection,P4_T2.2?Protection</definedName>
    <definedName name="T2.2?Protection">P3_T2.2?Protection,P4_T2.2?Protection</definedName>
    <definedName name="T2.3_Protect" localSheetId="5">'[37]2.3'!$F$30:$G$34,'[37]2.3'!$H$24:$K$28</definedName>
    <definedName name="T2.3_Protect">'[38]2.3'!$F$30:$G$34,'[38]2.3'!$H$24:$K$28</definedName>
    <definedName name="T2?axis?C?РЕШ" localSheetId="2">#REF!,#REF!,#REF!,#REF!,#REF!,#REF!</definedName>
    <definedName name="T2?axis?C?РЕШ">#REF!,#REF!,#REF!,#REF!,#REF!,#REF!</definedName>
    <definedName name="T2?axis?C?РЕШ?" localSheetId="2">#REF!,#REF!</definedName>
    <definedName name="T2?axis?C?РЕШ?">#REF!,#REF!</definedName>
    <definedName name="T2?axis?R?ОРГ" localSheetId="2">#REF!</definedName>
    <definedName name="T2?axis?R?ОРГ">#REF!</definedName>
    <definedName name="T2?axis?R?ОРГ?" localSheetId="2">#REF!</definedName>
    <definedName name="T2?axis?R?ОРГ?">#REF!</definedName>
    <definedName name="T2?axis?ПРД?БАЗ">'[64]2'!$I$6:$J$19,'[64]2'!$F$6:$G$19</definedName>
    <definedName name="T2?axis?ПРД?ПРЕД">'[64]2'!$K$6:$L$19,'[64]2'!$D$6:$E$19</definedName>
    <definedName name="T2?axis?ПРД?РЕГ" localSheetId="5">#REF!</definedName>
    <definedName name="T2?axis?ПРД?РЕГ" localSheetId="2">#REF!</definedName>
    <definedName name="T2?axis?ПРД?РЕГ">#REF!</definedName>
    <definedName name="T2?axis?ПРД2?2005" localSheetId="2">#REF!,#REF!</definedName>
    <definedName name="T2?axis?ПРД2?2005">#REF!,#REF!</definedName>
    <definedName name="T2?axis?ПРД2?2006" localSheetId="2">#REF!,#REF!</definedName>
    <definedName name="T2?axis?ПРД2?2006">#REF!,#REF!</definedName>
    <definedName name="T2?axis?ПФ?ПЛАН">'[64]2'!$I$6:$I$19,'[64]2'!$D$6:$D$19,'[64]2'!$K$6:$K$19,'[64]2'!$F$6:$F$19</definedName>
    <definedName name="T2?axis?ПФ?ФАКТ">'[64]2'!$J$6:$J$19,'[64]2'!$E$6:$E$19,'[64]2'!$L$6:$L$19,'[64]2'!$G$6:$G$19</definedName>
    <definedName name="T2?Data" localSheetId="5">#REF!</definedName>
    <definedName name="T2?Data" localSheetId="2">#REF!</definedName>
    <definedName name="T2?Data">#REF!</definedName>
    <definedName name="T2?item_ext?РОСТ" localSheetId="5">#REF!</definedName>
    <definedName name="T2?item_ext?РОСТ" localSheetId="2">#REF!</definedName>
    <definedName name="T2?item_ext?РОСТ">#REF!</definedName>
    <definedName name="T2?L1" localSheetId="5">#REF!</definedName>
    <definedName name="T2?L1" localSheetId="2">#REF!</definedName>
    <definedName name="T2?L1">#REF!</definedName>
    <definedName name="T2?L1.1.1" localSheetId="2">#REF!,#REF!</definedName>
    <definedName name="T2?L1.1.1">#REF!,#REF!</definedName>
    <definedName name="T2?L1.1.1.1" localSheetId="2">#REF!,#REF!</definedName>
    <definedName name="T2?L1.1.1.1">#REF!,#REF!</definedName>
    <definedName name="T2?L1.1.2" localSheetId="2">#REF!,#REF!</definedName>
    <definedName name="T2?L1.1.2">#REF!,#REF!</definedName>
    <definedName name="T2?L1.1.2.1" localSheetId="2">#REF!,#REF!</definedName>
    <definedName name="T2?L1.1.2.1">#REF!,#REF!</definedName>
    <definedName name="T2?L1.1.3" localSheetId="2">#REF!,#REF!</definedName>
    <definedName name="T2?L1.1.3">#REF!,#REF!</definedName>
    <definedName name="T2?L1.1.3.1" localSheetId="2">#REF!,#REF!</definedName>
    <definedName name="T2?L1.1.3.1">#REF!,#REF!</definedName>
    <definedName name="T2?L1.1.3.10" localSheetId="2">#REF!,#REF!</definedName>
    <definedName name="T2?L1.1.3.10">#REF!,#REF!</definedName>
    <definedName name="T2?L1.1.3.2" localSheetId="2">#REF!,#REF!</definedName>
    <definedName name="T2?L1.1.3.2">#REF!,#REF!</definedName>
    <definedName name="T2?L1.1.3.3" localSheetId="2">#REF!,#REF!</definedName>
    <definedName name="T2?L1.1.3.3">#REF!,#REF!</definedName>
    <definedName name="T2?L1.1.3.4" localSheetId="2">#REF!,#REF!</definedName>
    <definedName name="T2?L1.1.3.4">#REF!,#REF!</definedName>
    <definedName name="T2?L1.1.3.5" localSheetId="2">#REF!,#REF!</definedName>
    <definedName name="T2?L1.1.3.5">#REF!,#REF!</definedName>
    <definedName name="T2?L1.1.3.6" localSheetId="2">#REF!,#REF!</definedName>
    <definedName name="T2?L1.1.3.6">#REF!,#REF!</definedName>
    <definedName name="T2?L1.1.3.7" localSheetId="2">#REF!,#REF!</definedName>
    <definedName name="T2?L1.1.3.7">#REF!,#REF!</definedName>
    <definedName name="T2?L1.1.3.8" localSheetId="2">#REF!,#REF!</definedName>
    <definedName name="T2?L1.1.3.8">#REF!,#REF!</definedName>
    <definedName name="T2?L1.1.3.9" localSheetId="2">#REF!,#REF!</definedName>
    <definedName name="T2?L1.1.3.9">#REF!,#REF!</definedName>
    <definedName name="T2?L2" localSheetId="5">#REF!</definedName>
    <definedName name="T2?L2" localSheetId="2">#REF!</definedName>
    <definedName name="T2?L2">#REF!</definedName>
    <definedName name="T2?L2.1" localSheetId="2">#REF!</definedName>
    <definedName name="T2?L2.1">#REF!</definedName>
    <definedName name="T2?L2.1.ПРЦ" localSheetId="2">#REF!</definedName>
    <definedName name="T2?L2.1.ПРЦ">#REF!</definedName>
    <definedName name="T2?L2.2" localSheetId="2">#REF!</definedName>
    <definedName name="T2?L2.2">#REF!</definedName>
    <definedName name="T2?L2.2.КВТЧ" localSheetId="2">#REF!</definedName>
    <definedName name="T2?L2.2.КВТЧ">#REF!</definedName>
    <definedName name="T2?L3" localSheetId="2">#REF!</definedName>
    <definedName name="T2?L3">#REF!</definedName>
    <definedName name="T2?L4" localSheetId="2">#REF!</definedName>
    <definedName name="T2?L4">#REF!</definedName>
    <definedName name="T2?L4.ПРЦ" localSheetId="2">#REF!</definedName>
    <definedName name="T2?L4.ПРЦ">#REF!</definedName>
    <definedName name="T2?L5" localSheetId="2">#REF!</definedName>
    <definedName name="T2?L5">#REF!</definedName>
    <definedName name="T2?L6" localSheetId="2">#REF!</definedName>
    <definedName name="T2?L6">#REF!</definedName>
    <definedName name="T2?L7" localSheetId="2">#REF!</definedName>
    <definedName name="T2?L7">#REF!</definedName>
    <definedName name="T2?L7.ПРЦ" localSheetId="2">#REF!</definedName>
    <definedName name="T2?L7.ПРЦ">#REF!</definedName>
    <definedName name="T2?L8" localSheetId="2">#REF!</definedName>
    <definedName name="T2?L8">#REF!</definedName>
    <definedName name="T2?Name" localSheetId="2">#REF!</definedName>
    <definedName name="T2?Name">#REF!</definedName>
    <definedName name="T2?Protection" localSheetId="5">P1_T2?Protection,P2_T2?Protection</definedName>
    <definedName name="T2?Protection" localSheetId="2">P1_T2?Protection,P2_T2?Protection</definedName>
    <definedName name="T2?Protection">P1_T2?Protection,P2_T2?Protection</definedName>
    <definedName name="T2?Protection_4">#N/A</definedName>
    <definedName name="T2?Table" localSheetId="5">#REF!</definedName>
    <definedName name="T2?Table" localSheetId="2">#REF!</definedName>
    <definedName name="T2?Table">#REF!</definedName>
    <definedName name="T2?Title" localSheetId="5">#REF!</definedName>
    <definedName name="T2?Title" localSheetId="2">#REF!</definedName>
    <definedName name="T2?Title">#REF!</definedName>
    <definedName name="T2?unit?КВТЧ.ГКАЛ" localSheetId="5">#REF!</definedName>
    <definedName name="T2?unit?КВТЧ.ГКАЛ" localSheetId="2">#REF!</definedName>
    <definedName name="T2?unit?КВТЧ.ГКАЛ">#REF!</definedName>
    <definedName name="T2?unit?МКБ" localSheetId="2">#REF!,#REF!,#REF!,#REF!</definedName>
    <definedName name="T2?unit?МКБ">#REF!,#REF!,#REF!,#REF!</definedName>
    <definedName name="T2?unit?МКВТЧ">'[64]2'!$D$6:$H$8,   '[64]2'!$D$10:$H$10,   '[64]2'!$D$12:$H$13,   '[64]2'!$D$15:$H$15</definedName>
    <definedName name="T2?unit?МКУБ" localSheetId="2">#REF!,#REF!,#REF!,#REF!</definedName>
    <definedName name="T2?unit?МКУБ">#REF!,#REF!,#REF!,#REF!</definedName>
    <definedName name="T2?unit?ПРЦ">'[64]2'!$D$9:$H$9,   '[64]2'!$D$14:$H$14,   '[64]2'!$I$6:$L$19,   '[64]2'!$D$18:$H$18</definedName>
    <definedName name="T2?unit?РУБ.МКБ" localSheetId="2">#REF!,#REF!,#REF!,#REF!</definedName>
    <definedName name="T2?unit?РУБ.МКБ">#REF!,#REF!,#REF!,#REF!</definedName>
    <definedName name="T2?unit?ТГКАЛ">'[64]2'!$D$16:$H$17,   '[64]2'!$D$19:$H$19</definedName>
    <definedName name="T2?unit?ТРУБ" localSheetId="2">#REF!,#REF!,#REF!,#REF!</definedName>
    <definedName name="T2?unit?ТРУБ">#REF!,#REF!,#REF!,#REF!</definedName>
    <definedName name="T2?unit?ТЫС.МКБ" localSheetId="2">#REF!,#REF!,#REF!,#REF!</definedName>
    <definedName name="T2?unit?ТЫС.МКБ">#REF!,#REF!,#REF!,#REF!</definedName>
    <definedName name="T2_" localSheetId="5">#REF!</definedName>
    <definedName name="T2_" localSheetId="2">#REF!</definedName>
    <definedName name="T2_">#REF!</definedName>
    <definedName name="T2_1_Protect" localSheetId="5">P4_T2_1_Protect,P5_T2_1_Protect,P6_T2_1_Protect,P7_T2_1_Protect</definedName>
    <definedName name="T2_1_Protect">P4_T2_1_Protect,P5_T2_1_Protect,P6_T2_1_Protect,P7_T2_1_Protect</definedName>
    <definedName name="T2_2_Protect" localSheetId="5">P4_T2_2_Protect,P5_T2_2_Protect,P6_T2_2_Protect,P7_T2_2_Protect</definedName>
    <definedName name="T2_2_Protect">P4_T2_2_Protect,P5_T2_2_Protect,P6_T2_2_Protect,P7_T2_2_Protect</definedName>
    <definedName name="T2_Add_Town" localSheetId="2">#REF!</definedName>
    <definedName name="T2_Add_Town">#REF!</definedName>
    <definedName name="T2_Copy" localSheetId="2">#REF!</definedName>
    <definedName name="T2_Copy">#REF!</definedName>
    <definedName name="T2_DiapProt" localSheetId="5">P1_T2_DiapProt,P2_T2_DiapProt</definedName>
    <definedName name="T2_DiapProt" localSheetId="2">P1_T2_DiapProt,P2_T2_DiapProt</definedName>
    <definedName name="T2_DiapProt">P1_T2_DiapProt,P2_T2_DiapProt</definedName>
    <definedName name="T2_Protect" localSheetId="5">P4_T2_Protect,P5_T2_Protect,P6_T2_Protect</definedName>
    <definedName name="T2_Protect" localSheetId="2">#REF!,#REF!</definedName>
    <definedName name="T2_Protect">#REF!,#REF!</definedName>
    <definedName name="T2_Unprotected" localSheetId="2">#REF!,#REF!,#REF!,#REF!,#REF!,#REF!</definedName>
    <definedName name="T2_Unprotected">#REF!,#REF!,#REF!,#REF!,#REF!,#REF!</definedName>
    <definedName name="T20.1?Columns" localSheetId="5">#REF!</definedName>
    <definedName name="T20.1?Columns">#REF!</definedName>
    <definedName name="T20.1?Investments" localSheetId="5">#REF!</definedName>
    <definedName name="T20.1?Investments">#REF!</definedName>
    <definedName name="T20.1?Scope" localSheetId="5">#REF!</definedName>
    <definedName name="T20.1?Scope">#REF!</definedName>
    <definedName name="T20.1_Protect">#REF!</definedName>
    <definedName name="T20?axis?R?ДОГОВОР">'[64]20'!$G$7:$O$26,       '[64]20'!$G$28:$O$41</definedName>
    <definedName name="T20?axis?R?ДОГОВОР?">'[64]20'!$D$7:$D$26,       '[64]20'!$D$28:$D$41</definedName>
    <definedName name="T20?axis?ПРД?БАЗ">'[64]20'!$L$6:$M$42,  '[64]20'!$I$6:$J$42</definedName>
    <definedName name="T20?axis?ПРД?ПРЕД">'[64]20'!$N$6:$O$41,  '[64]20'!$G$6:$H$42</definedName>
    <definedName name="T20?axis?ПФ?ПЛАН">'[64]20'!$L$6:$L$42,  '[64]20'!$G$6:$G$42,  '[64]20'!$N$6:$N$42,  '[64]20'!$I$6:$I$42</definedName>
    <definedName name="T20?axis?ПФ?ФАКТ">'[64]20'!$M$6:$M$42,  '[64]20'!$H$6:$H$42,  '[64]20'!$O$6:$O$42,  '[64]20'!$J$6:$J$42</definedName>
    <definedName name="T20?Columns" localSheetId="5">#REF!</definedName>
    <definedName name="T20?Columns">#REF!</definedName>
    <definedName name="T20?Data">'[64]20'!$G$6:$O$6,       '[64]20'!$G$8:$O$25,       '[64]20'!$G$27:$O$27,       '[64]20'!$G$29:$O$40,       '[64]20'!$G$42:$O$42</definedName>
    <definedName name="T20?item_ext?РОСТ" localSheetId="5">[65]аренда!#REF!</definedName>
    <definedName name="T20?item_ext?РОСТ">[65]аренда!#REF!</definedName>
    <definedName name="T20?ItemComments" localSheetId="5">#REF!</definedName>
    <definedName name="T20?ItemComments">#REF!</definedName>
    <definedName name="T20?Items" localSheetId="5">#REF!</definedName>
    <definedName name="T20?Items">#REF!</definedName>
    <definedName name="T20?L1.1">'[64]20'!$A$20:$O$20,'[64]20'!$A$17:$O$17,'[64]20'!$A$8:$O$8,'[64]20'!$A$11:$O$11,'[64]20'!$A$14:$O$14,'[64]20'!$A$23:$O$23</definedName>
    <definedName name="T20?L1.2">'[64]20'!$A$21:$O$21,'[64]20'!$A$18:$O$18,'[64]20'!$A$9:$O$9,'[64]20'!$A$12:$O$12,'[64]20'!$A$15:$O$15,'[64]20'!$A$24:$O$24</definedName>
    <definedName name="T20?L1.3">'[64]20'!$A$22:$O$22,'[64]20'!$A$19:$O$19,'[64]20'!$A$10:$O$10,'[64]20'!$A$13:$O$13,'[64]20'!$A$16:$O$16,'[64]20'!$A$25:$O$25</definedName>
    <definedName name="T20?L2.1">'[64]20'!$A$29:$O$29,   '[64]20'!$A$32:$O$32,   '[64]20'!$A$35:$O$35,   '[64]20'!$A$38:$O$38</definedName>
    <definedName name="T20?L2.2">'[64]20'!$A$30:$O$30,   '[64]20'!$A$33:$O$33,   '[64]20'!$A$36:$O$36,   '[64]20'!$A$39:$O$39</definedName>
    <definedName name="T20?L2.3">'[64]20'!$A$31:$O$31,   '[64]20'!$A$34:$O$34,   '[64]20'!$A$37:$O$37,   '[64]20'!$A$40:$O$40</definedName>
    <definedName name="T20?Name" localSheetId="5">[65]аренда!#REF!</definedName>
    <definedName name="T20?Name">[65]аренда!#REF!</definedName>
    <definedName name="T20?Scope" localSheetId="5">#REF!</definedName>
    <definedName name="T20?Scope">#REF!</definedName>
    <definedName name="T20?unit?МКВТЧ">'[24]20'!$C$13:$M$13,'[24]20'!$C$15:$M$19,'[24]20'!$C$8:$M$11</definedName>
    <definedName name="T20?unit?ПРЦ" localSheetId="5">[65]аренда!#REF!</definedName>
    <definedName name="T20?unit?ПРЦ">[65]аренда!#REF!</definedName>
    <definedName name="T20_Copy1" localSheetId="5">[65]аренда!#REF!</definedName>
    <definedName name="T20_Copy1">[65]аренда!#REF!</definedName>
    <definedName name="T20_Copy2" localSheetId="5">[65]аренда!#REF!</definedName>
    <definedName name="T20_Copy2">[65]аренда!#REF!</definedName>
    <definedName name="T20_Protect" localSheetId="5">'[37]20'!$E$13:$I$20,'[37]20'!$E$9:$I$10</definedName>
    <definedName name="T20_Protect">'[38]20'!$E$13:$I$20,'[38]20'!$E$9:$I$10</definedName>
    <definedName name="T20_Protection" localSheetId="5">'[24]20'!$E$8:$H$11,P1_T20_Protection</definedName>
    <definedName name="T20_Protection">'[24]20'!$E$8:$H$11,P1_T20_Protection</definedName>
    <definedName name="T21.2.1?Data" localSheetId="5">P1_T21.2.1?Data,P2_T21.2.1?Data</definedName>
    <definedName name="T21.2.1?Data" localSheetId="2">P1_T21.2.1?Data,P2_T21.2.1?Data</definedName>
    <definedName name="T21.2.1?Data">P1_T21.2.1?Data,P2_T21.2.1?Data</definedName>
    <definedName name="T21.2.1?Data_4">#N/A</definedName>
    <definedName name="T21.2.2?Data" localSheetId="5">P1_T21.2.2?Data,P2_T21.2.2?Data</definedName>
    <definedName name="T21.2.2?Data" localSheetId="2">P1_T21.2.2?Data,P2_T21.2.2?Data</definedName>
    <definedName name="T21.2.2?Data">P1_T21.2.2?Data,P2_T21.2.2?Data</definedName>
    <definedName name="T21.2.2?Data_4">#N/A</definedName>
    <definedName name="T21.3?Columns" localSheetId="5">#REF!</definedName>
    <definedName name="T21.3?Columns" localSheetId="2">#REF!</definedName>
    <definedName name="T21.3?Columns">#REF!</definedName>
    <definedName name="T21.3?item_ext?СБЫТ" localSheetId="5">#REF!,#REF!</definedName>
    <definedName name="T21.3?item_ext?СБЫТ" localSheetId="2">#REF!,#REF!</definedName>
    <definedName name="T21.3?item_ext?СБЫТ">#REF!,#REF!</definedName>
    <definedName name="T21.3?ItemComments" localSheetId="5">#REF!</definedName>
    <definedName name="T21.3?ItemComments" localSheetId="2">#REF!</definedName>
    <definedName name="T21.3?ItemComments">#REF!</definedName>
    <definedName name="T21.3?Items" localSheetId="2">#REF!</definedName>
    <definedName name="T21.3?Items">#REF!</definedName>
    <definedName name="T21.3?Scope" localSheetId="2">#REF!</definedName>
    <definedName name="T21.3?Scope">#REF!</definedName>
    <definedName name="T21.3?ВРАС" localSheetId="5">#REF!,#REF!</definedName>
    <definedName name="T21.3?ВРАС" localSheetId="2">#REF!,#REF!</definedName>
    <definedName name="T21.3?ВРАС">#REF!,#REF!</definedName>
    <definedName name="T21.3_Protect" localSheetId="5">#REF!,#REF!,#REF!,#REF!,#REF!,#REF!,#REF!</definedName>
    <definedName name="T21.3_Protect" localSheetId="2">#REF!,#REF!,#REF!,#REF!,#REF!,#REF!,#REF!</definedName>
    <definedName name="T21.3_Protect">#REF!,#REF!,#REF!,#REF!,#REF!,#REF!,#REF!</definedName>
    <definedName name="T21.4?Data" localSheetId="5">P1_T21.4?Data,P2_T21.4?Data</definedName>
    <definedName name="T21.4?Data" localSheetId="2">P1_T21.4?Data,P2_T21.4?Data</definedName>
    <definedName name="T21.4?Data">P1_T21.4?Data,P2_T21.4?Data</definedName>
    <definedName name="T21.4?Data_4">#N/A</definedName>
    <definedName name="T21?axis?R?ДОГОВОР" localSheetId="5">#REF!</definedName>
    <definedName name="T21?axis?R?ДОГОВОР" localSheetId="2">#REF!</definedName>
    <definedName name="T21?axis?R?ДОГОВОР">#REF!</definedName>
    <definedName name="T21?axis?R?ДОГОВОР?" localSheetId="5">#REF!</definedName>
    <definedName name="T21?axis?R?ДОГОВОР?" localSheetId="2">#REF!</definedName>
    <definedName name="T21?axis?R?ДОГОВОР?">#REF!</definedName>
    <definedName name="T21?axis?R?ПЭ">'[24]21'!$D$14:$S$16,'[24]21'!$D$26:$S$28,'[24]21'!$D$20:$S$22</definedName>
    <definedName name="T21?axis?R?ПЭ?">'[24]21'!$B$14:$B$16,'[24]21'!$B$26:$B$28,'[24]21'!$B$20:$B$22</definedName>
    <definedName name="T21?axis?ПРД?БАЗ">'[64]21'!$I$6:$J$18,'[64]21'!$F$6:$G$18</definedName>
    <definedName name="T21?axis?ПРД?ПРЕД">'[64]21'!$K$6:$L$18,'[64]21'!$D$6:$E$18</definedName>
    <definedName name="T21?axis?ПРД?РЕГ" localSheetId="5">#REF!</definedName>
    <definedName name="T21?axis?ПРД?РЕГ" localSheetId="2">#REF!</definedName>
    <definedName name="T21?axis?ПРД?РЕГ">#REF!</definedName>
    <definedName name="T21?axis?ПФ?ПЛАН">'[64]21'!$I$6:$I$18,'[64]21'!$D$6:$D$18,'[64]21'!$K$6:$K$18,'[64]21'!$F$6:$F$18</definedName>
    <definedName name="T21?axis?ПФ?ФАКТ">'[64]21'!$J$6:$J$18,'[64]21'!$E$6:$E$18,'[64]21'!$L$6:$L$18,'[64]21'!$G$6:$G$18</definedName>
    <definedName name="T21?Data">'[24]21'!$D$14:$S$16,'[24]21'!$D$18:$S$18,'[24]21'!$D$20:$S$22,'[24]21'!$D$24:$S$24,'[24]21'!$D$26:$S$28,'[24]21'!$D$31:$S$33,'[24]21'!$D$11:$S$12</definedName>
    <definedName name="T21?item_ext?РОСТ" localSheetId="5">#REF!</definedName>
    <definedName name="T21?item_ext?РОСТ" localSheetId="2">#REF!</definedName>
    <definedName name="T21?item_ext?РОСТ">#REF!</definedName>
    <definedName name="T21?L1">'[24]21'!$D$11:$S$12,'[24]21'!$D$14:$S$16,'[24]21'!$D$18:$S$18,'[24]21'!$D$20:$S$22,'[24]21'!$D$26:$S$28,'[24]21'!$D$24:$S$24</definedName>
    <definedName name="T21?L2" localSheetId="5">#REF!</definedName>
    <definedName name="T21?L2" localSheetId="2">#REF!</definedName>
    <definedName name="T21?L2">#REF!</definedName>
    <definedName name="T21?L3" localSheetId="5">#REF!</definedName>
    <definedName name="T21?L3" localSheetId="2">#REF!</definedName>
    <definedName name="T21?L3">#REF!</definedName>
    <definedName name="T21?L4" localSheetId="5">#REF!</definedName>
    <definedName name="T21?L4" localSheetId="2">#REF!</definedName>
    <definedName name="T21?L4">#REF!</definedName>
    <definedName name="T21?L4.x" localSheetId="2">#REF!</definedName>
    <definedName name="T21?L4.x">#REF!</definedName>
    <definedName name="T21?L5" localSheetId="2">#REF!</definedName>
    <definedName name="T21?L5">#REF!</definedName>
    <definedName name="T21?L6" localSheetId="2">#REF!</definedName>
    <definedName name="T21?L6">#REF!</definedName>
    <definedName name="T21?L7" localSheetId="2">#REF!</definedName>
    <definedName name="T21?L7">#REF!</definedName>
    <definedName name="T21?Name" localSheetId="2">#REF!</definedName>
    <definedName name="T21?Name">#REF!</definedName>
    <definedName name="T21?Table" localSheetId="2">#REF!</definedName>
    <definedName name="T21?Table">#REF!</definedName>
    <definedName name="T21?Title" localSheetId="2">#REF!</definedName>
    <definedName name="T21?Title">#REF!</definedName>
    <definedName name="T21?unit?ПРЦ" localSheetId="2">#REF!</definedName>
    <definedName name="T21?unit?ПРЦ">#REF!</definedName>
    <definedName name="T21?unit?ТРУБ" localSheetId="2">#REF!</definedName>
    <definedName name="T21?unit?ТРУБ">#REF!</definedName>
    <definedName name="T21_Copy" localSheetId="2">#REF!</definedName>
    <definedName name="T21_Copy">#REF!</definedName>
    <definedName name="T21_Protection" localSheetId="5">P2_T21_Protection,'Не установлены(не пересмотрены)'!P3_T21_Protection</definedName>
    <definedName name="T21_Protection">P2_T21_Protection,P3_T21_Protection</definedName>
    <definedName name="T22?axis?R?ДОГОВОР">'[64]22'!$E$8:$M$9,'[64]22'!$E$13:$M$14,'[64]22'!$E$22:$M$23,'[64]22'!$E$18:$M$18</definedName>
    <definedName name="T22?axis?R?ДОГОВОР?">'[64]22'!$A$8:$A$9,'[64]22'!$A$13:$A$14,'[64]22'!$A$22:$A$23,'[64]22'!$A$18</definedName>
    <definedName name="T22?axis?ПРД?БАЗ">'[64]22'!$J$6:$K$26, '[64]22'!$G$6:$H$26</definedName>
    <definedName name="T22?axis?ПРД?ПРЕД">'[64]22'!$L$6:$M$26, '[64]22'!$E$6:$F$26</definedName>
    <definedName name="T22?axis?ПФ?ПЛАН">'[64]22'!$J$6:$J$26,'[64]22'!$E$6:$E$26,'[64]22'!$L$6:$L$26,'[64]22'!$G$6:$G$26</definedName>
    <definedName name="T22?axis?ПФ?ФАКТ">'[64]22'!$K$6:$K$26,'[64]22'!$F$6:$F$26,'[64]22'!$M$6:$M$26,'[64]22'!$H$6:$H$26</definedName>
    <definedName name="T22?item_ext?ВСЕГО">'[24]22'!$E$8:$F$31,'[24]22'!$I$8:$J$31</definedName>
    <definedName name="T22?item_ext?РОСТ" localSheetId="5">'[65]другие затраты с-ст'!#REF!</definedName>
    <definedName name="T22?item_ext?РОСТ">'[65]другие затраты с-ст'!#REF!</definedName>
    <definedName name="T22?item_ext?ЭС">'[24]22'!$K$8:$L$31,'[24]22'!$G$8:$H$31</definedName>
    <definedName name="T22?L1">'[24]22'!$G$8:$G$31,'[24]22'!$I$8:$I$31,'[24]22'!$K$8:$K$31,'[24]22'!$E$8:$E$31</definedName>
    <definedName name="T22?L1.x">'[64]22'!$A$13:$M$14, '[64]22'!$A$8:$M$9, '[64]22'!$A$18:$M$18, '[64]22'!$A$22:$M$23</definedName>
    <definedName name="T22?L2">'[24]22'!$H$8:$H$31,'[24]22'!$J$8:$J$31,'[24]22'!$L$8:$L$31,'[24]22'!$F$8:$F$31</definedName>
    <definedName name="T22?Name" localSheetId="5">'[65]другие затраты с-ст'!#REF!</definedName>
    <definedName name="T22?Name">'[65]другие затраты с-ст'!#REF!</definedName>
    <definedName name="T22?unit?ГКАЛ.Ч">'[24]22'!$G$8:$G$31,'[24]22'!$I$8:$I$31,'[24]22'!$K$8:$K$31,'[24]22'!$E$8:$E$31</definedName>
    <definedName name="T22?unit?ПРЦ" localSheetId="5">'[65]другие затраты с-ст'!#REF!</definedName>
    <definedName name="T22?unit?ПРЦ">'[65]другие затраты с-ст'!#REF!</definedName>
    <definedName name="T22?unit?ТГКАЛ">'[24]22'!$H$8:$H$31,'[24]22'!$J$8:$J$31,'[24]22'!$L$8:$L$31,'[24]22'!$F$8:$F$31</definedName>
    <definedName name="T22_Copy" localSheetId="5">'[65]другие затраты с-ст'!#REF!</definedName>
    <definedName name="T22_Copy">'[65]другие затраты с-ст'!#REF!</definedName>
    <definedName name="T22_Copy2" localSheetId="5">'[65]другие затраты с-ст'!#REF!</definedName>
    <definedName name="T22_Copy2">'[65]другие затраты с-ст'!#REF!</definedName>
    <definedName name="T22_Protection">'[24]22'!$E$19:$L$23,'[24]22'!$E$25:$L$25,'[24]22'!$E$27:$L$31,'[24]22'!$E$17:$L$17</definedName>
    <definedName name="T23?axis?R?ВТОП">'[24]23'!$E$8:$P$30,'[24]23'!$E$36:$P$58</definedName>
    <definedName name="T23?axis?R?ВТОП?">'[24]23'!$C$8:$C$30,'[24]23'!$C$36:$C$58</definedName>
    <definedName name="T23?axis?R?ПЭ">'[24]23'!$E$8:$P$30,'[24]23'!$E$36:$P$58</definedName>
    <definedName name="T23?axis?R?ПЭ?">'[24]23'!$B$8:$B$30,'[24]23'!$B$36:$B$58</definedName>
    <definedName name="T23?axis?R?СЦТ">'[24]23'!$E$32:$P$34,'[24]23'!$E$60:$P$62</definedName>
    <definedName name="T23?axis?R?СЦТ?">'[24]23'!$A$60:$A$62,'[24]23'!$A$32:$A$34</definedName>
    <definedName name="T23?axis?ПРД?БАЗ">'[64]23'!$I$6:$J$13,'[64]23'!$F$6:$G$13</definedName>
    <definedName name="T23?axis?ПРД?ПРЕД">'[64]23'!$K$6:$L$13,'[64]23'!$D$6:$E$13</definedName>
    <definedName name="T23?axis?ПРД?РЕГ" localSheetId="5">'[65]налоги в с-ст'!#REF!</definedName>
    <definedName name="T23?axis?ПРД?РЕГ">'[65]налоги в с-ст'!#REF!</definedName>
    <definedName name="T23?axis?ПФ?ПЛАН">'[64]23'!$I$6:$I$13,'[64]23'!$D$6:$D$13,'[64]23'!$K$6:$K$13,'[64]23'!$F$6:$F$13</definedName>
    <definedName name="T23?axis?ПФ?ФАКТ">'[64]23'!$J$6:$J$13,'[64]23'!$E$6:$E$13,'[64]23'!$L$6:$L$13,'[64]23'!$G$6:$G$13</definedName>
    <definedName name="T23?Data">'[24]23'!$E$37:$P$63,'[24]23'!$E$9:$P$35</definedName>
    <definedName name="T23?item_ext?ВСЕГО">'[24]23'!$A$55:$P$58,'[24]23'!$A$27:$P$30</definedName>
    <definedName name="T23?item_ext?ИТОГО">'[24]23'!$A$59:$P$59,'[24]23'!$A$31:$P$31</definedName>
    <definedName name="T23?item_ext?РОСТ" localSheetId="5">'[65]налоги в с-ст'!#REF!</definedName>
    <definedName name="T23?item_ext?РОСТ">'[65]налоги в с-ст'!#REF!</definedName>
    <definedName name="T23?item_ext?СЦТ">'[24]23'!$A$60:$P$62,'[24]23'!$A$32:$P$34</definedName>
    <definedName name="T23?L1" localSheetId="5">'[65]налоги в с-ст'!#REF!</definedName>
    <definedName name="T23?L1">'[65]налоги в с-ст'!#REF!</definedName>
    <definedName name="T23?L1.1" localSheetId="5">'[65]налоги в с-ст'!#REF!</definedName>
    <definedName name="T23?L1.1">'[65]налоги в с-ст'!#REF!</definedName>
    <definedName name="T23?L1.2" localSheetId="5">'[65]налоги в с-ст'!#REF!</definedName>
    <definedName name="T23?L1.2">'[65]налоги в с-ст'!#REF!</definedName>
    <definedName name="T23?L2">'[65]налоги в с-ст'!#REF!</definedName>
    <definedName name="T23?L3">'[65]налоги в с-ст'!#REF!</definedName>
    <definedName name="T23?L4">'[65]налоги в с-ст'!#REF!</definedName>
    <definedName name="T23?Name">'[65]налоги в с-ст'!#REF!</definedName>
    <definedName name="T23?Table">'[65]налоги в с-ст'!#REF!</definedName>
    <definedName name="T23?Title">'[65]налоги в с-ст'!#REF!</definedName>
    <definedName name="T23?unit?ПРЦ">'[64]23'!$D$12:$H$12,'[64]23'!$I$6:$L$13</definedName>
    <definedName name="T23?unit?ТРУБ">'[64]23'!$D$9:$H$9,'[64]23'!$D$11:$H$11,'[64]23'!$D$13:$H$13,'[64]23'!$D$6:$H$7</definedName>
    <definedName name="T23_Protection" localSheetId="5">'[24]23'!$A$60:$A$62,'[24]23'!$F$60:$J$62,'[24]23'!$O$60:$P$62,'[24]23'!$A$9:$A$25,P1_T23_Protection</definedName>
    <definedName name="T23_Protection">'[24]23'!$A$60:$A$62,'[24]23'!$F$60:$J$62,'[24]23'!$O$60:$P$62,'[24]23'!$A$9:$A$25,P1_T23_Protection</definedName>
    <definedName name="T23_Protection_4" localSheetId="2">(#REF!,#REF!,#REF!,#REF!,[0]!P1_T23_Protection)</definedName>
    <definedName name="T23_Protection_4">(#REF!,#REF!,#REF!,#REF!,[0]!P1_T23_Protection)</definedName>
    <definedName name="T24.1?Data">'[64]24.1'!$E$6:$J$21, '[64]24.1'!$E$23, '[64]24.1'!$H$23:$J$23, '[64]24.1'!$E$28:$J$42, '[64]24.1'!$E$44, '[64]24.1'!$H$44:$J$44</definedName>
    <definedName name="T24.1?unit?ТРУБ">'[64]24.1'!$E$5:$E$44, '[64]24.1'!$J$5:$J$44</definedName>
    <definedName name="T24.1_Copy1" localSheetId="5">'[65]% за кредит'!#REF!</definedName>
    <definedName name="T24.1_Copy1">'[65]% за кредит'!#REF!</definedName>
    <definedName name="T24.1_Copy2" localSheetId="5">'[65]% за кредит'!#REF!</definedName>
    <definedName name="T24.1_Copy2">'[65]% за кредит'!#REF!</definedName>
    <definedName name="T24?axis?R?ДОГОВОР">'[64]24'!$D$27:$L$37,'[64]24'!$D$8:$L$18</definedName>
    <definedName name="T24?axis?R?ДОГОВОР?">'[64]24'!$B$27:$B$37,'[64]24'!$B$8:$B$18</definedName>
    <definedName name="T24?axis?ПРД?БАЗ">'[64]24'!$I$6:$J$39,'[64]24'!$F$6:$G$39</definedName>
    <definedName name="T24?axis?ПРД?ПРЕД">'[64]24'!$K$6:$L$39,'[64]24'!$D$6:$E$39</definedName>
    <definedName name="T24?axis?ПРД?РЕГ" localSheetId="5">#REF!</definedName>
    <definedName name="T24?axis?ПРД?РЕГ" localSheetId="2">#REF!</definedName>
    <definedName name="T24?axis?ПРД?РЕГ">#REF!</definedName>
    <definedName name="T24?axis?ПФ?ПЛАН">'[64]24'!$I$6:$I$39,'[64]24'!$D$6:$D$39,'[64]24'!$K$6:$K$39,'[64]24'!$F$6:$F$38</definedName>
    <definedName name="T24?axis?ПФ?ФАКТ">'[64]24'!$J$6:$J$39,'[64]24'!$E$6:$E$39,'[64]24'!$L$6:$L$39,'[64]24'!$G$6:$G$39</definedName>
    <definedName name="T24?Data">'[64]24'!$D$6:$L$6, '[64]24'!$D$8:$L$18, '[64]24'!$D$20:$L$25, '[64]24'!$D$27:$L$37, '[64]24'!$D$39:$L$39</definedName>
    <definedName name="T24?item_ext?РОСТ" localSheetId="5">#REF!</definedName>
    <definedName name="T24?item_ext?РОСТ" localSheetId="2">#REF!</definedName>
    <definedName name="T24?item_ext?РОСТ">#REF!</definedName>
    <definedName name="T24?L1" localSheetId="5">#REF!</definedName>
    <definedName name="T24?L1" localSheetId="2">#REF!</definedName>
    <definedName name="T24?L1">#REF!</definedName>
    <definedName name="T24?L1.x" localSheetId="5">#REF!</definedName>
    <definedName name="T24?L1.x" localSheetId="2">#REF!</definedName>
    <definedName name="T24?L1.x">#REF!</definedName>
    <definedName name="T24?L2" localSheetId="2">#REF!</definedName>
    <definedName name="T24?L2">#REF!</definedName>
    <definedName name="T24?L2.1" localSheetId="2">#REF!</definedName>
    <definedName name="T24?L2.1">#REF!</definedName>
    <definedName name="T24?L2.2" localSheetId="2">#REF!</definedName>
    <definedName name="T24?L2.2">#REF!</definedName>
    <definedName name="T24?L3" localSheetId="2">#REF!</definedName>
    <definedName name="T24?L3">#REF!</definedName>
    <definedName name="T24?L4" localSheetId="2">#REF!</definedName>
    <definedName name="T24?L4">#REF!</definedName>
    <definedName name="T24?L5" localSheetId="2">#REF!</definedName>
    <definedName name="T24?L5">#REF!</definedName>
    <definedName name="T24?L5.x" localSheetId="2">#REF!</definedName>
    <definedName name="T24?L5.x">#REF!</definedName>
    <definedName name="T24?L6" localSheetId="2">#REF!</definedName>
    <definedName name="T24?L6">#REF!</definedName>
    <definedName name="T24?Name" localSheetId="2">#REF!</definedName>
    <definedName name="T24?Name">#REF!</definedName>
    <definedName name="T24?Table" localSheetId="2">#REF!</definedName>
    <definedName name="T24?Table">#REF!</definedName>
    <definedName name="T24?Title" localSheetId="2">#REF!</definedName>
    <definedName name="T24?Title">#REF!</definedName>
    <definedName name="T24?unit?ПРЦ">'[64]24'!$D$22:$H$22, '[64]24'!$I$6:$L$6, '[64]24'!$I$8:$L$18, '[64]24'!$I$20:$L$25, '[64]24'!$I$27:$L$37, '[64]24'!$I$39:$L$39</definedName>
    <definedName name="T24?unit?ТРУБ">'[64]24'!$D$6:$H$6, '[64]24'!$D$8:$H$18, '[64]24'!$D$20:$H$21, '[64]24'!$D$23:$H$25, '[64]24'!$D$27:$H$37, '[64]24'!$D$39:$H$39</definedName>
    <definedName name="T24_Copy1" localSheetId="5">#REF!</definedName>
    <definedName name="T24_Copy1" localSheetId="2">#REF!</definedName>
    <definedName name="T24_Copy1">#REF!</definedName>
    <definedName name="T24_Copy2" localSheetId="5">#REF!</definedName>
    <definedName name="T24_Copy2" localSheetId="2">#REF!</definedName>
    <definedName name="T24_Copy2">#REF!</definedName>
    <definedName name="T24_Protection">'[24]24'!$E$24:$H$37,'[24]24'!$B$35:$B$37,'[24]24'!$E$41:$H$42,'[24]24'!$J$8:$M$21,'[24]24'!$J$24:$M$37,'[24]24'!$J$41:$M$42,'[24]24'!$E$8:$H$21</definedName>
    <definedName name="T25?axis?R?ВРАС" localSheetId="5">#REF!</definedName>
    <definedName name="T25?axis?R?ВРАС" localSheetId="2">#REF!</definedName>
    <definedName name="T25?axis?R?ВРАС">#REF!</definedName>
    <definedName name="T25?axis?R?ВРАС?" localSheetId="5">#REF!</definedName>
    <definedName name="T25?axis?R?ВРАС?" localSheetId="2">#REF!</definedName>
    <definedName name="T25?axis?R?ВРАС?">#REF!</definedName>
    <definedName name="T25?axis?R?ДОГОВОР">'[64]25'!$G$19:$O$20, '[64]25'!$G$9:$O$10, '[64]25'!$G$14:$O$15, '[64]25'!$G$24:$O$24, '[64]25'!$G$29:$O$34, '[64]25'!$G$38:$O$40</definedName>
    <definedName name="T25?axis?R?ДОГОВОР?">'[64]25'!$E$19:$E$20, '[64]25'!$E$9:$E$10, '[64]25'!$E$14:$E$15, '[64]25'!$E$24, '[64]25'!$E$29:$E$34, '[64]25'!$E$38:$E$40</definedName>
    <definedName name="T25?axis?ПРД?БАЗ" localSheetId="5">#REF!</definedName>
    <definedName name="T25?axis?ПРД?БАЗ" localSheetId="2">#REF!</definedName>
    <definedName name="T25?axis?ПРД?БАЗ">#REF!</definedName>
    <definedName name="T25?axis?ПРД?ПРЕД" localSheetId="5">#REF!</definedName>
    <definedName name="T25?axis?ПРД?ПРЕД" localSheetId="2">#REF!</definedName>
    <definedName name="T25?axis?ПРД?ПРЕД">#REF!</definedName>
    <definedName name="T25?axis?ПРД?РЕГ" localSheetId="5">#REF!</definedName>
    <definedName name="T25?axis?ПРД?РЕГ" localSheetId="2">#REF!</definedName>
    <definedName name="T25?axis?ПРД?РЕГ">#REF!</definedName>
    <definedName name="T25?axis?ПФ?ПЛАН">'[64]25'!$I$7:$I$51,         '[64]25'!$L$7:$L$51</definedName>
    <definedName name="T25?axis?ПФ?ФАКТ">'[64]25'!$J$7:$J$51,         '[64]25'!$M$7:$M$51</definedName>
    <definedName name="T25?Data" localSheetId="5">#REF!</definedName>
    <definedName name="T25?Data" localSheetId="2">#REF!</definedName>
    <definedName name="T25?Data">#REF!</definedName>
    <definedName name="T25?item_ext?РОСТ" localSheetId="5">#REF!</definedName>
    <definedName name="T25?item_ext?РОСТ" localSheetId="2">#REF!</definedName>
    <definedName name="T25?item_ext?РОСТ">#REF!</definedName>
    <definedName name="T25?item_ext?РОСТ2" localSheetId="5">#REF!</definedName>
    <definedName name="T25?item_ext?РОСТ2" localSheetId="2">#REF!</definedName>
    <definedName name="T25?item_ext?РОСТ2">#REF!</definedName>
    <definedName name="T25?L1" xml:space="preserve"> '[64]25'!$A$17:$O$17,  '[64]25'!$A$7:$O$7,  '[64]25'!$A$12:$O$12,  '[64]25'!$A$22:$O$22,  '[64]25'!$A$26:$O$26,  '[64]25'!$A$36:$O$36</definedName>
    <definedName name="T25?L1.1">'[64]25'!$A$19:$O$20, '[64]25'!$A$31:$O$31, '[64]25'!$A$9:$O$10, '[64]25'!$A$14:$O$15, '[64]25'!$A$24:$O$24, '[64]25'!$A$29:$O$29, '[64]25'!$A$33:$O$33, '[64]25'!$A$38:$O$40</definedName>
    <definedName name="T25?L1.2" localSheetId="5">#REF!</definedName>
    <definedName name="T25?L1.2" localSheetId="2">#REF!</definedName>
    <definedName name="T25?L1.2">#REF!</definedName>
    <definedName name="T25?L1.2.1" xml:space="preserve"> '[64]25'!$A$32:$O$32,     '[64]25'!$A$30:$O$30,     '[64]25'!$A$34:$O$34</definedName>
    <definedName name="T25?L2" localSheetId="5">#REF!</definedName>
    <definedName name="T25?L2" localSheetId="2">#REF!</definedName>
    <definedName name="T25?L2">#REF!</definedName>
    <definedName name="T25?L2.1" localSheetId="5">#REF!</definedName>
    <definedName name="T25?L2.1" localSheetId="2">#REF!</definedName>
    <definedName name="T25?L2.1">#REF!</definedName>
    <definedName name="T25?L2.1.1" localSheetId="2">#REF!</definedName>
    <definedName name="T25?L2.1.1">#REF!</definedName>
    <definedName name="T25?L2.1.2" localSheetId="2">#REF!</definedName>
    <definedName name="T25?L2.1.2">#REF!</definedName>
    <definedName name="T25?L2.2" localSheetId="2">#REF!</definedName>
    <definedName name="T25?L2.2">#REF!</definedName>
    <definedName name="T25?L2.2.1" localSheetId="2">#REF!</definedName>
    <definedName name="T25?L2.2.1">#REF!</definedName>
    <definedName name="T25?L2.2.2" localSheetId="2">#REF!</definedName>
    <definedName name="T25?L2.2.2">#REF!</definedName>
    <definedName name="T25?L2.2.3" localSheetId="2">#REF!</definedName>
    <definedName name="T25?L2.2.3">#REF!</definedName>
    <definedName name="T25?L2.2.4" localSheetId="2">#REF!</definedName>
    <definedName name="T25?L2.2.4">#REF!</definedName>
    <definedName name="T25?Name" localSheetId="2">#REF!</definedName>
    <definedName name="T25?Name">#REF!</definedName>
    <definedName name="T25?Table" localSheetId="2">#REF!</definedName>
    <definedName name="T25?Table">#REF!</definedName>
    <definedName name="T25?Title" localSheetId="2">#REF!</definedName>
    <definedName name="T25?Title">#REF!</definedName>
    <definedName name="T25?unit?ГА" xml:space="preserve"> '[64]25'!$G$32:$K$32,     '[64]25'!$G$27:$K$27,     '[64]25'!$G$30:$K$30,     '[64]25'!$G$34:$K$34</definedName>
    <definedName name="T25?unit?ПРЦ" localSheetId="5">#REF!</definedName>
    <definedName name="T25?unit?ПРЦ" localSheetId="2">#REF!</definedName>
    <definedName name="T25?unit?ПРЦ">#REF!</definedName>
    <definedName name="T25?unit?ТРУБ" xml:space="preserve"> '[64]25'!$G$31:$K$31,     '[64]25'!$G$6:$K$26,     '[64]25'!$G$29:$K$29,     '[64]25'!$G$33:$K$33,     '[64]25'!$G$36:$K$51</definedName>
    <definedName name="T25_Copy1" localSheetId="5">#REF!</definedName>
    <definedName name="T25_Copy1" localSheetId="2">#REF!</definedName>
    <definedName name="T25_Copy1">#REF!</definedName>
    <definedName name="T25_Copy2" localSheetId="5">#REF!</definedName>
    <definedName name="T25_Copy2" localSheetId="2">#REF!</definedName>
    <definedName name="T25_Copy2">#REF!</definedName>
    <definedName name="T25_Copy3" localSheetId="2">#REF!</definedName>
    <definedName name="T25_Copy3">#REF!</definedName>
    <definedName name="T25_Copy4" localSheetId="2">#REF!</definedName>
    <definedName name="T25_Copy4">#REF!</definedName>
    <definedName name="T25_protection" localSheetId="5">P1_T25_protection,P2_T25_protection</definedName>
    <definedName name="T25_protection">P1_T25_protection,P2_T25_protection</definedName>
    <definedName name="T25_protection_4">([0]!P1_T25_protection,[0]!P2_T25_protection)</definedName>
    <definedName name="T26?axis?R?ВРАС">'[24]26'!$C$34:$N$36,'[24]26'!$C$22:$N$24</definedName>
    <definedName name="T26?axis?R?ВРАС?">'[24]26'!$B$34:$B$36,'[24]26'!$B$22:$B$24</definedName>
    <definedName name="T26?axis?ПРД?БАЗ">'[64]26'!$I$6:$J$20,'[64]26'!$F$6:$G$20</definedName>
    <definedName name="T26?axis?ПРД?ПРЕД">'[64]26'!$K$6:$L$20,'[64]26'!$D$6:$E$20</definedName>
    <definedName name="T26?axis?ПФ?ПЛАН">'[64]26'!$I$6:$I$20,'[64]26'!$D$6:$D$20,'[64]26'!$K$6:$K$20,'[64]26'!$F$6:$F$20</definedName>
    <definedName name="T26?axis?ПФ?ФАКТ">'[64]26'!$J$6:$J$20,'[64]26'!$E$6:$E$20,'[64]26'!$L$6:$L$20,'[64]26'!$G$6:$G$20</definedName>
    <definedName name="T26?Data">'[64]26'!$D$6:$L$8, '[64]26'!$D$10:$L$20</definedName>
    <definedName name="T26?item_ext?РОСТ" localSheetId="5">'[65]поощрение (ДВ)'!#REF!</definedName>
    <definedName name="T26?item_ext?РОСТ">'[65]поощрение (ДВ)'!#REF!</definedName>
    <definedName name="T26?L1">'[24]26'!$F$8:$N$8,'[24]26'!$C$8:$D$8</definedName>
    <definedName name="T26?L1.1">'[24]26'!$F$10:$N$10,'[24]26'!$C$10:$D$10</definedName>
    <definedName name="T26?L2">'[24]26'!$F$11:$N$11,'[24]26'!$C$11:$D$11</definedName>
    <definedName name="T26?L2.1">'[24]26'!$F$13:$N$13,'[24]26'!$C$13:$D$13</definedName>
    <definedName name="T26?L2.7" localSheetId="5">'[65]поощрение (ДВ)'!#REF!</definedName>
    <definedName name="T26?L2.7">'[65]поощрение (ДВ)'!#REF!</definedName>
    <definedName name="T26?L2.8" localSheetId="5">'[65]поощрение (ДВ)'!#REF!</definedName>
    <definedName name="T26?L2.8">'[65]поощрение (ДВ)'!#REF!</definedName>
    <definedName name="T26?L3">'[24]26'!$F$14:$N$14,'[24]26'!$C$14:$D$14</definedName>
    <definedName name="T26?L4">'[24]26'!$F$15:$N$15,'[24]26'!$C$15:$D$15</definedName>
    <definedName name="T26?L5">'[24]26'!$F$16:$N$16,'[24]26'!$C$16:$D$16</definedName>
    <definedName name="T26?L5.1">'[24]26'!$F$18:$N$18,'[24]26'!$C$18:$D$18</definedName>
    <definedName name="T26?L5.2">'[24]26'!$F$19:$N$19,'[24]26'!$C$19:$D$19</definedName>
    <definedName name="T26?L5.3">'[24]26'!$F$20:$N$20,'[24]26'!$C$20:$D$20</definedName>
    <definedName name="T26?L5.3.x">'[24]26'!$F$22:$N$24,'[24]26'!$C$22:$D$24</definedName>
    <definedName name="T26?L6">'[24]26'!$F$26:$N$26,'[24]26'!$C$26:$D$26</definedName>
    <definedName name="T26?L7">'[24]26'!$F$27:$N$27,'[24]26'!$C$27:$D$27</definedName>
    <definedName name="T26?L7.1">'[24]26'!$F$29:$N$29,'[24]26'!$C$29:$D$29</definedName>
    <definedName name="T26?L7.2">'[24]26'!$F$30:$N$30,'[24]26'!$C$30:$D$30</definedName>
    <definedName name="T26?L7.3">'[24]26'!$F$31:$N$31,'[24]26'!$C$31:$D$31</definedName>
    <definedName name="T26?L7.4">'[24]26'!$F$32:$N$32,'[24]26'!$C$32:$D$32</definedName>
    <definedName name="T26?L7.4.x">'[24]26'!$F$34:$N$36,'[24]26'!$C$34:$D$36</definedName>
    <definedName name="T26?L8">'[24]26'!$F$38:$N$38,'[24]26'!$C$38:$D$38</definedName>
    <definedName name="T26?Name" localSheetId="5">'[65]поощрение (ДВ)'!#REF!</definedName>
    <definedName name="T26?Name">'[65]поощрение (ДВ)'!#REF!</definedName>
    <definedName name="T26?unit?ПРЦ" localSheetId="5">'[65]поощрение (ДВ)'!#REF!</definedName>
    <definedName name="T26?unit?ПРЦ">'[65]поощрение (ДВ)'!#REF!</definedName>
    <definedName name="T26_Protection" localSheetId="5">'[24]26'!$K$34:$N$36,'[24]26'!$B$22:$B$24,P1_T26_Protection,P2_T26_Protection</definedName>
    <definedName name="T26_Protection">'[24]26'!$K$34:$N$36,'[24]26'!$B$22:$B$24,P1_T26_Protection,P2_T26_Protection</definedName>
    <definedName name="T26_Protection_4" localSheetId="2">(#REF!,#REF!,[0]!P1_T26_Protection,[0]!P2_T26_Protection)</definedName>
    <definedName name="T26_Protection_4">(#REF!,#REF!,[0]!P1_T26_Protection,[0]!P2_T26_Protection)</definedName>
    <definedName name="T27?axis?R?ВРАС">'[24]27'!$C$34:$S$36,'[24]27'!$C$22:$S$24</definedName>
    <definedName name="T27?axis?R?ВРАС?">'[24]27'!$B$34:$B$36,'[24]27'!$B$22:$B$24</definedName>
    <definedName name="T27?axis?ПРД?БАЗ">'[64]27'!$I$6:$J$11,'[64]27'!$F$6:$G$11</definedName>
    <definedName name="T27?axis?ПРД?ПРЕД">'[64]27'!$K$6:$L$11,'[64]27'!$D$6:$E$11</definedName>
    <definedName name="T27?axis?ПРД?РЕГ" localSheetId="5">#REF!</definedName>
    <definedName name="T27?axis?ПРД?РЕГ" localSheetId="2">#REF!</definedName>
    <definedName name="T27?axis?ПРД?РЕГ">#REF!</definedName>
    <definedName name="T27?axis?ПФ?ПЛАН">'[64]27'!$I$6:$I$11,'[64]27'!$D$6:$D$11,'[64]27'!$K$6:$K$11,'[64]27'!$F$6:$F$11</definedName>
    <definedName name="T27?axis?ПФ?ФАКТ">'[64]27'!$J$6:$J$11,'[64]27'!$E$6:$E$11,'[64]27'!$L$6:$L$11,'[64]27'!$G$6:$G$11</definedName>
    <definedName name="T27?Data" localSheetId="5">#REF!</definedName>
    <definedName name="T27?Data" localSheetId="2">#REF!</definedName>
    <definedName name="T27?Data">#REF!</definedName>
    <definedName name="T27?item_ext?РОСТ" localSheetId="5">#REF!</definedName>
    <definedName name="T27?item_ext?РОСТ" localSheetId="2">#REF!</definedName>
    <definedName name="T27?item_ext?РОСТ">#REF!</definedName>
    <definedName name="T27?Items" localSheetId="5">#REF!</definedName>
    <definedName name="T27?Items">#REF!</definedName>
    <definedName name="T27?L1" localSheetId="2">#REF!</definedName>
    <definedName name="T27?L1">#REF!</definedName>
    <definedName name="T27?L1.1">'[24]27'!$F$10:$S$10,'[24]27'!$C$10:$D$10</definedName>
    <definedName name="T27?L2" localSheetId="5">#REF!</definedName>
    <definedName name="T27?L2" localSheetId="2">#REF!</definedName>
    <definedName name="T27?L2">#REF!</definedName>
    <definedName name="T27?L2.1">'[24]27'!$F$13:$S$13,'[24]27'!$C$13:$D$13</definedName>
    <definedName name="T27?L3" localSheetId="5">#REF!</definedName>
    <definedName name="T27?L3" localSheetId="2">#REF!</definedName>
    <definedName name="T27?L3">#REF!</definedName>
    <definedName name="T27?L4" localSheetId="5">#REF!</definedName>
    <definedName name="T27?L4" localSheetId="2">#REF!</definedName>
    <definedName name="T27?L4">#REF!</definedName>
    <definedName name="T27?L5" localSheetId="5">#REF!</definedName>
    <definedName name="T27?L5" localSheetId="2">#REF!</definedName>
    <definedName name="T27?L5">#REF!</definedName>
    <definedName name="T27?L5.3">'[24]27'!$F$20:$S$20,'[24]27'!$C$20:$D$20</definedName>
    <definedName name="T27?L5.3.x">'[24]27'!$F$22:$S$24,'[24]27'!$C$22:$D$24</definedName>
    <definedName name="T27?L6" localSheetId="5">#REF!</definedName>
    <definedName name="T27?L6" localSheetId="2">#REF!</definedName>
    <definedName name="T27?L6">#REF!</definedName>
    <definedName name="T27?L7">'[24]27'!$F$27:$S$27,'[24]27'!$C$27:$D$27</definedName>
    <definedName name="T27?L7.1">'[24]27'!$F$29:$S$29,'[24]27'!$C$29:$D$29</definedName>
    <definedName name="T27?L7.2">'[24]27'!$F$30:$S$30,'[24]27'!$C$30:$D$30</definedName>
    <definedName name="T27?L7.3">'[24]27'!$F$31:$S$31,'[24]27'!$C$31:$D$31</definedName>
    <definedName name="T27?L7.4">'[24]27'!$F$32:$S$32,'[24]27'!$C$32:$D$32</definedName>
    <definedName name="T27?L7.4.x">'[24]27'!$F$34:$S$36,'[24]27'!$C$34:$D$36</definedName>
    <definedName name="T27?L8">'[24]27'!$F$38:$S$38,'[24]27'!$C$38:$D$38</definedName>
    <definedName name="T27?Name" localSheetId="5">#REF!</definedName>
    <definedName name="T27?Name" localSheetId="2">#REF!</definedName>
    <definedName name="T27?Name">#REF!</definedName>
    <definedName name="T27?Scope" localSheetId="5">#REF!</definedName>
    <definedName name="T27?Scope">#REF!</definedName>
    <definedName name="T27?Table" localSheetId="5">#REF!</definedName>
    <definedName name="T27?Table" localSheetId="2">#REF!</definedName>
    <definedName name="T27?Table">#REF!</definedName>
    <definedName name="T27?Title" localSheetId="2">#REF!</definedName>
    <definedName name="T27?Title">#REF!</definedName>
    <definedName name="T27?unit?ПРЦ">'[64]27'!$D$7:$H$7, '[64]27'!$I$6:$L$11</definedName>
    <definedName name="T27?unit?ТРУБ">'[64]27'!$D$6:$H$6, '[64]27'!$D$8:$H$11</definedName>
    <definedName name="T27?НАП" localSheetId="5">#REF!</definedName>
    <definedName name="T27?НАП">#REF!</definedName>
    <definedName name="T27?ПОТ" localSheetId="5">#REF!</definedName>
    <definedName name="T27?ПОТ">#REF!</definedName>
    <definedName name="T27_Protect" localSheetId="5">'[37]27'!$E$12:$E$13,'[37]27'!$K$4:$AH$4,'[37]27'!$AK$12:$AK$13</definedName>
    <definedName name="T27_Protect">'[38]27'!$E$12:$E$13,'[38]27'!$K$4:$AH$4,'[38]27'!$AK$12:$AK$13</definedName>
    <definedName name="T27_Protection" localSheetId="5">'[24]27'!$P$34:$S$36,'[24]27'!$B$22:$B$24,P1_T27_Protection,P2_T27_Protection,P3_T27_Protection</definedName>
    <definedName name="T27_Protection">'[24]27'!$P$34:$S$36,'[24]27'!$B$22:$B$24,P1_T27_Protection,P2_T27_Protection,P3_T27_Protection</definedName>
    <definedName name="T27_Protection_4" localSheetId="2">(#REF!,#REF!,[0]!P1_T27_Protection,[0]!P2_T27_Protection,[0]!P3_T27_Protection)</definedName>
    <definedName name="T27_Protection_4">(#REF!,#REF!,[0]!P1_T27_Protection,[0]!P2_T27_Protection,[0]!P3_T27_Protection)</definedName>
    <definedName name="T28.3?unit?РУБ.ГКАЛ" localSheetId="5">P1_T28.3?unit?РУБ.ГКАЛ,P2_T28.3?unit?РУБ.ГКАЛ</definedName>
    <definedName name="T28.3?unit?РУБ.ГКАЛ" localSheetId="2">P1_T28.3?unit?РУБ.ГКАЛ,P2_T28.3?unit?РУБ.ГКАЛ</definedName>
    <definedName name="T28.3?unit?РУБ.ГКАЛ">P1_T28.3?unit?РУБ.ГКАЛ,P2_T28.3?unit?РУБ.ГКАЛ</definedName>
    <definedName name="T28.3?unit?РУБ.ГКАЛ_4">#N/A</definedName>
    <definedName name="T28?axis?R?ПЭ" localSheetId="5">P2_T28?axis?R?ПЭ,P3_T28?axis?R?ПЭ,P4_T28?axis?R?ПЭ,P5_T28?axis?R?ПЭ,'Не установлены(не пересмотрены)'!P6_T28?axis?R?ПЭ</definedName>
    <definedName name="T28?axis?R?ПЭ">P2_T28?axis?R?ПЭ,P3_T28?axis?R?ПЭ,P4_T28?axis?R?ПЭ,P5_T28?axis?R?ПЭ,P6_T28?axis?R?ПЭ</definedName>
    <definedName name="T28?axis?R?ПЭ?" localSheetId="5">P2_T28?axis?R?ПЭ?,P3_T28?axis?R?ПЭ?,P4_T28?axis?R?ПЭ?,P5_T28?axis?R?ПЭ?,'Не установлены(не пересмотрены)'!P6_T28?axis?R?ПЭ?</definedName>
    <definedName name="T28?axis?R?ПЭ?">P2_T28?axis?R?ПЭ?,P3_T28?axis?R?ПЭ?,P4_T28?axis?R?ПЭ?,P5_T28?axis?R?ПЭ?,P6_T28?axis?R?ПЭ?</definedName>
    <definedName name="T28?axis?R?ПЭ?_4">#N/A</definedName>
    <definedName name="T28?axis?R?ПЭ_4">#N/A</definedName>
    <definedName name="T28?axis?ПРД?БАЗ">'[64]28'!$I$6:$J$17,'[64]28'!$F$6:$G$17</definedName>
    <definedName name="T28?axis?ПРД?ПРЕД">'[64]28'!$K$6:$L$17,'[64]28'!$D$6:$E$17</definedName>
    <definedName name="T28?axis?ПРД?РЕГ" localSheetId="5">'[65]другие из прибыли'!#REF!</definedName>
    <definedName name="T28?axis?ПРД?РЕГ">'[65]другие из прибыли'!#REF!</definedName>
    <definedName name="T28?axis?ПФ?ПЛАН">'[64]28'!$I$6:$I$17,'[64]28'!$D$6:$D$17,'[64]28'!$K$6:$K$17,'[64]28'!$F$6:$F$17</definedName>
    <definedName name="T28?axis?ПФ?ФАКТ">'[64]28'!$J$6:$J$17,'[64]28'!$E$6:$E$17,'[64]28'!$L$6:$L$17,'[64]28'!$G$6:$G$17</definedName>
    <definedName name="T28?Data" localSheetId="5">'[24]28'!$D$190:$E$213,'[24]28'!$G$164:$H$187,'[24]28'!$D$164:$E$187,'[24]28'!$D$138:$I$161,'[24]28'!$D$8:$I$109,'[24]28'!$D$112:$I$135,P1_T28?Data</definedName>
    <definedName name="T28?Data">'[24]28'!$D$190:$E$213,'[24]28'!$G$164:$H$187,'[24]28'!$D$164:$E$187,'[24]28'!$D$138:$I$161,'[24]28'!$D$8:$I$109,'[24]28'!$D$112:$I$135,P1_T28?Data</definedName>
    <definedName name="T28?item_ext?ВСЕГО">'[24]28'!$I$8:$I$292,'[24]28'!$F$8:$F$292</definedName>
    <definedName name="T28?item_ext?ТЭ">'[24]28'!$E$8:$E$292,'[24]28'!$H$8:$H$292</definedName>
    <definedName name="T28?item_ext?ЭЭ">'[24]28'!$D$8:$D$292,'[24]28'!$G$8:$G$292</definedName>
    <definedName name="T28?L1.1.x">'[24]28'!$D$16:$I$18,'[24]28'!$D$11:$I$13</definedName>
    <definedName name="T28?L10.1.x">'[24]28'!$D$250:$I$252,'[24]28'!$D$245:$I$247</definedName>
    <definedName name="T28?L11.1.x">'[24]28'!$D$276:$I$278,'[24]28'!$D$271:$I$273</definedName>
    <definedName name="T28?L2.1.x">'[24]28'!$D$42:$I$44,'[24]28'!$D$37:$I$39</definedName>
    <definedName name="T28?L3.1.x">'[24]28'!$D$68:$I$70,'[24]28'!$D$63:$I$65</definedName>
    <definedName name="T28?L4.1.x">'[24]28'!$D$94:$I$96,'[24]28'!$D$89:$I$91</definedName>
    <definedName name="T28?L5.1.x">'[24]28'!$D$120:$I$122,'[24]28'!$D$115:$I$117</definedName>
    <definedName name="T28?L6.1.x">'[24]28'!$D$146:$I$148,'[24]28'!$D$141:$I$143</definedName>
    <definedName name="T28?L7.1.x">'[24]28'!$D$172:$I$174,'[24]28'!$D$167:$I$169</definedName>
    <definedName name="T28?L8.1.x">'[24]28'!$D$198:$I$200,'[24]28'!$D$193:$I$195</definedName>
    <definedName name="T28?L9.1.x">'[24]28'!$D$224:$I$226,'[24]28'!$D$219:$I$221</definedName>
    <definedName name="T28?Name" localSheetId="5">'[65]другие из прибыли'!#REF!</definedName>
    <definedName name="T28?Name">'[65]другие из прибыли'!#REF!</definedName>
    <definedName name="T28?unit?ГКАЛЧ">'[24]28'!$H$164:$H$187,'[24]28'!$E$164:$E$187</definedName>
    <definedName name="T28?unit?МКВТЧ">'[24]28'!$G$190:$G$213,'[24]28'!$D$190:$D$213</definedName>
    <definedName name="T28?unit?РУБ.ГКАЛ">'[24]28'!$E$216:$E$239,'[24]28'!$E$268:$E$292,'[24]28'!$H$268:$H$292,'[24]28'!$H$216:$H$239</definedName>
    <definedName name="T28?unit?РУБ.ГКАЛЧ.МЕС">'[24]28'!$H$242:$H$265,'[24]28'!$E$242:$E$265</definedName>
    <definedName name="T28?unit?РУБ.ТКВТ.МЕС">'[24]28'!$G$242:$G$265,'[24]28'!$D$242:$D$265</definedName>
    <definedName name="T28?unit?РУБ.ТКВТЧ">'[24]28'!$G$216:$G$239,'[24]28'!$D$268:$D$292,'[24]28'!$G$268:$G$292,'[24]28'!$D$216:$D$239</definedName>
    <definedName name="T28?unit?ТГКАЛ">'[24]28'!$H$190:$H$213,'[24]28'!$E$190:$E$213</definedName>
    <definedName name="T28?unit?ТКВТ">'[24]28'!$G$164:$G$187,'[24]28'!$D$164:$D$187</definedName>
    <definedName name="T28?unit?ТРУБ">'[24]28'!$D$138:$I$161,'[24]28'!$D$8:$I$109</definedName>
    <definedName name="T28_Copy" localSheetId="5">'[65]другие из прибыли'!#REF!</definedName>
    <definedName name="T28_Copy">'[65]другие из прибыли'!#REF!</definedName>
    <definedName name="T28_Protection" localSheetId="5">P9_T28_Protection,P10_T28_Protection,P11_T28_Protection,'Не установлены(не пересмотрены)'!P12_T28_Protection</definedName>
    <definedName name="T28_Protection">P9_T28_Protection,P10_T28_Protection,P11_T28_Protection,P12_T28_Protection</definedName>
    <definedName name="T29?axis?ПФ?ПЛАН">'[64]29'!$F$5:$F$11,'[64]29'!$D$5:$D$11</definedName>
    <definedName name="T29?axis?ПФ?ФАКТ">'[64]29'!$G$5:$G$11,'[64]29'!$E$5:$E$11</definedName>
    <definedName name="T29?Data">'[64]29'!$D$6:$H$9, '[64]29'!$D$11:$H$11</definedName>
    <definedName name="T29?item_ext?1СТ" localSheetId="5">P1_T29?item_ext?1СТ</definedName>
    <definedName name="T29?item_ext?1СТ" localSheetId="2">P1_T29?item_ext?1СТ</definedName>
    <definedName name="T29?item_ext?1СТ">P1_T29?item_ext?1СТ</definedName>
    <definedName name="T29?item_ext?1СТ_4">#N/A</definedName>
    <definedName name="T29?item_ext?2СТ.М" localSheetId="5">P1_T29?item_ext?2СТ.М</definedName>
    <definedName name="T29?item_ext?2СТ.М" localSheetId="2">P1_T29?item_ext?2СТ.М</definedName>
    <definedName name="T29?item_ext?2СТ.М">P1_T29?item_ext?2СТ.М</definedName>
    <definedName name="T29?item_ext?2СТ.М_4">#N/A</definedName>
    <definedName name="T29?item_ext?2СТ.Э" localSheetId="5">P1_T29?item_ext?2СТ.Э</definedName>
    <definedName name="T29?item_ext?2СТ.Э" localSheetId="2">P1_T29?item_ext?2СТ.Э</definedName>
    <definedName name="T29?item_ext?2СТ.Э">P1_T29?item_ext?2СТ.Э</definedName>
    <definedName name="T29?item_ext?2СТ.Э_4">#N/A</definedName>
    <definedName name="T29?L10" localSheetId="5">P1_T29?L10</definedName>
    <definedName name="T29?L10" localSheetId="2">P1_T29?L10</definedName>
    <definedName name="T29?L10">P1_T29?L10</definedName>
    <definedName name="T29?L10_4">#N/A</definedName>
    <definedName name="T29_Copy" localSheetId="5">[65]выпадающие!#REF!</definedName>
    <definedName name="T29_Copy">[65]выпадающие!#REF!</definedName>
    <definedName name="T3?axis?C?РЕШ" localSheetId="2">#REF!,#REF!,#REF!,#REF!</definedName>
    <definedName name="T3?axis?C?РЕШ">#REF!,#REF!,#REF!,#REF!</definedName>
    <definedName name="T3?axis?C?РЕШ?" localSheetId="2">#REF!,#REF!</definedName>
    <definedName name="T3?axis?C?РЕШ?">#REF!,#REF!</definedName>
    <definedName name="T3?axis?R?ОРГ" localSheetId="2">#REF!</definedName>
    <definedName name="T3?axis?R?ОРГ">#REF!</definedName>
    <definedName name="T3?axis?R?ОРГ?" localSheetId="2">#REF!</definedName>
    <definedName name="T3?axis?R?ОРГ?">#REF!</definedName>
    <definedName name="T3?axis?ПРД?БАЗ">'[64]3'!$I$6:$J$20,'[64]3'!$F$6:$G$20</definedName>
    <definedName name="T3?axis?ПРД?ПРЕД">'[64]3'!$K$6:$L$20,'[64]3'!$D$6:$E$20</definedName>
    <definedName name="T3?axis?ПРД?РЕГ" localSheetId="5">#REF!</definedName>
    <definedName name="T3?axis?ПРД?РЕГ" localSheetId="2">#REF!</definedName>
    <definedName name="T3?axis?ПРД?РЕГ">#REF!</definedName>
    <definedName name="T3?axis?ПРД2?2005" localSheetId="2">#REF!,#REF!</definedName>
    <definedName name="T3?axis?ПРД2?2005">#REF!,#REF!</definedName>
    <definedName name="T3?axis?ПРД2?2006" localSheetId="2">#REF!,#REF!</definedName>
    <definedName name="T3?axis?ПРД2?2006">#REF!,#REF!</definedName>
    <definedName name="T3?axis?ПФ?ПЛАН">'[64]3'!$I$6:$I$20,'[64]3'!$D$6:$D$20,'[64]3'!$K$6:$K$20,'[64]3'!$F$6:$F$20</definedName>
    <definedName name="T3?axis?ПФ?ФАКТ">'[64]3'!$J$6:$J$20,'[64]3'!$E$6:$E$20,'[64]3'!$L$6:$L$20,'[64]3'!$G$6:$G$20</definedName>
    <definedName name="T3?Data" localSheetId="5">#REF!</definedName>
    <definedName name="T3?Data" localSheetId="2">#REF!</definedName>
    <definedName name="T3?Data">#REF!</definedName>
    <definedName name="T3?item_ext?РОСТ" localSheetId="5">#REF!</definedName>
    <definedName name="T3?item_ext?РОСТ" localSheetId="2">#REF!</definedName>
    <definedName name="T3?item_ext?РОСТ">#REF!</definedName>
    <definedName name="T3?L1" localSheetId="5">#REF!</definedName>
    <definedName name="T3?L1" localSheetId="2">#REF!</definedName>
    <definedName name="T3?L1">#REF!</definedName>
    <definedName name="T3?L1.1" localSheetId="2">#REF!</definedName>
    <definedName name="T3?L1.1">#REF!</definedName>
    <definedName name="T3?L1.1.1" localSheetId="2">#REF!,#REF!</definedName>
    <definedName name="T3?L1.1.1">#REF!,#REF!</definedName>
    <definedName name="T3?L1.1.1.1" localSheetId="2">#REF!,#REF!</definedName>
    <definedName name="T3?L1.1.1.1">#REF!,#REF!</definedName>
    <definedName name="T3?L1.1.2" localSheetId="2">#REF!,#REF!</definedName>
    <definedName name="T3?L1.1.2">#REF!,#REF!</definedName>
    <definedName name="T3?L1.1.2.1" localSheetId="2">#REF!,#REF!</definedName>
    <definedName name="T3?L1.1.2.1">#REF!,#REF!</definedName>
    <definedName name="T3?L1.1.3" localSheetId="2">#REF!,#REF!</definedName>
    <definedName name="T3?L1.1.3">#REF!,#REF!</definedName>
    <definedName name="T3?L1.1.3.1" localSheetId="2">#REF!,#REF!</definedName>
    <definedName name="T3?L1.1.3.1">#REF!,#REF!</definedName>
    <definedName name="T3?L1.1.3.2" localSheetId="2">#REF!,#REF!</definedName>
    <definedName name="T3?L1.1.3.2">#REF!,#REF!</definedName>
    <definedName name="T3?L1.1.3.3" localSheetId="2">#REF!,#REF!</definedName>
    <definedName name="T3?L1.1.3.3">#REF!,#REF!</definedName>
    <definedName name="T3?L1.1.3.4" localSheetId="2">#REF!,#REF!</definedName>
    <definedName name="T3?L1.1.3.4">#REF!,#REF!</definedName>
    <definedName name="T3?L1.1.3.5" localSheetId="2">#REF!,#REF!</definedName>
    <definedName name="T3?L1.1.3.5">#REF!,#REF!</definedName>
    <definedName name="T3?L1.1.3.6" localSheetId="2">#REF!,#REF!</definedName>
    <definedName name="T3?L1.1.3.6">#REF!,#REF!</definedName>
    <definedName name="T3?L1.1.3.7" localSheetId="2">#REF!,#REF!</definedName>
    <definedName name="T3?L1.1.3.7">#REF!,#REF!</definedName>
    <definedName name="T3?L1.1.3.8" localSheetId="2">#REF!,#REF!</definedName>
    <definedName name="T3?L1.1.3.8">#REF!,#REF!</definedName>
    <definedName name="T3?L1.1.3.9" localSheetId="2">#REF!,#REF!</definedName>
    <definedName name="T3?L1.1.3.9">#REF!,#REF!</definedName>
    <definedName name="T3?L1.4.1">#REF!</definedName>
    <definedName name="T3?L1.5.1">#REF!</definedName>
    <definedName name="T3?L10" localSheetId="5">#REF!</definedName>
    <definedName name="T3?L10" localSheetId="2">#REF!</definedName>
    <definedName name="T3?L10">#REF!</definedName>
    <definedName name="T3?L11" localSheetId="2">#REF!</definedName>
    <definedName name="T3?L11">#REF!</definedName>
    <definedName name="T3?L12" localSheetId="2">#REF!</definedName>
    <definedName name="T3?L12">#REF!</definedName>
    <definedName name="T3?L2" localSheetId="2">#REF!</definedName>
    <definedName name="T3?L2">#REF!</definedName>
    <definedName name="T3?L2.1" localSheetId="2">#REF!</definedName>
    <definedName name="T3?L2.1">#REF!</definedName>
    <definedName name="T3?L3" localSheetId="2">#REF!</definedName>
    <definedName name="T3?L3">#REF!</definedName>
    <definedName name="T3?L3.1" localSheetId="2">#REF!</definedName>
    <definedName name="T3?L3.1">#REF!</definedName>
    <definedName name="T3?L4" localSheetId="2">#REF!</definedName>
    <definedName name="T3?L4">#REF!</definedName>
    <definedName name="T3?L5" localSheetId="2">#REF!</definedName>
    <definedName name="T3?L5">#REF!</definedName>
    <definedName name="T3?L6" localSheetId="2">#REF!</definedName>
    <definedName name="T3?L6">#REF!</definedName>
    <definedName name="T3?L7" localSheetId="2">#REF!</definedName>
    <definedName name="T3?L7">#REF!</definedName>
    <definedName name="T3?L8" localSheetId="2">#REF!</definedName>
    <definedName name="T3?L8">#REF!</definedName>
    <definedName name="T3?L9" localSheetId="2">#REF!</definedName>
    <definedName name="T3?L9">#REF!</definedName>
    <definedName name="T3?Name" localSheetId="2">#REF!</definedName>
    <definedName name="T3?Name">#REF!</definedName>
    <definedName name="T3?Table" localSheetId="2">#REF!</definedName>
    <definedName name="T3?Table">#REF!</definedName>
    <definedName name="T3?Title" localSheetId="2">#REF!</definedName>
    <definedName name="T3?Title">#REF!</definedName>
    <definedName name="T3?unit?Г.КВТЧ" localSheetId="2">#REF!</definedName>
    <definedName name="T3?unit?Г.КВТЧ">#REF!</definedName>
    <definedName name="T3?unit?КГ.ГКАЛ">'[64]3'!$D$13:$H$13,   '[64]3'!$D$16:$H$16</definedName>
    <definedName name="T3?unit?МКВТЧ" localSheetId="5">#REF!</definedName>
    <definedName name="T3?unit?МКВТЧ" localSheetId="2">#REF!</definedName>
    <definedName name="T3?unit?МКВТЧ">#REF!</definedName>
    <definedName name="T3?unit?ПРЦ">'[64]3'!$D$20:$H$20,   '[64]3'!$I$6:$L$20</definedName>
    <definedName name="T3?unit?РУБ.МКБ" localSheetId="2">#REF!,#REF!,#REF!,#REF!</definedName>
    <definedName name="T3?unit?РУБ.МКБ">#REF!,#REF!,#REF!,#REF!</definedName>
    <definedName name="T3?unit?ТГКАЛ">'[64]3'!$D$12:$H$12,   '[64]3'!$D$15:$H$15</definedName>
    <definedName name="T3?unit?ТРУБ" localSheetId="2">#REF!,#REF!,#REF!,#REF!</definedName>
    <definedName name="T3?unit?ТРУБ">#REF!,#REF!,#REF!,#REF!</definedName>
    <definedName name="T3?unit?ТТУТ">'[64]3'!$D$10:$H$11,   '[64]3'!$D$14:$H$14,   '[64]3'!$D$17:$H$19</definedName>
    <definedName name="T3?unit?ТЫС.МКБ" localSheetId="2">#REF!,#REF!,#REF!,#REF!</definedName>
    <definedName name="T3?unit?ТЫС.МКБ">#REF!,#REF!,#REF!,#REF!</definedName>
    <definedName name="T3_Add_Town" localSheetId="2">#REF!</definedName>
    <definedName name="T3_Add_Town">#REF!</definedName>
    <definedName name="T3_Copy" localSheetId="2">#REF!</definedName>
    <definedName name="T3_Copy">#REF!</definedName>
    <definedName name="T3_Unprotected" localSheetId="2">#REF!,#REF!,#REF!,#REF!,#REF!,#REF!</definedName>
    <definedName name="T3_Unprotected">#REF!,#REF!,#REF!,#REF!,#REF!,#REF!</definedName>
    <definedName name="T4.1?axis?R?ВТОП">'[64]4.1'!$E$5:$I$8, '[64]4.1'!$E$12:$I$15, '[64]4.1'!$E$18:$I$21</definedName>
    <definedName name="T4.1?axis?R?ВТОП?">'[64]4.1'!$C$5:$C$8, '[64]4.1'!$C$12:$C$15, '[64]4.1'!$C$18:$C$21</definedName>
    <definedName name="T4.1?axis?ПРД?БАЗ" localSheetId="5">#REF!</definedName>
    <definedName name="T4.1?axis?ПРД?БАЗ" localSheetId="2">#REF!</definedName>
    <definedName name="T4.1?axis?ПРД?БАЗ">#REF!</definedName>
    <definedName name="T4.1?axis?ПРД?ПРЕД" localSheetId="5">#REF!</definedName>
    <definedName name="T4.1?axis?ПРД?ПРЕД" localSheetId="2">#REF!</definedName>
    <definedName name="T4.1?axis?ПРД?ПРЕД">#REF!</definedName>
    <definedName name="T4.1?axis?ПРД?ПРЕД2" localSheetId="5">#REF!</definedName>
    <definedName name="T4.1?axis?ПРД?ПРЕД2" localSheetId="2">#REF!</definedName>
    <definedName name="T4.1?axis?ПРД?ПРЕД2">#REF!</definedName>
    <definedName name="T4.1?axis?ПРД?РЕГ" localSheetId="2">#REF!</definedName>
    <definedName name="T4.1?axis?ПРД?РЕГ">#REF!</definedName>
    <definedName name="T4.1?Data">'[64]4.1'!$E$4:$I$9, '[64]4.1'!$E$11:$I$15, '[64]4.1'!$E$18:$I$21</definedName>
    <definedName name="T4.1?item_ext?СРПРЕД3" localSheetId="5">#REF!</definedName>
    <definedName name="T4.1?item_ext?СРПРЕД3" localSheetId="2">#REF!</definedName>
    <definedName name="T4.1?item_ext?СРПРЕД3">#REF!</definedName>
    <definedName name="T4.1?L1" localSheetId="5">#REF!</definedName>
    <definedName name="T4.1?L1" localSheetId="2">#REF!</definedName>
    <definedName name="T4.1?L1">#REF!</definedName>
    <definedName name="T4.1?L1.1" localSheetId="5">#REF!</definedName>
    <definedName name="T4.1?L1.1" localSheetId="2">#REF!</definedName>
    <definedName name="T4.1?L1.1">#REF!</definedName>
    <definedName name="T4.1?L1.2" localSheetId="2">#REF!</definedName>
    <definedName name="T4.1?L1.2">#REF!</definedName>
    <definedName name="T4.1?L2" localSheetId="2">#REF!</definedName>
    <definedName name="T4.1?L2">#REF!</definedName>
    <definedName name="T4.1?L3.1" localSheetId="2">#REF!</definedName>
    <definedName name="T4.1?L3.1">#REF!</definedName>
    <definedName name="T4.1?Name" localSheetId="2">#REF!</definedName>
    <definedName name="T4.1?Name">#REF!</definedName>
    <definedName name="T4.1?Table" localSheetId="2">#REF!</definedName>
    <definedName name="T4.1?Table">#REF!</definedName>
    <definedName name="T4.1?Title" localSheetId="2">#REF!</definedName>
    <definedName name="T4.1?Title">#REF!</definedName>
    <definedName name="T4.1?unit?ПРЦ" localSheetId="2">#REF!</definedName>
    <definedName name="T4.1?unit?ПРЦ">#REF!</definedName>
    <definedName name="T4.1?unit?ТТУТ" localSheetId="2">#REF!</definedName>
    <definedName name="T4.1?unit?ТТУТ">#REF!</definedName>
    <definedName name="T4.3?Data">#REF!</definedName>
    <definedName name="T4.3?Table">#REF!</definedName>
    <definedName name="T4.3?Title">#REF!</definedName>
    <definedName name="T4?axis?C?РЕШ" localSheetId="2">#REF!,#REF!,#REF!,#REF!</definedName>
    <definedName name="T4?axis?C?РЕШ">#REF!,#REF!,#REF!,#REF!</definedName>
    <definedName name="T4?axis?C?РЕШ?" localSheetId="2">#REF!,#REF!</definedName>
    <definedName name="T4?axis?C?РЕШ?">#REF!,#REF!</definedName>
    <definedName name="T4?axis?R?ВТОП">'[64]4'!$E$7:$M$10,   '[64]4'!$E$14:$M$17,   '[64]4'!$E$20:$M$23,   '[64]4'!$E$26:$M$29,   '[64]4'!$E$32:$M$35,   '[64]4'!$E$38:$M$41,   '[64]4'!$E$45:$M$48,   '[64]4'!$E$51:$M$54,   '[64]4'!$E$58:$M$61,   '[64]4'!$E$65:$M$68,   '[64]4'!$E$72:$M$75</definedName>
    <definedName name="T4?axis?R?ВТОП?">'[64]4'!$C$7:$C$10,   '[64]4'!$C$14:$C$17,   '[64]4'!$C$20:$C$23,   '[64]4'!$C$26:$C$29,   '[64]4'!$C$32:$C$35,   '[64]4'!$C$38:$C$41,   '[64]4'!$C$45:$C$48,   '[64]4'!$C$51:$C$54,   '[64]4'!$C$58:$C$61,   '[64]4'!$C$65:$C$68,   '[64]4'!$C$72:$C$75</definedName>
    <definedName name="T4?axis?R?ОРГ?" localSheetId="2">#REF!</definedName>
    <definedName name="T4?axis?R?ОРГ?">#REF!</definedName>
    <definedName name="T4?axis?ОРГ" localSheetId="2">#REF!</definedName>
    <definedName name="T4?axis?ОРГ">#REF!</definedName>
    <definedName name="T4?axis?ПРД?БАЗ">'[64]4'!$J$6:$K$81,'[64]4'!$G$6:$H$81</definedName>
    <definedName name="T4?axis?ПРД?ПРЕД">'[64]4'!$L$6:$M$81,'[64]4'!$E$6:$F$81</definedName>
    <definedName name="T4?axis?ПРД?РЕГ" localSheetId="5">#REF!</definedName>
    <definedName name="T4?axis?ПРД?РЕГ" localSheetId="2">#REF!</definedName>
    <definedName name="T4?axis?ПРД?РЕГ">#REF!</definedName>
    <definedName name="T4?axis?ПРД2?2005" localSheetId="2">#REF!,#REF!</definedName>
    <definedName name="T4?axis?ПРД2?2005">#REF!,#REF!</definedName>
    <definedName name="T4?axis?ПРД2?2006" localSheetId="2">#REF!,#REF!</definedName>
    <definedName name="T4?axis?ПРД2?2006">#REF!,#REF!</definedName>
    <definedName name="T4?axis?ПФ?ПЛАН">'[64]4'!$J$6:$J$81,'[64]4'!$E$6:$E$81,'[64]4'!$L$6:$L$81,'[64]4'!$G$6:$G$81</definedName>
    <definedName name="T4?axis?ПФ?ФАКТ">'[64]4'!$K$6:$K$81,'[64]4'!$F$6:$F$81,'[64]4'!$M$6:$M$81,'[64]4'!$H$6:$H$81</definedName>
    <definedName name="T4?Data">'[64]4'!$E$6:$M$11, '[64]4'!$E$13:$M$17, '[64]4'!$E$20:$M$23, '[64]4'!$E$26:$M$29, '[64]4'!$E$32:$M$35, '[64]4'!$E$37:$M$42, '[64]4'!$E$45:$M$48, '[64]4'!$E$50:$M$55, '[64]4'!$E$57:$M$62, '[64]4'!$E$64:$M$69, '[64]4'!$E$72:$M$75, '[64]4'!$E$77:$M$78, '[64]4'!$E$80:$M$80</definedName>
    <definedName name="T4?item_ext?РОСТ" localSheetId="5">#REF!</definedName>
    <definedName name="T4?item_ext?РОСТ" localSheetId="2">#REF!</definedName>
    <definedName name="T4?item_ext?РОСТ">#REF!</definedName>
    <definedName name="T4?L1" localSheetId="5">#REF!</definedName>
    <definedName name="T4?L1" localSheetId="2">#REF!</definedName>
    <definedName name="T4?L1">#REF!</definedName>
    <definedName name="T4?L1.1" localSheetId="5">#REF!</definedName>
    <definedName name="T4?L1.1" localSheetId="2">#REF!</definedName>
    <definedName name="T4?L1.1">#REF!</definedName>
    <definedName name="T4?L1.1.1" localSheetId="2">#REF!,#REF!</definedName>
    <definedName name="T4?L1.1.1">#REF!,#REF!</definedName>
    <definedName name="T4?L1.1.1.1" localSheetId="2">#REF!,#REF!</definedName>
    <definedName name="T4?L1.1.1.1">#REF!,#REF!</definedName>
    <definedName name="T4?L1.1.2" localSheetId="2">#REF!,#REF!</definedName>
    <definedName name="T4?L1.1.2">#REF!,#REF!</definedName>
    <definedName name="T4?L1.1.2.1" localSheetId="2">#REF!,#REF!</definedName>
    <definedName name="T4?L1.1.2.1">#REF!,#REF!</definedName>
    <definedName name="T4?L1.1.3" localSheetId="2">#REF!,#REF!</definedName>
    <definedName name="T4?L1.1.3">#REF!,#REF!</definedName>
    <definedName name="T4?L1.1.3.1" localSheetId="2">#REF!,#REF!</definedName>
    <definedName name="T4?L1.1.3.1">#REF!,#REF!</definedName>
    <definedName name="T4?L1.1.3.2" localSheetId="2">#REF!,#REF!</definedName>
    <definedName name="T4?L1.1.3.2">#REF!,#REF!</definedName>
    <definedName name="T4?L1.1.3.3" localSheetId="2">#REF!,#REF!</definedName>
    <definedName name="T4?L1.1.3.3">#REF!,#REF!</definedName>
    <definedName name="T4?L1.1.3.4" localSheetId="2">#REF!,#REF!</definedName>
    <definedName name="T4?L1.1.3.4">#REF!,#REF!</definedName>
    <definedName name="T4?L1.1.3.5" localSheetId="2">#REF!,#REF!</definedName>
    <definedName name="T4?L1.1.3.5">#REF!,#REF!</definedName>
    <definedName name="T4?L1.1.3.6" localSheetId="2">#REF!,#REF!</definedName>
    <definedName name="T4?L1.1.3.6">#REF!,#REF!</definedName>
    <definedName name="T4?L1.1.3.7" localSheetId="2">#REF!,#REF!</definedName>
    <definedName name="T4?L1.1.3.7">#REF!,#REF!</definedName>
    <definedName name="T4?L1.1.3.8" localSheetId="2">#REF!,#REF!</definedName>
    <definedName name="T4?L1.1.3.8">#REF!,#REF!</definedName>
    <definedName name="T4?L1.2" localSheetId="5">#REF!</definedName>
    <definedName name="T4?L1.2" localSheetId="2">#REF!</definedName>
    <definedName name="T4?L1.2">#REF!</definedName>
    <definedName name="T4?L10" localSheetId="2">#REF!</definedName>
    <definedName name="T4?L10">#REF!</definedName>
    <definedName name="T4?L10.1" localSheetId="2">#REF!</definedName>
    <definedName name="T4?L10.1">#REF!</definedName>
    <definedName name="T4?L10.2" localSheetId="2">#REF!</definedName>
    <definedName name="T4?L10.2">#REF!</definedName>
    <definedName name="T4?L11.1" localSheetId="2">#REF!</definedName>
    <definedName name="T4?L11.1">#REF!</definedName>
    <definedName name="T4?L12" localSheetId="2">#REF!</definedName>
    <definedName name="T4?L12">#REF!</definedName>
    <definedName name="T4?L13" localSheetId="2">#REF!</definedName>
    <definedName name="T4?L13">#REF!</definedName>
    <definedName name="T4?L14" localSheetId="2">#REF!</definedName>
    <definedName name="T4?L14">#REF!</definedName>
    <definedName name="T4?L2" localSheetId="2">#REF!</definedName>
    <definedName name="T4?L2">#REF!</definedName>
    <definedName name="T4?L2.1" localSheetId="2">#REF!</definedName>
    <definedName name="T4?L2.1">#REF!</definedName>
    <definedName name="T4?L3.1" localSheetId="2">#REF!</definedName>
    <definedName name="T4?L3.1">#REF!</definedName>
    <definedName name="T4?L4.1" localSheetId="2">#REF!</definedName>
    <definedName name="T4?L4.1">#REF!</definedName>
    <definedName name="T4?L5.1" localSheetId="2">#REF!</definedName>
    <definedName name="T4?L5.1">#REF!</definedName>
    <definedName name="T4?L6" localSheetId="2">#REF!</definedName>
    <definedName name="T4?L6">#REF!</definedName>
    <definedName name="T4?L6.1" localSheetId="2">#REF!</definedName>
    <definedName name="T4?L6.1">#REF!</definedName>
    <definedName name="T4?L6.2" localSheetId="2">#REF!</definedName>
    <definedName name="T4?L6.2">#REF!</definedName>
    <definedName name="T4?L7.1" localSheetId="2">#REF!</definedName>
    <definedName name="T4?L7.1">#REF!</definedName>
    <definedName name="T4?L8" localSheetId="2">#REF!</definedName>
    <definedName name="T4?L8">#REF!</definedName>
    <definedName name="T4?L8.1" localSheetId="2">#REF!</definedName>
    <definedName name="T4?L8.1">#REF!</definedName>
    <definedName name="T4?L8.2" localSheetId="2">#REF!</definedName>
    <definedName name="T4?L8.2">#REF!</definedName>
    <definedName name="T4?L9" localSheetId="2">#REF!</definedName>
    <definedName name="T4?L9">#REF!</definedName>
    <definedName name="T4?L9.1" localSheetId="2">#REF!</definedName>
    <definedName name="T4?L9.1">#REF!</definedName>
    <definedName name="T4?L9.2" localSheetId="2">#REF!</definedName>
    <definedName name="T4?L9.2">#REF!</definedName>
    <definedName name="T4?Name" localSheetId="2">#REF!</definedName>
    <definedName name="T4?Name">#REF!</definedName>
    <definedName name="T4?Table" localSheetId="2">#REF!</definedName>
    <definedName name="T4?Table">#REF!</definedName>
    <definedName name="T4?Title" localSheetId="2">#REF!</definedName>
    <definedName name="T4?Title">#REF!</definedName>
    <definedName name="T4?unit?МКВТЧ" localSheetId="2">#REF!</definedName>
    <definedName name="T4?unit?МКВТЧ">#REF!</definedName>
    <definedName name="T4?unit?ММКБ" localSheetId="2">#REF!</definedName>
    <definedName name="T4?unit?ММКБ">#REF!</definedName>
    <definedName name="T4?unit?ПРЦ">'[64]4'!$J$6:$M$81, '[64]4'!$E$13:$I$17, '[64]4'!$E$78:$I$78</definedName>
    <definedName name="T4?unit?РУБ.МКБ">'[64]4'!$E$34:$I$34, '[64]4'!$E$47:$I$47, '[64]4'!$E$74:$I$74</definedName>
    <definedName name="T4?unit?РУБ.ТКВТЧ" localSheetId="5">#REF!</definedName>
    <definedName name="T4?unit?РУБ.ТКВТЧ" localSheetId="2">#REF!</definedName>
    <definedName name="T4?unit?РУБ.ТКВТЧ">#REF!</definedName>
    <definedName name="T4?unit?РУБ.ТНТ">'[64]4'!$E$32:$I$33, '[64]4'!$E$35:$I$35, '[64]4'!$E$45:$I$46, '[64]4'!$E$48:$I$48, '[64]4'!$E$72:$I$73, '[64]4'!$E$75:$I$75</definedName>
    <definedName name="T4?unit?РУБ.ТУТ" localSheetId="5">#REF!</definedName>
    <definedName name="T4?unit?РУБ.ТУТ" localSheetId="2">#REF!</definedName>
    <definedName name="T4?unit?РУБ.ТУТ">#REF!</definedName>
    <definedName name="T4?unit?ТРУБ">'[64]4'!$E$37:$I$42, '[64]4'!$E$50:$I$55, '[64]4'!$E$57:$I$62</definedName>
    <definedName name="T4?unit?ТТНТ">'[64]4'!$E$26:$I$27, '[64]4'!$E$29:$I$29</definedName>
    <definedName name="T4?unit?ТТУТ" localSheetId="5">#REF!</definedName>
    <definedName name="T4?unit?ТТУТ" localSheetId="2">#REF!</definedName>
    <definedName name="T4?unit?ТТУТ">#REF!</definedName>
    <definedName name="T4?unit?ТЫС.МКБ" localSheetId="2">#REF!,#REF!,#REF!,#REF!</definedName>
    <definedName name="T4?unit?ТЫС.МКБ">#REF!,#REF!,#REF!,#REF!</definedName>
    <definedName name="T4_Add_Town" localSheetId="2">#REF!</definedName>
    <definedName name="T4_Add_Town">#REF!</definedName>
    <definedName name="T4_Copy" localSheetId="2">#REF!</definedName>
    <definedName name="T4_Copy">#REF!</definedName>
    <definedName name="T4_Protect" localSheetId="5">'[37]4'!$AA$24:$AD$28,'[37]4'!$G$11:$J$17,'Не установлены(не пересмотрены)'!P1_T4_Protect,'Не установлены(не пересмотрены)'!P2_T4_Protect</definedName>
    <definedName name="T4_Protect">'[38]4'!$AA$24:$AD$28,'[38]4'!$G$11:$J$17,P1_T4_Protect,P2_T4_Protect</definedName>
    <definedName name="T4_Unprotected" localSheetId="2">#REF!,#REF!,#REF!,#REF!,#REF!,#REF!</definedName>
    <definedName name="T4_Unprotected">#REF!,#REF!,#REF!,#REF!,#REF!,#REF!</definedName>
    <definedName name="T5?axis?R?ВРАС" localSheetId="2">#REF!</definedName>
    <definedName name="T5?axis?R?ВРАС">#REF!</definedName>
    <definedName name="T5?axis?R?ВРАС?" localSheetId="2">#REF!</definedName>
    <definedName name="T5?axis?R?ВРАС?">#REF!</definedName>
    <definedName name="T5?axis?R?ОС">'[64]5'!$E$7:$Q$18, '[64]5'!$E$21:$Q$32, '[64]5'!$E$35:$Q$46, '[64]5'!$E$49:$Q$60, '[64]5'!$E$63:$Q$74, '[64]5'!$E$77:$Q$88</definedName>
    <definedName name="T5?axis?R?ОС?">'[64]5'!$C$77:$C$88, '[64]5'!$C$63:$C$74, '[64]5'!$C$49:$C$60, '[64]5'!$C$35:$C$46, '[64]5'!$C$21:$C$32, '[64]5'!$C$7:$C$18</definedName>
    <definedName name="T5?axis?ПРД?БАЗ">'[64]5'!$N$6:$O$89,'[64]5'!$G$6:$H$89</definedName>
    <definedName name="T5?axis?ПРД?ПРЕД">'[64]5'!$P$6:$Q$89,'[64]5'!$E$6:$F$89</definedName>
    <definedName name="T5?axis?ПРД?РЕГ" localSheetId="5">#REF!</definedName>
    <definedName name="T5?axis?ПРД?РЕГ" localSheetId="2">#REF!</definedName>
    <definedName name="T5?axis?ПРД?РЕГ">#REF!</definedName>
    <definedName name="T5?axis?ПРД?РЕГ.КВ1" localSheetId="5">#REF!</definedName>
    <definedName name="T5?axis?ПРД?РЕГ.КВ1" localSheetId="2">#REF!</definedName>
    <definedName name="T5?axis?ПРД?РЕГ.КВ1">#REF!</definedName>
    <definedName name="T5?axis?ПРД?РЕГ.КВ2" localSheetId="5">#REF!</definedName>
    <definedName name="T5?axis?ПРД?РЕГ.КВ2" localSheetId="2">#REF!</definedName>
    <definedName name="T5?axis?ПРД?РЕГ.КВ2">#REF!</definedName>
    <definedName name="T5?axis?ПРД?РЕГ.КВ3" localSheetId="2">#REF!</definedName>
    <definedName name="T5?axis?ПРД?РЕГ.КВ3">#REF!</definedName>
    <definedName name="T5?axis?ПРД?РЕГ.КВ4" localSheetId="2">#REF!</definedName>
    <definedName name="T5?axis?ПРД?РЕГ.КВ4">#REF!</definedName>
    <definedName name="T5?Data">'[64]5'!$E$6:$Q$18, '[64]5'!$E$20:$Q$32, '[64]5'!$E$34:$Q$46, '[64]5'!$E$48:$Q$60, '[64]5'!$E$63:$Q$74, '[64]5'!$E$76:$Q$88</definedName>
    <definedName name="T5?item_ext?РОСТ" localSheetId="5">#REF!</definedName>
    <definedName name="T5?item_ext?РОСТ" localSheetId="2">#REF!</definedName>
    <definedName name="T5?item_ext?РОСТ">#REF!</definedName>
    <definedName name="T5?L1" localSheetId="5">#REF!</definedName>
    <definedName name="T5?L1" localSheetId="2">#REF!</definedName>
    <definedName name="T5?L1">#REF!</definedName>
    <definedName name="T5?L1.1" localSheetId="5">#REF!</definedName>
    <definedName name="T5?L1.1" localSheetId="2">#REF!</definedName>
    <definedName name="T5?L1.1">#REF!</definedName>
    <definedName name="T5?L2" localSheetId="2">#REF!</definedName>
    <definedName name="T5?L2">#REF!</definedName>
    <definedName name="T5?L2.1" localSheetId="2">#REF!</definedName>
    <definedName name="T5?L2.1">#REF!</definedName>
    <definedName name="T5?L3" localSheetId="2">#REF!</definedName>
    <definedName name="T5?L3">#REF!</definedName>
    <definedName name="T5?L3.1" localSheetId="2">#REF!</definedName>
    <definedName name="T5?L3.1">#REF!</definedName>
    <definedName name="T5?L4" localSheetId="2">#REF!</definedName>
    <definedName name="T5?L4">#REF!</definedName>
    <definedName name="T5?L4.1" localSheetId="2">#REF!</definedName>
    <definedName name="T5?L4.1">#REF!</definedName>
    <definedName name="T5?L5" localSheetId="2">#REF!</definedName>
    <definedName name="T5?L5">#REF!</definedName>
    <definedName name="T5?L5.1" localSheetId="2">#REF!</definedName>
    <definedName name="T5?L5.1">#REF!</definedName>
    <definedName name="T5?L6" localSheetId="2">#REF!</definedName>
    <definedName name="T5?L6">#REF!</definedName>
    <definedName name="T5?L6.1" localSheetId="2">#REF!</definedName>
    <definedName name="T5?L6.1">#REF!</definedName>
    <definedName name="T5?L7" localSheetId="2">#REF!</definedName>
    <definedName name="T5?L7">#REF!</definedName>
    <definedName name="T5?L8" localSheetId="2">#REF!</definedName>
    <definedName name="T5?L8">#REF!</definedName>
    <definedName name="T5?L9" localSheetId="2">#REF!</definedName>
    <definedName name="T5?L9">#REF!</definedName>
    <definedName name="T5?Name" localSheetId="2">#REF!</definedName>
    <definedName name="T5?Name">#REF!</definedName>
    <definedName name="T5?Table" localSheetId="2">#REF!</definedName>
    <definedName name="T5?Table">#REF!</definedName>
    <definedName name="T5?Title" localSheetId="2">#REF!</definedName>
    <definedName name="T5?Title">#REF!</definedName>
    <definedName name="T5?unit?МКВ" localSheetId="2">#REF!,#REF!</definedName>
    <definedName name="T5?unit?МКВ">#REF!,#REF!</definedName>
    <definedName name="T5?unit?ПРЦ">'[64]5'!$N$6:$Q$18, '[64]5'!$N$20:$Q$32, '[64]5'!$N$34:$Q$46, '[64]5'!$N$48:$Q$60, '[64]5'!$E$63:$Q$74, '[64]5'!$N$76:$Q$88</definedName>
    <definedName name="T5?unit?РУБ" localSheetId="2">#REF!,#REF!</definedName>
    <definedName name="T5?unit?РУБ">#REF!,#REF!</definedName>
    <definedName name="T5?unit?ТРУБ">'[64]5'!$E$76:$M$88, '[64]5'!$E$48:$M$60, '[64]5'!$E$34:$M$46, '[64]5'!$E$20:$M$32, '[64]5'!$E$6:$M$18</definedName>
    <definedName name="T5?unit?ЧЕЛ" localSheetId="2">#REF!,#REF!</definedName>
    <definedName name="T5?unit?ЧЕЛ">#REF!,#REF!</definedName>
    <definedName name="T5_Protect" localSheetId="2">#REF!,#REF!,#REF!,#REF!</definedName>
    <definedName name="T5_Protect">#REF!,#REF!,#REF!,#REF!</definedName>
    <definedName name="T6.1?axis?ПРД?БАЗ.КВ1" localSheetId="5">#REF!</definedName>
    <definedName name="T6.1?axis?ПРД?БАЗ.КВ1" localSheetId="2">#REF!</definedName>
    <definedName name="T6.1?axis?ПРД?БАЗ.КВ1">#REF!</definedName>
    <definedName name="T6.1?axis?ПРД?БАЗ.КВ2" localSheetId="5">#REF!</definedName>
    <definedName name="T6.1?axis?ПРД?БАЗ.КВ2" localSheetId="2">#REF!</definedName>
    <definedName name="T6.1?axis?ПРД?БАЗ.КВ2">#REF!</definedName>
    <definedName name="T6.1?axis?ПРД?БАЗ.КВ3" localSheetId="5">#REF!</definedName>
    <definedName name="T6.1?axis?ПРД?БАЗ.КВ3" localSheetId="2">#REF!</definedName>
    <definedName name="T6.1?axis?ПРД?БАЗ.КВ3">#REF!</definedName>
    <definedName name="T6.1?axis?ПРД?БАЗ.КВ4" localSheetId="2">#REF!</definedName>
    <definedName name="T6.1?axis?ПРД?БАЗ.КВ4">#REF!</definedName>
    <definedName name="T6.1?axis?ПРД?РЕГ" localSheetId="2">#REF!</definedName>
    <definedName name="T6.1?axis?ПРД?РЕГ">#REF!</definedName>
    <definedName name="T6.1?axis?ПРД?РЕГ.КВ1" localSheetId="2">#REF!</definedName>
    <definedName name="T6.1?axis?ПРД?РЕГ.КВ1">#REF!</definedName>
    <definedName name="T6.1?axis?ПРД?РЕГ.КВ2" localSheetId="2">#REF!</definedName>
    <definedName name="T6.1?axis?ПРД?РЕГ.КВ2">#REF!</definedName>
    <definedName name="T6.1?axis?ПРД?РЕГ.КВ3" localSheetId="2">#REF!</definedName>
    <definedName name="T6.1?axis?ПРД?РЕГ.КВ3">#REF!</definedName>
    <definedName name="T6.1?axis?ПРД?РЕГ.КВ4" localSheetId="2">#REF!</definedName>
    <definedName name="T6.1?axis?ПРД?РЕГ.КВ4">#REF!</definedName>
    <definedName name="T6.1?Data" localSheetId="2">#REF!</definedName>
    <definedName name="T6.1?Data">#REF!</definedName>
    <definedName name="T6.1?L1" localSheetId="2">#REF!</definedName>
    <definedName name="T6.1?L1">#REF!</definedName>
    <definedName name="T6.1?L2" localSheetId="2">#REF!</definedName>
    <definedName name="T6.1?L2">#REF!</definedName>
    <definedName name="T6.1?Name" localSheetId="2">#REF!</definedName>
    <definedName name="T6.1?Name">#REF!</definedName>
    <definedName name="T6.1?Table" localSheetId="2">#REF!</definedName>
    <definedName name="T6.1?Table">#REF!</definedName>
    <definedName name="T6.1?Title" localSheetId="2">#REF!</definedName>
    <definedName name="T6.1?Title">#REF!</definedName>
    <definedName name="T6.1?unit?ПРЦ" localSheetId="2">#REF!</definedName>
    <definedName name="T6.1?unit?ПРЦ">#REF!</definedName>
    <definedName name="T6.1?unit?РУБ" localSheetId="2">#REF!</definedName>
    <definedName name="T6.1?unit?РУБ">#REF!</definedName>
    <definedName name="T6?axis?ПРД?БАЗ">'[64]6'!$I$6:$J$47,'[64]6'!$F$6:$G$47</definedName>
    <definedName name="T6?axis?ПРД?ПРЕД">'[64]6'!$K$6:$L$47,'[64]6'!$D$6:$E$47</definedName>
    <definedName name="T6?axis?ПРД?РЕГ" localSheetId="5">#REF!</definedName>
    <definedName name="T6?axis?ПРД?РЕГ" localSheetId="2">#REF!</definedName>
    <definedName name="T6?axis?ПРД?РЕГ">#REF!</definedName>
    <definedName name="T6?axis?ПФ?ПЛАН">'[64]6'!$I$6:$I$47,'[64]6'!$D$6:$D$47,'[64]6'!$K$6:$K$47,'[64]6'!$F$6:$F$47</definedName>
    <definedName name="T6?axis?ПФ?ФАКТ">'[64]6'!$J$6:$J$47,'[64]6'!$L$6:$L$47,'[64]6'!$E$6:$E$47,'[64]6'!$G$6:$G$47</definedName>
    <definedName name="T6?Columns" localSheetId="5">#REF!</definedName>
    <definedName name="T6?Columns">#REF!</definedName>
    <definedName name="T6?Data">'[64]6'!$D$7:$L$14, '[64]6'!$D$16:$L$19, '[64]6'!$D$21:$L$22, '[64]6'!$D$24:$L$25, '[64]6'!$D$27:$L$28, '[64]6'!$D$30:$L$31, '[64]6'!$D$33:$L$35, '[64]6'!$D$37:$L$39, '[64]6'!$D$41:$L$47</definedName>
    <definedName name="T6?FirstYear" localSheetId="5">#REF!</definedName>
    <definedName name="T6?FirstYear">#REF!</definedName>
    <definedName name="T6?item_ext?РОСТ" localSheetId="5">#REF!</definedName>
    <definedName name="T6?item_ext?РОСТ" localSheetId="2">#REF!</definedName>
    <definedName name="T6?item_ext?РОСТ">#REF!</definedName>
    <definedName name="T6?L1.1" localSheetId="5">#REF!</definedName>
    <definedName name="T6?L1.1" localSheetId="2">#REF!</definedName>
    <definedName name="T6?L1.1">#REF!</definedName>
    <definedName name="T6?L1.1.1" localSheetId="2">#REF!</definedName>
    <definedName name="T6?L1.1.1">#REF!</definedName>
    <definedName name="T6?L1.2" localSheetId="2">#REF!</definedName>
    <definedName name="T6?L1.2">#REF!</definedName>
    <definedName name="T6?L1.2.1" localSheetId="2">#REF!</definedName>
    <definedName name="T6?L1.2.1">#REF!</definedName>
    <definedName name="T6?L1.3" localSheetId="2">#REF!</definedName>
    <definedName name="T6?L1.3">#REF!</definedName>
    <definedName name="T6?L1.3.1" localSheetId="2">#REF!</definedName>
    <definedName name="T6?L1.3.1">#REF!</definedName>
    <definedName name="T6?L1.4" localSheetId="2">#REF!</definedName>
    <definedName name="T6?L1.4">#REF!</definedName>
    <definedName name="T6?L1.5" localSheetId="2">#REF!</definedName>
    <definedName name="T6?L1.5">#REF!</definedName>
    <definedName name="T6?L2.1" localSheetId="2">#REF!</definedName>
    <definedName name="T6?L2.1">#REF!</definedName>
    <definedName name="T6?L2.10" localSheetId="2">#REF!</definedName>
    <definedName name="T6?L2.10">#REF!</definedName>
    <definedName name="T6?L2.2" localSheetId="2">#REF!</definedName>
    <definedName name="T6?L2.2">#REF!</definedName>
    <definedName name="T6?L2.3" localSheetId="2">#REF!</definedName>
    <definedName name="T6?L2.3">#REF!</definedName>
    <definedName name="T6?L2.4" localSheetId="2">#REF!</definedName>
    <definedName name="T6?L2.4">#REF!</definedName>
    <definedName name="T6?L2.5.1" localSheetId="2">#REF!</definedName>
    <definedName name="T6?L2.5.1">#REF!</definedName>
    <definedName name="T6?L2.5.2" localSheetId="2">#REF!</definedName>
    <definedName name="T6?L2.5.2">#REF!</definedName>
    <definedName name="T6?L2.6.1" localSheetId="2">#REF!</definedName>
    <definedName name="T6?L2.6.1">#REF!</definedName>
    <definedName name="T6?L2.6.2" localSheetId="2">#REF!</definedName>
    <definedName name="T6?L2.6.2">#REF!</definedName>
    <definedName name="T6?L2.7.1" localSheetId="2">#REF!</definedName>
    <definedName name="T6?L2.7.1">#REF!</definedName>
    <definedName name="T6?L2.7.2" localSheetId="2">#REF!</definedName>
    <definedName name="T6?L2.7.2">#REF!</definedName>
    <definedName name="T6?L2.8.1" localSheetId="2">#REF!</definedName>
    <definedName name="T6?L2.8.1">#REF!</definedName>
    <definedName name="T6?L2.8.2" localSheetId="2">#REF!</definedName>
    <definedName name="T6?L2.8.2">#REF!</definedName>
    <definedName name="T6?L2.9.1" localSheetId="2">#REF!</definedName>
    <definedName name="T6?L2.9.1">#REF!</definedName>
    <definedName name="T6?L2.9.2" localSheetId="2">#REF!</definedName>
    <definedName name="T6?L2.9.2">#REF!</definedName>
    <definedName name="T6?L3.1" localSheetId="2">#REF!</definedName>
    <definedName name="T6?L3.1">#REF!</definedName>
    <definedName name="T6?L3.2" localSheetId="2">#REF!</definedName>
    <definedName name="T6?L3.2">#REF!</definedName>
    <definedName name="T6?L3.3" localSheetId="2">#REF!</definedName>
    <definedName name="T6?L3.3">#REF!</definedName>
    <definedName name="T6?L4.1" localSheetId="2">#REF!</definedName>
    <definedName name="T6?L4.1">#REF!</definedName>
    <definedName name="T6?L4.2" localSheetId="2">#REF!</definedName>
    <definedName name="T6?L4.2">#REF!</definedName>
    <definedName name="T6?L4.3" localSheetId="2">#REF!</definedName>
    <definedName name="T6?L4.3">#REF!</definedName>
    <definedName name="T6?L4.4" localSheetId="2">#REF!</definedName>
    <definedName name="T6?L4.4">#REF!</definedName>
    <definedName name="T6?L4.5" localSheetId="2">#REF!</definedName>
    <definedName name="T6?L4.5">#REF!</definedName>
    <definedName name="T6?L4.6" localSheetId="2">#REF!</definedName>
    <definedName name="T6?L4.6">#REF!</definedName>
    <definedName name="T6?L4.7" localSheetId="2">#REF!</definedName>
    <definedName name="T6?L4.7">#REF!</definedName>
    <definedName name="T6?Name" localSheetId="2">#REF!</definedName>
    <definedName name="T6?Name">#REF!</definedName>
    <definedName name="T6?Scope">#REF!</definedName>
    <definedName name="T6?Table" localSheetId="2">#REF!</definedName>
    <definedName name="T6?Table">#REF!</definedName>
    <definedName name="T6?Title" localSheetId="2">#REF!</definedName>
    <definedName name="T6?Title">#REF!</definedName>
    <definedName name="T6?unit?ПРЦ">'[64]6'!$D$12:$H$12, '[64]6'!$D$21:$H$21, '[64]6'!$D$24:$H$24, '[64]6'!$D$27:$H$27, '[64]6'!$D$30:$H$30, '[64]6'!$D$33:$H$33, '[64]6'!$D$47:$H$47, '[64]6'!$I$7:$L$47</definedName>
    <definedName name="T6?unit?РУБ">'[64]6'!$D$16:$H$16, '[64]6'!$D$19:$H$19, '[64]6'!$D$22:$H$22, '[64]6'!$D$25:$H$25, '[64]6'!$D$28:$H$28, '[64]6'!$D$31:$H$31, '[64]6'!$D$34:$H$35, '[64]6'!$D$43:$H$43</definedName>
    <definedName name="T6?unit?ТРУБ">'[64]6'!$D$37:$H$39, '[64]6'!$D$44:$H$46</definedName>
    <definedName name="T6?unit?ЧЕЛ">'[64]6'!$D$41:$H$42, '[64]6'!$D$13:$H$14, '[64]6'!$D$7:$H$11</definedName>
    <definedName name="T6?НАП" localSheetId="5">#REF!</definedName>
    <definedName name="T6?НАП">#REF!</definedName>
    <definedName name="T6?ПОТ" localSheetId="5">#REF!</definedName>
    <definedName name="T6?ПОТ">#REF!</definedName>
    <definedName name="T6_Protect" localSheetId="5">'Не установлены(не пересмотрены)'!P1_T6_Protect,P2_T6_Protect</definedName>
    <definedName name="T6_Protect">'[38]6'!$B$28:$B$37,'[38]6'!$D$28:$H$37,'[38]6'!$J$28:$N$37,'[38]6'!$D$39:$H$41,'[38]6'!$J$39:$N$41,'[38]6'!$B$46:$B$55,P1_T6_Protect</definedName>
    <definedName name="T7?axis?ПРД?БАЗ">[65]материалы!$K$6:$L$10,[65]материалы!$H$6:$I$10</definedName>
    <definedName name="T7?axis?ПРД?ПРЕД">[65]материалы!$M$6:$N$10,[65]материалы!$F$6:$G$10</definedName>
    <definedName name="T7?axis?ПФ?ПЛАН">[65]материалы!$K$6:$K$10,[65]материалы!$F$6:$F$10,[65]материалы!$M$6:$M$10,[65]материалы!$H$6:$H$10</definedName>
    <definedName name="T7?axis?ПФ?ФАКТ">[65]материалы!$L$6:$L$10,[65]материалы!$G$6:$G$10,[65]материалы!$N$6:$N$10,[65]материалы!$I$6:$I$10</definedName>
    <definedName name="T7?Data">#N/A</definedName>
    <definedName name="T7?L3" localSheetId="5">[65]материалы!#REF!</definedName>
    <definedName name="T7?L3">[65]материалы!#REF!</definedName>
    <definedName name="T7?L4" localSheetId="5">[65]материалы!#REF!</definedName>
    <definedName name="T7?L4">[65]материалы!#REF!</definedName>
    <definedName name="T8?axis?ПРД?БАЗ">'[64]8'!$I$6:$J$42, '[64]8'!$F$6:$G$42</definedName>
    <definedName name="T8?axis?ПРД?ПРЕД">'[64]8'!$K$6:$L$42, '[64]8'!$D$6:$E$42</definedName>
    <definedName name="T8?axis?ПФ?ПЛАН">'[64]8'!$I$6:$I$42, '[64]8'!$D$6:$D$42, '[64]8'!$K$6:$K$42, '[64]8'!$F$6:$F$42</definedName>
    <definedName name="T8?axis?ПФ?ФАКТ">'[64]8'!$G$6:$G$42, '[64]8'!$J$6:$J$42, '[64]8'!$L$6:$L$42, '[64]8'!$E$6:$E$42</definedName>
    <definedName name="T8?Data">'[64]8'!$D$10:$L$12,'[64]8'!$D$14:$L$16,'[64]8'!$D$18:$L$20,'[64]8'!$D$22:$L$24,'[64]8'!$D$26:$L$28,'[64]8'!$D$30:$L$32,'[64]8'!$D$36:$L$38,'[64]8'!$D$40:$L$42,'[64]8'!$D$6:$L$8</definedName>
    <definedName name="T8?item_ext?РОСТ" localSheetId="5">[65]ремонты!#REF!</definedName>
    <definedName name="T8?item_ext?РОСТ">[65]ремонты!#REF!</definedName>
    <definedName name="T8?Name" localSheetId="5">[65]ремонты!#REF!</definedName>
    <definedName name="T8?Name">[65]ремонты!#REF!</definedName>
    <definedName name="T8?unit?ПРЦ" localSheetId="5">[65]ремонты!#REF!</definedName>
    <definedName name="T8?unit?ПРЦ">[65]ремонты!#REF!</definedName>
    <definedName name="T8?unit?ТРУБ">'[64]8'!$D$40:$H$42,'[64]8'!$D$6:$H$32</definedName>
    <definedName name="T9?axis?ПРД?БАЗ">'[64]9'!$I$6:$J$16,'[64]9'!$F$6:$G$16</definedName>
    <definedName name="T9?axis?ПРД?ПРЕД">'[64]9'!$K$6:$L$16,'[64]9'!$D$6:$E$16</definedName>
    <definedName name="T9?axis?ПРД?РЕГ" localSheetId="5">#REF!</definedName>
    <definedName name="T9?axis?ПРД?РЕГ" localSheetId="2">#REF!</definedName>
    <definedName name="T9?axis?ПРД?РЕГ">#REF!</definedName>
    <definedName name="T9?axis?ПФ?ПЛАН">'[64]9'!$I$6:$I$16,'[64]9'!$D$6:$D$16,'[64]9'!$K$6:$K$16,'[64]9'!$F$6:$F$16</definedName>
    <definedName name="T9?axis?ПФ?ФАКТ">'[64]9'!$J$6:$J$16,'[64]9'!$E$6:$E$16,'[64]9'!$L$6:$L$16,'[64]9'!$G$6:$G$16</definedName>
    <definedName name="T9?Data">'[64]9'!$D$6:$L$6, '[64]9'!$D$8:$L$9, '[64]9'!$D$11:$L$16</definedName>
    <definedName name="T9?item_ext?РОСТ" localSheetId="5">#REF!</definedName>
    <definedName name="T9?item_ext?РОСТ" localSheetId="2">#REF!</definedName>
    <definedName name="T9?item_ext?РОСТ">#REF!</definedName>
    <definedName name="T9?L1" localSheetId="5">#REF!</definedName>
    <definedName name="T9?L1" localSheetId="2">#REF!</definedName>
    <definedName name="T9?L1">#REF!</definedName>
    <definedName name="T9?L2.1" localSheetId="5">#REF!</definedName>
    <definedName name="T9?L2.1" localSheetId="2">#REF!</definedName>
    <definedName name="T9?L2.1">#REF!</definedName>
    <definedName name="T9?L2.2" localSheetId="2">#REF!</definedName>
    <definedName name="T9?L2.2">#REF!</definedName>
    <definedName name="T9?L3.1" localSheetId="2">#REF!</definedName>
    <definedName name="T9?L3.1">#REF!</definedName>
    <definedName name="T9?L3.2" localSheetId="2">#REF!</definedName>
    <definedName name="T9?L3.2">#REF!</definedName>
    <definedName name="T9?L4.1" localSheetId="2">#REF!</definedName>
    <definedName name="T9?L4.1">#REF!</definedName>
    <definedName name="T9?L4.2" localSheetId="2">#REF!</definedName>
    <definedName name="T9?L4.2">#REF!</definedName>
    <definedName name="T9?L5" localSheetId="2">#REF!</definedName>
    <definedName name="T9?L5">#REF!</definedName>
    <definedName name="T9?Name" localSheetId="2">#REF!</definedName>
    <definedName name="T9?Name">#REF!</definedName>
    <definedName name="T9?Table" localSheetId="2">#REF!</definedName>
    <definedName name="T9?Table">#REF!</definedName>
    <definedName name="T9?Title" localSheetId="2">#REF!</definedName>
    <definedName name="T9?Title">#REF!</definedName>
    <definedName name="T9?unit?МВТЧ" localSheetId="2">#REF!</definedName>
    <definedName name="T9?unit?МВТЧ">#REF!</definedName>
    <definedName name="T9?unit?ПРЦ" localSheetId="2">#REF!</definedName>
    <definedName name="T9?unit?ПРЦ">#REF!</definedName>
    <definedName name="T9?unit?РУБ.МВТЧ">'[64]9'!$D$8:$H$8, '[64]9'!$D$11:$H$11</definedName>
    <definedName name="T9?unit?ТРУБ">'[64]9'!$D$9:$H$9, '[64]9'!$D$12:$H$16</definedName>
    <definedName name="Tab" localSheetId="5">[66]FES!#REF!</definedName>
    <definedName name="Tab" localSheetId="2">[66]FES!#REF!</definedName>
    <definedName name="Tab">[66]FES!#REF!</definedName>
    <definedName name="Table" localSheetId="5">#REF!</definedName>
    <definedName name="Table" localSheetId="2">#REF!</definedName>
    <definedName name="Table">#REF!</definedName>
    <definedName name="TARGET">[67]TEHSHEET!$I$42:$I$45</definedName>
    <definedName name="tel_ruk" localSheetId="5">#REF!</definedName>
    <definedName name="tel_ruk">#REF!</definedName>
    <definedName name="TEMP" localSheetId="5">#REF!,#REF!</definedName>
    <definedName name="TEMP" localSheetId="2">#REF!,#REF!</definedName>
    <definedName name="TEMP">#REF!,#REF!</definedName>
    <definedName name="TEMP_4">"#REF!,#REF!"</definedName>
    <definedName name="TES" localSheetId="5">#REF!</definedName>
    <definedName name="TES" localSheetId="2">#REF!</definedName>
    <definedName name="TES">#REF!</definedName>
    <definedName name="TES_4">"#REF!"</definedName>
    <definedName name="TES_DATA" localSheetId="5">#REF!</definedName>
    <definedName name="TES_DATA" localSheetId="2">#REF!</definedName>
    <definedName name="TES_DATA">#REF!</definedName>
    <definedName name="TES_LIST" localSheetId="2">#REF!</definedName>
    <definedName name="TES_LIST">#REF!</definedName>
    <definedName name="TESList">[13]Лист!$A$220</definedName>
    <definedName name="TESQnt">[13]Лист!$B$221</definedName>
    <definedName name="TEST0" localSheetId="2">#REF!</definedName>
    <definedName name="TEST0">#REF!</definedName>
    <definedName name="TEST2" localSheetId="2">#REF!,#REF!</definedName>
    <definedName name="TEST2">#REF!,#REF!</definedName>
    <definedName name="TESTHKEY" localSheetId="2">#REF!</definedName>
    <definedName name="TESTHKEY">#REF!</definedName>
    <definedName name="TESTKEYS" localSheetId="2">#REF!</definedName>
    <definedName name="TESTKEYS">#REF!</definedName>
    <definedName name="TESTVKEY" localSheetId="2">#REF!</definedName>
    <definedName name="TESTVKEY">#REF!</definedName>
    <definedName name="tfggggggggggggggg" localSheetId="5">[1]!tfggggggggggggggg</definedName>
    <definedName name="tfggggggggggggggg">[0]!tfggggggggggggggg</definedName>
    <definedName name="tfhgfhvfv" localSheetId="5">[1]!tfhgfhvfv</definedName>
    <definedName name="tfhgfhvfv">[0]!tfhgfhvfv</definedName>
    <definedName name="tfjhgjk" localSheetId="5">[1]!tfjhgjk</definedName>
    <definedName name="tfjhgjk">[0]!tfjhgjk</definedName>
    <definedName name="TIP">[15]TEHSHEET!$F$8:$F$9</definedName>
    <definedName name="TP2.1?Columns">[68]P2.1!$A$6:$H$6</definedName>
    <definedName name="TP2.1?Scope">[68]P2.1!$F$7:$H$44</definedName>
    <definedName name="TP2.1_Protect" localSheetId="5">[37]P2.1!$F$28:$G$37,[37]P2.1!$F$40:$G$43,[37]P2.1!$F$7:$G$26</definedName>
    <definedName name="TP2.1_Protect">[38]P2.1!$F$28:$G$37,[38]P2.1!$F$40:$G$43,[38]P2.1!$F$7:$G$26</definedName>
    <definedName name="TP2.2?Columns">[68]P2.2!$A$6:$H$6</definedName>
    <definedName name="TP2.2?Scope">[68]P2.2!$F$7:$H$51</definedName>
    <definedName name="tr">#N/A</definedName>
    <definedName name="trffffffffffffffffffffff" localSheetId="5">[1]!trffffffffffffffffffffff</definedName>
    <definedName name="trffffffffffffffffffffff">[0]!trffffffffffffffffffffff</definedName>
    <definedName name="trfgffffffffffff" localSheetId="5">[1]!trfgffffffffffff</definedName>
    <definedName name="trfgffffffffffff">[0]!trfgffffffffffff</definedName>
    <definedName name="trtfffffffffffffffff" localSheetId="5">[1]!trtfffffffffffffffff</definedName>
    <definedName name="trtfffffffffffffffff">[0]!trtfffffffffffffffff</definedName>
    <definedName name="trtyyyyyyyyyyyyyyyy" localSheetId="5">[1]!trtyyyyyyyyyyyyyyyy</definedName>
    <definedName name="trtyyyyyyyyyyyyyyyy">[0]!trtyyyyyyyyyyyyyyyy</definedName>
    <definedName name="trygy" localSheetId="5">[1]!trygy</definedName>
    <definedName name="trygy">[0]!trygy</definedName>
    <definedName name="trytuy" localSheetId="5">[1]!trytuy</definedName>
    <definedName name="trytuy">[0]!trytuy</definedName>
    <definedName name="tryyyu" localSheetId="5">[1]!tryyyu</definedName>
    <definedName name="tryyyu">[0]!tryyyu</definedName>
    <definedName name="tt">#N/A</definedName>
    <definedName name="TTT" localSheetId="5">#REF!</definedName>
    <definedName name="TTT" localSheetId="2">#REF!</definedName>
    <definedName name="TTT">#REF!</definedName>
    <definedName name="tttt">#N/A</definedName>
    <definedName name="TUList">[13]Лист!$A$210</definedName>
    <definedName name="TUQnt">[13]Лист!$B$211</definedName>
    <definedName name="ty" localSheetId="5">[5]FES!#REF!</definedName>
    <definedName name="ty" localSheetId="2">[5]FES!#REF!</definedName>
    <definedName name="ty">[5]FES!#REF!</definedName>
    <definedName name="tyrctddfg" localSheetId="5">[1]!tyrctddfg</definedName>
    <definedName name="tyrctddfg">[0]!tyrctddfg</definedName>
    <definedName name="tyrttttttttttttt" localSheetId="5">[1]!tyrttttttttttttt</definedName>
    <definedName name="tyrttttttttttttt">[0]!tyrttttttttttttt</definedName>
    <definedName name="tyty">#N/A</definedName>
    <definedName name="tyyht" localSheetId="5">[1]!tyyht</definedName>
    <definedName name="tyyht">#N/A</definedName>
    <definedName name="Tтопливо??" localSheetId="5">#REF!</definedName>
    <definedName name="Tтопливо??">#REF!</definedName>
    <definedName name="u">#N/A</definedName>
    <definedName name="ue_List11_165" localSheetId="5">#REF!</definedName>
    <definedName name="ue_List11_165">#REF!</definedName>
    <definedName name="ue_List11_166" localSheetId="5">#REF!</definedName>
    <definedName name="ue_List11_166">#REF!</definedName>
    <definedName name="ue_List11_167" localSheetId="5">#REF!</definedName>
    <definedName name="ue_List11_167">#REF!</definedName>
    <definedName name="ue_List11_179">#REF!</definedName>
    <definedName name="ue_List12_165">#REF!</definedName>
    <definedName name="ue_List12_166">#REF!</definedName>
    <definedName name="ue_List12_167">#REF!</definedName>
    <definedName name="ue_List12_179">#REF!</definedName>
    <definedName name="uhhhhhhhhhhhhhhhhh" localSheetId="5">[1]!uhhhhhhhhhhhhhhhhh</definedName>
    <definedName name="uhhhhhhhhhhhhhhhhh">[0]!uhhhhhhhhhhhhhhhhh</definedName>
    <definedName name="uhhjhjg" localSheetId="5">[1]!uhhjhjg</definedName>
    <definedName name="uhhjhjg">[0]!uhhjhjg</definedName>
    <definedName name="uhuyguftyf" localSheetId="5">[1]!uhuyguftyf</definedName>
    <definedName name="uhuyguftyf">[0]!uhuyguftyf</definedName>
    <definedName name="UIL" localSheetId="5">[1]!UIL</definedName>
    <definedName name="UIL">#N/A</definedName>
    <definedName name="UILI" localSheetId="5">[1]!UILI</definedName>
    <definedName name="UILI">#N/A</definedName>
    <definedName name="uiuiuiu">#N/A</definedName>
    <definedName name="ujyhjggggggggggggggggggggg" localSheetId="5">[1]!ujyhjggggggggggggggggggggg</definedName>
    <definedName name="ujyhjggggggggggggggggggggg">[0]!ujyhjggggggggggggggggggggg</definedName>
    <definedName name="UK" localSheetId="5">[1]!UK</definedName>
    <definedName name="UK">#N/A</definedName>
    <definedName name="uka" localSheetId="5">#N/A</definedName>
    <definedName name="uka">[0]!uka</definedName>
    <definedName name="unhjjjjjjjjjjjjjjjj" localSheetId="5">[1]!unhjjjjjjjjjjjjjjjj</definedName>
    <definedName name="unhjjjjjjjjjjjjjjjj">[0]!unhjjjjjjjjjjjjjjjj</definedName>
    <definedName name="upr">#N/A</definedName>
    <definedName name="upr_4">"'рт-передача'!upr"</definedName>
    <definedName name="USE" localSheetId="2">#REF!</definedName>
    <definedName name="USE">#REF!</definedName>
    <definedName name="USED" localSheetId="2">#REF!</definedName>
    <definedName name="USED">#REF!</definedName>
    <definedName name="uu">#N/A</definedName>
    <definedName name="ůůů">#N/A</definedName>
    <definedName name="ůůů_4">"'рт-передача'!ůůů"</definedName>
    <definedName name="uuuuuuuuuuuuuuuuu" localSheetId="5">[1]!uuuuuuuuuuuuuuuuu</definedName>
    <definedName name="uuuuuuuuuuuuuuuuu">[0]!uuuuuuuuuuuuuuuuu</definedName>
    <definedName name="uy">#N/A</definedName>
    <definedName name="uyttydfddfsdf" localSheetId="5">[1]!uyttydfddfsdf</definedName>
    <definedName name="uyttydfddfsdf">[0]!uyttydfddfsdf</definedName>
    <definedName name="uyughhhhhhhhhhhhhhhhhhhhhh" localSheetId="5">[1]!uyughhhhhhhhhhhhhhhhhhhhhh</definedName>
    <definedName name="uyughhhhhhhhhhhhhhhhhhhhhh">[0]!uyughhhhhhhhhhhhhhhhhhhhhh</definedName>
    <definedName name="uyuhhhhhhhhhhhhhhhhh" localSheetId="5">[1]!uyuhhhhhhhhhhhhhhhhh</definedName>
    <definedName name="uyuhhhhhhhhhhhhhhhhh">[0]!uyuhhhhhhhhhhhhhhhhh</definedName>
    <definedName name="uyuiuhj" localSheetId="5">[1]!uyuiuhj</definedName>
    <definedName name="uyuiuhj">[0]!uyuiuhj</definedName>
    <definedName name="uyuytuyfgh" localSheetId="5">[1]!uyuytuyfgh</definedName>
    <definedName name="uyuytuyfgh">[0]!uyuytuyfgh</definedName>
    <definedName name="v">#N/A</definedName>
    <definedName name="vbcvfgdfdsa" localSheetId="5">[1]!vbcvfgdfdsa</definedName>
    <definedName name="vbcvfgdfdsa">[0]!vbcvfgdfdsa</definedName>
    <definedName name="vbfffffffffffffff" localSheetId="5">[1]!vbfffffffffffffff</definedName>
    <definedName name="vbfffffffffffffff">[0]!vbfffffffffffffff</definedName>
    <definedName name="vbgffdds" localSheetId="5">[1]!vbgffdds</definedName>
    <definedName name="vbgffdds">[0]!vbgffdds</definedName>
    <definedName name="vbvvcxxxxxxxxxxxx" localSheetId="5">[1]!vbvvcxxxxxxxxxxxx</definedName>
    <definedName name="vbvvcxxxxxxxxxxxx">[0]!vbvvcxxxxxxxxxxxx</definedName>
    <definedName name="vccfddfsd" localSheetId="5">[1]!vccfddfsd</definedName>
    <definedName name="vccfddfsd">[0]!vccfddfsd</definedName>
    <definedName name="vcfee" localSheetId="5">[1]!vcfee</definedName>
    <definedName name="vcfee">#N/A</definedName>
    <definedName name="vcfffffffffffffff" localSheetId="5">[1]!vcfffffffffffffff</definedName>
    <definedName name="vcfffffffffffffff">[0]!vcfffffffffffffff</definedName>
    <definedName name="vcffffffffffffffff" localSheetId="5">[1]!vcffffffffffffffff</definedName>
    <definedName name="vcffffffffffffffff">[0]!vcffffffffffffffff</definedName>
    <definedName name="vcfffffffffffffffffff" localSheetId="5">[1]!vcfffffffffffffffffff</definedName>
    <definedName name="vcfffffffffffffffffff">[0]!vcfffffffffffffffffff</definedName>
    <definedName name="vcffffffffffffffffffff" localSheetId="5">[1]!vcffffffffffffffffffff</definedName>
    <definedName name="vcffffffffffffffffffff">[0]!vcffffffffffffffffffff</definedName>
    <definedName name="vdfffffffffffffffffff" localSheetId="5">[1]!vdfffffffffffffffffff</definedName>
    <definedName name="vdfffffffffffffffffff">[0]!vdfffffffffffffffffff</definedName>
    <definedName name="VDOC" localSheetId="5">#REF!</definedName>
    <definedName name="VDOC" localSheetId="2">#REF!</definedName>
    <definedName name="VDOC">#REF!</definedName>
    <definedName name="VDOC_4">"#REF!"</definedName>
    <definedName name="version">[26]Инструкция!$B$3</definedName>
    <definedName name="vffffffffffffffffffff" localSheetId="5">[1]!vffffffffffffffffffff</definedName>
    <definedName name="vffffffffffffffffffff">[0]!vffffffffffffffffffff</definedName>
    <definedName name="vfgfffffffffffffffff" localSheetId="5">[1]!vfgfffffffffffffffff</definedName>
    <definedName name="vfgfffffffffffffffff">[0]!vfgfffffffffffffffff</definedName>
    <definedName name="vghfgddfsdaas" localSheetId="5">[1]!vghfgddfsdaas</definedName>
    <definedName name="vghfgddfsdaas">[0]!vghfgddfsdaas</definedName>
    <definedName name="VV">#N/A</definedName>
    <definedName name="VV_4">"'рт-передача'!vv"</definedName>
    <definedName name="vvbnbv" localSheetId="5">[1]!vvbnbv</definedName>
    <definedName name="vvbnbv">[0]!vvbnbv</definedName>
    <definedName name="vvv">#N/A</definedName>
    <definedName name="vvvffffffffffffffffff" localSheetId="5">[1]!vvvffffffffffffffffff</definedName>
    <definedName name="vvvffffffffffffffffff">[0]!vvvffffffffffffffffff</definedName>
    <definedName name="vvvvvv">#N/A</definedName>
    <definedName name="vvvvvvvv">#N/A</definedName>
    <definedName name="vvvvvvvvv">#N/A</definedName>
    <definedName name="vvvvvvvvvvvvv">#N/A</definedName>
    <definedName name="vvvvvvvvvvvvvv">#N/A</definedName>
    <definedName name="vvvvvvvvvvvvvvvvv">#N/A</definedName>
    <definedName name="W" localSheetId="5">[1]!W</definedName>
    <definedName name="W">[0]!W</definedName>
    <definedName name="wdsfdsssssssssssssssssss" localSheetId="5">[1]!wdsfdsssssssssssssssssss</definedName>
    <definedName name="wdsfdsssssssssssssssssss">[0]!wdsfdsssssssssssssssssss</definedName>
    <definedName name="we">#N/A</definedName>
    <definedName name="we_4">"'рт-передача'!we"</definedName>
    <definedName name="wefwce" localSheetId="5">[1]!wefwce</definedName>
    <definedName name="wefwce">#N/A</definedName>
    <definedName name="wefwef" localSheetId="5">[1]!wefwef</definedName>
    <definedName name="wefwef">#N/A</definedName>
    <definedName name="werrytruy" localSheetId="5">[1]!werrytruy</definedName>
    <definedName name="werrytruy">[0]!werrytruy</definedName>
    <definedName name="wertryt" localSheetId="5">[1]!wertryt</definedName>
    <definedName name="wertryt">[0]!wertryt</definedName>
    <definedName name="wetrtyruy" localSheetId="5">[1]!wetrtyruy</definedName>
    <definedName name="wetrtyruy">[0]!wetrtyruy</definedName>
    <definedName name="WorkRange_04" localSheetId="5">#REF!</definedName>
    <definedName name="WorkRange_04">#REF!</definedName>
    <definedName name="WorkRange_05" localSheetId="5">#REF!</definedName>
    <definedName name="WorkRange_05">#REF!</definedName>
    <definedName name="WorkRange_1" localSheetId="5">#REF!</definedName>
    <definedName name="WorkRange_1">#REF!</definedName>
    <definedName name="WorkRange_16_1">#REF!</definedName>
    <definedName name="WorkRange_16_2">#REF!</definedName>
    <definedName name="WorkRange_17_1">#REF!</definedName>
    <definedName name="WorkRange_17_2">#REF!</definedName>
    <definedName name="WorkRange_2_1">#REF!</definedName>
    <definedName name="WorkRange_2_2">#REF!</definedName>
    <definedName name="WorkRange_21_1">#REF!</definedName>
    <definedName name="WorkRange_21_1_1">#REF!</definedName>
    <definedName name="WorkRange_21_1_2">#REF!</definedName>
    <definedName name="WorkRange_21_1_3">#REF!</definedName>
    <definedName name="WorkRange_21_1_4">#REF!</definedName>
    <definedName name="WorkRange_22_1">#REF!</definedName>
    <definedName name="WorkRange_22_1_1">#REF!</definedName>
    <definedName name="WorkRange_22_1_2">#REF!</definedName>
    <definedName name="WorkRange_22_1_3">#REF!</definedName>
    <definedName name="WorkRange_22_1_4">#REF!</definedName>
    <definedName name="WorkRange_23_1">#REF!</definedName>
    <definedName name="WorkRange_23_1_1">#REF!</definedName>
    <definedName name="WorkRange_23_1_2">#REF!</definedName>
    <definedName name="WorkRange_23_1_3">#REF!</definedName>
    <definedName name="WorkRange_23_1_4">#REF!</definedName>
    <definedName name="WorkRange_24_1">#REF!</definedName>
    <definedName name="WorkRange_24_1_1">#REF!</definedName>
    <definedName name="WorkRange_24_1_2">#REF!</definedName>
    <definedName name="WorkRange_24_1_3">#REF!</definedName>
    <definedName name="WorkRange_24_1_4">#REF!</definedName>
    <definedName name="WorkRange_25_1">#REF!</definedName>
    <definedName name="WorkRange_25_1_1">#REF!</definedName>
    <definedName name="WorkRange_25_1_2">#REF!</definedName>
    <definedName name="WorkRange_25_1_3">#REF!</definedName>
    <definedName name="WorkRange_25_1_4">#REF!</definedName>
    <definedName name="WorkRange_3_1">#REF!</definedName>
    <definedName name="WorkRange_3_2">#REF!</definedName>
    <definedName name="WorkRange_4">#REF!</definedName>
    <definedName name="WorkRange_5">#REF!</definedName>
    <definedName name="WorkRange_6">#REF!</definedName>
    <definedName name="WorkRange_7">#REF!</definedName>
    <definedName name="WorkRange_8">#REF!</definedName>
    <definedName name="WorkRange_8_1">#REF!</definedName>
    <definedName name="www">#N/A</definedName>
    <definedName name="wwww">#N/A</definedName>
    <definedName name="wwwwww">#N/A</definedName>
    <definedName name="wwwwwww">#N/A</definedName>
    <definedName name="wwwwwwww">#N/A</definedName>
    <definedName name="wwwwwwwwww">#N/A</definedName>
    <definedName name="wwwwwwwwwww">#N/A</definedName>
    <definedName name="wwwwwwwwwwww">#N/A</definedName>
    <definedName name="wwwwwwwwwwwww" localSheetId="5">[1]!wwwwwwwwwwwww</definedName>
    <definedName name="wwwwwwwwwwwww">#N/A</definedName>
    <definedName name="xcbvbnbm" localSheetId="5">[1]!xcbvbnbm</definedName>
    <definedName name="xcbvbnbm">[0]!xcbvbnbm</definedName>
    <definedName name="xcfdfdfffffffffffff" localSheetId="5">[1]!xcfdfdfffffffffffff</definedName>
    <definedName name="xcfdfdfffffffffffff">[0]!xcfdfdfffffffffffff</definedName>
    <definedName name="xdsfds" localSheetId="5">[1]!xdsfds</definedName>
    <definedName name="xdsfds">[0]!xdsfds</definedName>
    <definedName name="xvcbvcbn" localSheetId="5">[1]!xvcbvcbn</definedName>
    <definedName name="xvcbvcbn">[0]!xvcbvcbn</definedName>
    <definedName name="xvccvcbn" localSheetId="5">[1]!xvccvcbn</definedName>
    <definedName name="xvccvcbn">[0]!xvccvcbn</definedName>
    <definedName name="xvdsvf" localSheetId="5">[1]!xvdsvf</definedName>
    <definedName name="xvdsvf">#N/A</definedName>
    <definedName name="xwxc" localSheetId="5">[1]!xwxc</definedName>
    <definedName name="xwxc">#N/A</definedName>
    <definedName name="xxxxx" localSheetId="5">[1]!xxxxx</definedName>
    <definedName name="xxxxx">#N/A</definedName>
    <definedName name="xzxsassssssssssssssss" localSheetId="5">[1]!xzxsassssssssssssssss</definedName>
    <definedName name="xzxsassssssssssssssss">[0]!xzxsassssssssssssssss</definedName>
    <definedName name="y">#N/A</definedName>
    <definedName name="year" localSheetId="5">[27]Справочники!$J$1:$J$15</definedName>
    <definedName name="YEAR" localSheetId="2">#REF!</definedName>
    <definedName name="YEAR">#REF!</definedName>
    <definedName name="YEAR_4">"#REF!"</definedName>
    <definedName name="Years" localSheetId="5">[47]TEHSHEET!$F$2:$F$6</definedName>
    <definedName name="Years">[47]TEHSHEET!$F$2:$F$6</definedName>
    <definedName name="yggfgffffffffff" localSheetId="5">[1]!yggfgffffffffff</definedName>
    <definedName name="yggfgffffffffff">[0]!yggfgffffffffff</definedName>
    <definedName name="yhiuyhiuyhi" localSheetId="5">[1]!yhiuyhiuyhi</definedName>
    <definedName name="yhiuyhiuyhi">[0]!yhiuyhiuyhi</definedName>
    <definedName name="yiujhuuuuuuuuuuuuuuuuu" localSheetId="5">[1]!yiujhuuuuuuuuuuuuuuuuu</definedName>
    <definedName name="yiujhuuuuuuuuuuuuuuuuu">[0]!yiujhuuuuuuuuuuuuuuuuu</definedName>
    <definedName name="yiuyiub" localSheetId="5">[1]!yiuyiub</definedName>
    <definedName name="yiuyiub">[0]!yiuyiub</definedName>
    <definedName name="yt" localSheetId="5">[1]!yt</definedName>
    <definedName name="yt">#N/A</definedName>
    <definedName name="ytgfgffffffffffffff" localSheetId="5">[1]!ytgfgffffffffffffff</definedName>
    <definedName name="ytgfgffffffffffffff">[0]!ytgfgffffffffffffff</definedName>
    <definedName name="ytghfgd" localSheetId="5">[1]!ytghfgd</definedName>
    <definedName name="ytghfgd">[0]!ytghfgd</definedName>
    <definedName name="ytghgggggggggggg" localSheetId="5">[1]!ytghgggggggggggg</definedName>
    <definedName name="ytghgggggggggggg">[0]!ytghgggggggggggg</definedName>
    <definedName name="ytouy" localSheetId="5">[1]!ytouy</definedName>
    <definedName name="ytouy">[0]!ytouy</definedName>
    <definedName name="yttttttttttttttt" localSheetId="5">[1]!yttttttttttttttt</definedName>
    <definedName name="yttttttttttttttt">[0]!yttttttttttttttt</definedName>
    <definedName name="ytuiytu" localSheetId="5">[1]!ytuiytu</definedName>
    <definedName name="ytuiytu">[0]!ytuiytu</definedName>
    <definedName name="yukyukyukuyk" localSheetId="5">[1]!yukyukyukuyk</definedName>
    <definedName name="yukyukyukuyk">#N/A</definedName>
    <definedName name="yuo" localSheetId="5">[1]!yuo</definedName>
    <definedName name="yuo">[0]!yuo</definedName>
    <definedName name="yutghhhhhhhhhhhhhhhhhh" localSheetId="5">[1]!yutghhhhhhhhhhhhhhhhhh</definedName>
    <definedName name="yutghhhhhhhhhhhhhhhhhh">[0]!yutghhhhhhhhhhhhhhhhhh</definedName>
    <definedName name="yutyttry" localSheetId="5">[1]!yutyttry</definedName>
    <definedName name="yutyttry">[0]!yutyttry</definedName>
    <definedName name="yuuyjhg" localSheetId="5">[1]!yuuyjhg</definedName>
    <definedName name="yuuyjhg">[0]!yuuyjhg</definedName>
    <definedName name="yuyuy">#N/A</definedName>
    <definedName name="yy">#N/A</definedName>
    <definedName name="yyy">#N/A</definedName>
    <definedName name="Z_0DD4EB58_0647_11D5_A6F7_00508B654A95_.wvu.Cols" localSheetId="5" hidden="1">#REF!,#REF!,#REF!,#REF!,#REF!</definedName>
    <definedName name="Z_0DD4EB58_0647_11D5_A6F7_00508B654A95_.wvu.Cols" hidden="1">#REF!,#REF!,#REF!,#REF!,#REF!</definedName>
    <definedName name="Z_10435A81_C305_11D5_A6F8_009027BEE0E0_.wvu.Cols" localSheetId="5" hidden="1">#REF!,#REF!,#REF!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localSheetId="5" hidden="1">#REF!,#REF!</definedName>
    <definedName name="Z_10435A81_C305_11D5_A6F8_009027BEE0E0_.wvu.Rows" hidden="1">#REF!,#REF!</definedName>
    <definedName name="Z_18AF1E84_8210_4654_8DF3_E43F303BF01E_.wvu.PrintArea" localSheetId="5" hidden="1">'Не установлены(не пересмотрены)'!$A$3:$B$79</definedName>
    <definedName name="Z_18AF1E84_8210_4654_8DF3_E43F303BF01E_.wvu.PrintTitles" localSheetId="5" hidden="1">'Не установлены(не пересмотрены)'!$A:$B</definedName>
    <definedName name="Z_2804E4BB_ED21_11D4_A6F8_00508B654B8B_.wvu.Cols" localSheetId="5" hidden="1">#REF!,#REF!,#REF!</definedName>
    <definedName name="Z_2804E4BB_ED21_11D4_A6F8_00508B654B8B_.wvu.Cols" hidden="1">#REF!,#REF!,#REF!</definedName>
    <definedName name="Z_2804E4BB_ED21_11D4_A6F8_00508B654B8B_.wvu.FilterData" localSheetId="5" hidden="1">#REF!</definedName>
    <definedName name="Z_2804E4BB_ED21_11D4_A6F8_00508B654B8B_.wvu.FilterData" hidden="1">#REF!</definedName>
    <definedName name="Z_2804E4BB_ED21_11D4_A6F8_00508B654B8B_.wvu.PrintArea" localSheetId="5" hidden="1">#REF!</definedName>
    <definedName name="Z_2804E4BB_ED21_11D4_A6F8_00508B654B8B_.wvu.PrintArea" hidden="1">#REF!</definedName>
    <definedName name="Z_2804E4BB_ED21_11D4_A6F8_00508B654B8B_.wvu.Rows" localSheetId="5" hidden="1">#REF!,#REF!</definedName>
    <definedName name="Z_2804E4BB_ED21_11D4_A6F8_00508B654B8B_.wvu.Rows" hidden="1">#REF!,#REF!</definedName>
    <definedName name="Z_5A868EA0_ED63_11D4_A6F8_009027BEE0E0_.wvu.Cols" localSheetId="5" hidden="1">#REF!,#REF!,#REF!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localSheetId="5" hidden="1">#REF!,#REF!</definedName>
    <definedName name="Z_5A868EA0_ED63_11D4_A6F8_009027BEE0E0_.wvu.Rows" hidden="1">#REF!,#REF!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901DD601_3312_11D5_8F89_00010215A1CA_.wvu.Rows" hidden="1">#REF!,#REF!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cxvcvcbvvn" localSheetId="5">[1]!zcxvcvcbvvn</definedName>
    <definedName name="zcxvcvcbvvn">[0]!zcxvcvcbvvn</definedName>
    <definedName name="ZERO" localSheetId="5">#REF!</definedName>
    <definedName name="ZERO" localSheetId="2">#REF!</definedName>
    <definedName name="ZERO">#REF!</definedName>
    <definedName name="zip">#N/A</definedName>
    <definedName name="zzzzzzzzzzzzzzzzz" localSheetId="5">[1]!zzzzzzzzzzzzzzzzz</definedName>
    <definedName name="zzzzzzzzzzzzzzzzz">#N/A</definedName>
    <definedName name="А" localSheetId="5">[69]Объекты!$FU$2533:$FY$2533</definedName>
    <definedName name="А">[69]Объекты!$FU$2533:$FY$2533</definedName>
    <definedName name="а1" localSheetId="5">#REF!</definedName>
    <definedName name="а1" localSheetId="2">#REF!</definedName>
    <definedName name="а1">#REF!</definedName>
    <definedName name="А77">[70]Рейтинг!$A$14</definedName>
    <definedName name="А8" localSheetId="5">#REF!</definedName>
    <definedName name="А8" localSheetId="2">#REF!</definedName>
    <definedName name="А8">#REF!</definedName>
    <definedName name="аа">#N/A</definedName>
    <definedName name="аа_4">"'рт-передача'!аа"</definedName>
    <definedName name="АААААААА">#N/A</definedName>
    <definedName name="АААААААА_4">"'рт-передача'!аааааааа"</definedName>
    <definedName name="абон.пл">[0]!абон.пл</definedName>
    <definedName name="ав">#N/A</definedName>
    <definedName name="ав_4">"'рт-передача'!ав"</definedName>
    <definedName name="ававпаврпв" localSheetId="5">[1]!ававпаврпв</definedName>
    <definedName name="ававпаврпв">[0]!ававпаврпв</definedName>
    <definedName name="авг" localSheetId="5">#REF!</definedName>
    <definedName name="авг" localSheetId="2">#REF!</definedName>
    <definedName name="авг">#REF!</definedName>
    <definedName name="авг2" localSheetId="5">#REF!</definedName>
    <definedName name="авг2" localSheetId="2">#REF!</definedName>
    <definedName name="авг2">#REF!</definedName>
    <definedName name="авт">[0]!авт</definedName>
    <definedName name="аи">'[71]ИТ-бюджет'!$L$5:$L$99</definedName>
    <definedName name="аичавыукфцу" localSheetId="5">[1]!аичавыукфцу</definedName>
    <definedName name="аичавыукфцу">[0]!аичавыукфцу</definedName>
    <definedName name="АМ" localSheetId="5">[1]!АМ</definedName>
    <definedName name="АМ">#N/A</definedName>
    <definedName name="АМВА" localSheetId="5">[1]!АМВА</definedName>
    <definedName name="АМВА">#N/A</definedName>
    <definedName name="ан">[0]!ан</definedName>
    <definedName name="анализ">[0]!анализ</definedName>
    <definedName name="АОЛАЛЛ" localSheetId="5">[1]!АОЛАЛЛ</definedName>
    <definedName name="АОЛАЛЛ">#N/A</definedName>
    <definedName name="аопдп">#N/A</definedName>
    <definedName name="аоплр">#N/A</definedName>
    <definedName name="аордро">#N/A</definedName>
    <definedName name="аорлдр">#N/A</definedName>
    <definedName name="аотр">'[72]ИТ-бюджет'!$L$5:$L$99</definedName>
    <definedName name="ап">#N/A</definedName>
    <definedName name="ап_4">"'рт-передача'!ап"</definedName>
    <definedName name="апапарп" localSheetId="5">[1]!апапарп</definedName>
    <definedName name="апапарп">[0]!апапарп</definedName>
    <definedName name="апир">'[73]ИТ-бюджет'!$L$5:$L$99</definedName>
    <definedName name="апор" localSheetId="5">[74]Справочники!$J$18:$J$22</definedName>
    <definedName name="апор">[74]Справочники!$J$18:$J$22</definedName>
    <definedName name="аппячфы" localSheetId="5">[1]!аппячфы</definedName>
    <definedName name="аппячфы">[0]!аппячфы</definedName>
    <definedName name="апр" localSheetId="5">#REF!</definedName>
    <definedName name="апр" localSheetId="2">#REF!</definedName>
    <definedName name="апр">#REF!</definedName>
    <definedName name="апр2" localSheetId="5">#REF!</definedName>
    <definedName name="апр2" localSheetId="2">#REF!</definedName>
    <definedName name="апр2">#REF!</definedName>
    <definedName name="аптпат" localSheetId="5">[1]!аптпат</definedName>
    <definedName name="аптпат">#N/A</definedName>
    <definedName name="АРВЕР" localSheetId="5">[1]!АРВЕР</definedName>
    <definedName name="АРВЕР">#N/A</definedName>
    <definedName name="АТП" localSheetId="5">#REF!</definedName>
    <definedName name="АТП" localSheetId="2">#REF!</definedName>
    <definedName name="АТП">#REF!</definedName>
    <definedName name="ау">'[75]ИТ-бюджет'!$L$5:$L$99</definedName>
    <definedName name="аыв">#N/A</definedName>
    <definedName name="аяыпамыпмипи">#N/A</definedName>
    <definedName name="аяыпамыпмипи_4">"'рт-передача'!аяыпамыпмипи"</definedName>
    <definedName name="б">#N/A</definedName>
    <definedName name="база">[76]SHPZ!$A$1:$BC$4313</definedName>
    <definedName name="_xlnm.Database" localSheetId="5">#REF!</definedName>
    <definedName name="_xlnm.Database" localSheetId="2">#REF!</definedName>
    <definedName name="_xlnm.Database">#REF!</definedName>
    <definedName name="Базовые" localSheetId="5">'[77]Производство электроэнергии'!$A$95</definedName>
    <definedName name="Базовые">'[78]Производство электроэнергии'!$A$95</definedName>
    <definedName name="базовый_год" localSheetId="5">#REF!</definedName>
    <definedName name="базовый_год">#REF!</definedName>
    <definedName name="БазовыйПериод">[79]Заголовок!$B$15</definedName>
    <definedName name="баланс">[80]Баланс!$D$60</definedName>
    <definedName name="бб">#N/A</definedName>
    <definedName name="бб_4">"'рт-передача'!бб"</definedName>
    <definedName name="БД_2_3" localSheetId="5">#REF!</definedName>
    <definedName name="БД_2_3" localSheetId="2">#REF!</definedName>
    <definedName name="БД_2_3">#REF!</definedName>
    <definedName name="БИ_1_1" localSheetId="5">#REF!</definedName>
    <definedName name="БИ_1_1" localSheetId="2">#REF!</definedName>
    <definedName name="БИ_1_1">#REF!</definedName>
    <definedName name="БИ_1_10" localSheetId="2">#REF!</definedName>
    <definedName name="БИ_1_10">#REF!</definedName>
    <definedName name="БИ_1_2" localSheetId="2">#REF!</definedName>
    <definedName name="БИ_1_2">#REF!</definedName>
    <definedName name="БИ_2_11_П">'[81]БИ-2-18-П'!$B$8</definedName>
    <definedName name="БИ_2_14">'[81]БИ-2-19-П'!$B$8</definedName>
    <definedName name="БИ_2_3" localSheetId="5">#REF!</definedName>
    <definedName name="БИ_2_3" localSheetId="2">#REF!</definedName>
    <definedName name="БИ_2_3">#REF!</definedName>
    <definedName name="БИ_2_4" localSheetId="5">#REF!</definedName>
    <definedName name="БИ_2_4" localSheetId="2">#REF!</definedName>
    <definedName name="БИ_2_4">#REF!</definedName>
    <definedName name="БИ_2_5">'[81]БИ-2-7-П'!$B$8</definedName>
    <definedName name="БИ_2_6">'[81]БИ-2-9-П'!$B$8</definedName>
    <definedName name="БИ_2_7" localSheetId="5">#REF!</definedName>
    <definedName name="БИ_2_7" localSheetId="2">#REF!</definedName>
    <definedName name="БИ_2_7">#REF!</definedName>
    <definedName name="БИ_2_8">'[81]БИ-2-14-П'!$B$8</definedName>
    <definedName name="БИ_2_9">'[81]БИ-2-16-П'!$B$8</definedName>
    <definedName name="БП" localSheetId="5">#REF!</definedName>
    <definedName name="БП">#REF!</definedName>
    <definedName name="БПтехприсоед" localSheetId="5">[26]TEHSHEET!$K$2:$K$3</definedName>
    <definedName name="БПтехприсоед">[26]TEHSHEET!$K$2:$K$3</definedName>
    <definedName name="БПТПП" localSheetId="5">[74]Справочники!$B$1:$B$15</definedName>
    <definedName name="БПТПП">[74]Справочники!$B$1:$B$15</definedName>
    <definedName name="БР_2_20_П" localSheetId="5">#REF!</definedName>
    <definedName name="БР_2_20_П" localSheetId="2">#REF!</definedName>
    <definedName name="БР_2_20_П">#REF!</definedName>
    <definedName name="БР_2_3_П" localSheetId="5">#REF!</definedName>
    <definedName name="БР_2_3_П" localSheetId="2">#REF!</definedName>
    <definedName name="БР_2_3_П">#REF!</definedName>
    <definedName name="БР_2_6_П" localSheetId="5">#REF!</definedName>
    <definedName name="БР_2_6_П" localSheetId="2">#REF!</definedName>
    <definedName name="БР_2_6_П">#REF!</definedName>
    <definedName name="БР_3_4" localSheetId="2">#REF!</definedName>
    <definedName name="БР_3_4">#REF!</definedName>
    <definedName name="БР_РСК" localSheetId="2">#REF!</definedName>
    <definedName name="БР_РСК">#REF!</definedName>
    <definedName name="Брянскэнерго" localSheetId="2" hidden="1">#REF!,#REF!,#REF!,#REF!,#REF!,#REF!,#REF!</definedName>
    <definedName name="Брянскэнерго" hidden="1">#REF!,#REF!,#REF!,#REF!,#REF!,#REF!,#REF!</definedName>
    <definedName name="БС">[82]Справочники!$A$4:$A$6</definedName>
    <definedName name="БЩ" localSheetId="5">[1]!БЩ</definedName>
    <definedName name="БЩ">#N/A</definedName>
    <definedName name="Бюдж_расч_зак_МТР" localSheetId="5">#REF!</definedName>
    <definedName name="Бюдж_расч_зак_МТР" localSheetId="2">#REF!</definedName>
    <definedName name="Бюдж_расч_зак_МТР">#REF!</definedName>
    <definedName name="Бюдж_расч_усл_ТОиР" localSheetId="5">#REF!</definedName>
    <definedName name="Бюдж_расч_усл_ТОиР" localSheetId="2">#REF!</definedName>
    <definedName name="Бюдж_расч_усл_ТОиР">#REF!</definedName>
    <definedName name="Бюджет_движ_СК" localSheetId="5">#REF!</definedName>
    <definedName name="Бюджет_движ_СК" localSheetId="2">#REF!</definedName>
    <definedName name="Бюджет_движ_СК">#REF!</definedName>
    <definedName name="Бюджет_закуп_запасов_МТР_ЦС">'[83]Закупки центр'!$B$9</definedName>
    <definedName name="Бюджет_закупок_сводный" localSheetId="5">#REF!</definedName>
    <definedName name="Бюджет_закупок_сводный" localSheetId="2">#REF!</definedName>
    <definedName name="Бюджет_закупок_сводный">#REF!</definedName>
    <definedName name="Бюджет_кредитов_займов" localSheetId="5">#REF!</definedName>
    <definedName name="Бюджет_кредитов_займов" localSheetId="2">#REF!</definedName>
    <definedName name="Бюджет_кредитов_займов">#REF!</definedName>
    <definedName name="Бюджет_мех_и_ТС_РСК" localSheetId="5">#REF!</definedName>
    <definedName name="Бюджет_мех_и_ТС_РСК" localSheetId="2">#REF!</definedName>
    <definedName name="Бюджет_мех_и_ТС_РСК">#REF!</definedName>
    <definedName name="Бюджет_МЗ_ТОиР_РСК" localSheetId="2">#REF!</definedName>
    <definedName name="Бюджет_МЗ_ТОиР_РСК">#REF!</definedName>
    <definedName name="Бюджет_налогов" localSheetId="2">#REF!</definedName>
    <definedName name="Бюджет_налогов">#REF!</definedName>
    <definedName name="Бюджет_платежей_МРСК" localSheetId="2">#REF!</definedName>
    <definedName name="Бюджет_платежей_МРСК">#REF!</definedName>
    <definedName name="Бюджет_платежей_ПЭС" localSheetId="2">#REF!</definedName>
    <definedName name="Бюджет_платежей_ПЭС">#REF!</definedName>
    <definedName name="Бюджет_платежей_РСК" localSheetId="2">#REF!</definedName>
    <definedName name="Бюджет_платежей_РСК">#REF!</definedName>
    <definedName name="Бюджет_расходов_пр_ПРУ" localSheetId="2">#REF!</definedName>
    <definedName name="Бюджет_расходов_пр_ПРУ">#REF!</definedName>
    <definedName name="Бюджет_расч_персонал" localSheetId="2">#REF!</definedName>
    <definedName name="Бюджет_расч_персонал">#REF!</definedName>
    <definedName name="Бюджет_расч_покуп_зак_МРСК_пр_ПРУ" localSheetId="2">#REF!</definedName>
    <definedName name="Бюджет_расч_покуп_зак_МРСК_пр_ПРУ">#REF!</definedName>
    <definedName name="Бюджет_расч_покуп_зак_ПЭС_проч_ПРУ" localSheetId="2">#REF!</definedName>
    <definedName name="Бюджет_расч_покуп_зак_ПЭС_проч_ПРУ">#REF!</definedName>
    <definedName name="Бюджет_расч_покуп_зак_РСК_пр_ПРУ" localSheetId="2">#REF!</definedName>
    <definedName name="Бюджет_расч_покуп_зак_РСК_пр_ПРУ">#REF!</definedName>
    <definedName name="Бюджет_расч_покуп_зак_РСК_проч_ПРУ" localSheetId="2">#REF!</definedName>
    <definedName name="Бюджет_расч_покуп_зак_РСК_проч_ПРУ">#REF!</definedName>
    <definedName name="Бюджет_расч_покуп_зак_РСК_ээ" localSheetId="2">#REF!</definedName>
    <definedName name="Бюджет_расч_покуп_зак_РСК_ээ">#REF!</definedName>
    <definedName name="Бюджет_расч_поставщ_ПЭС_ДЦС" localSheetId="2">#REF!</definedName>
    <definedName name="Бюджет_расч_поставщ_ПЭС_ДЦС">#REF!</definedName>
    <definedName name="Бюджет_расч_расходы_МРСК" localSheetId="2">#REF!</definedName>
    <definedName name="Бюджет_расч_расходы_МРСК">#REF!</definedName>
    <definedName name="Бюджет_расч_усл_КВ" localSheetId="2">'[84]БФ-2-8-П'!#REF!</definedName>
    <definedName name="Бюджет_расч_усл_КВ">'[84]БФ-2-8-П'!#REF!</definedName>
    <definedName name="Бюджет_Расчетов_по_ФВ_АУ_МРСК" localSheetId="2">'[85]БФ-2-13-П'!#REF!</definedName>
    <definedName name="Бюджет_Расчетов_по_ФВ_АУ_МРСК">'[85]БФ-2-13-П'!#REF!</definedName>
    <definedName name="Бюджет_расчетов_по_ФВ_РСК">'[86]БФ-2-13-П'!$B$6</definedName>
    <definedName name="Бюджет_РБП_РСК" localSheetId="5">[87]РБП!#REF!</definedName>
    <definedName name="Бюджет_РБП_РСК" localSheetId="2">[87]РБП!#REF!</definedName>
    <definedName name="Бюджет_РБП_РСК">[87]РБП!#REF!</definedName>
    <definedName name="Бюджет_усл_подрядчиков_ТОиР_РСК" localSheetId="5">#REF!</definedName>
    <definedName name="Бюджет_усл_подрядчиков_ТОиР_РСК" localSheetId="2">#REF!</definedName>
    <definedName name="Бюджет_усл_подрядчиков_ТОиР_РСК">#REF!</definedName>
    <definedName name="Бюджет_ФОТ_ТОиР_РСК" localSheetId="5">#REF!</definedName>
    <definedName name="Бюджет_ФОТ_ТОиР_РСК" localSheetId="2">#REF!</definedName>
    <definedName name="Бюджет_ФОТ_ТОиР_РСК">#REF!</definedName>
    <definedName name="Бюджетные_электроэнергии" localSheetId="5">'[77]Производство электроэнергии'!$A$111</definedName>
    <definedName name="Бюджетные_электроэнергии">'[78]Производство электроэнергии'!$A$111</definedName>
    <definedName name="в">#N/A</definedName>
    <definedName name="в_4">"'рт-передача'!в"</definedName>
    <definedName name="в23ё" localSheetId="5">#N/A</definedName>
    <definedName name="в23ё">[0]!в23ё</definedName>
    <definedName name="в23ё_4">"'рт-передача'!в23ё"</definedName>
    <definedName name="в23е1">#N/A</definedName>
    <definedName name="ва" localSheetId="5">[1]!ва</definedName>
    <definedName name="ва">[0]!ва</definedName>
    <definedName name="вамвапм">'[88]ИТ-бюджет'!$L$5:$L$98</definedName>
    <definedName name="вап" localSheetId="5">#REF!</definedName>
    <definedName name="вап" localSheetId="2">#REF!</definedName>
    <definedName name="вап">#REF!</definedName>
    <definedName name="вап_4">"'рт-передача'!вап"</definedName>
    <definedName name="Вар.их">#N/A</definedName>
    <definedName name="Вар.их_4">"'рт-передача'!вар.их"</definedName>
    <definedName name="Вар.КАЛМЭ">#N/A</definedName>
    <definedName name="Вар.КАЛМЭ_4">"'рт-передача'!вар.калмэ"</definedName>
    <definedName name="ВАРЕР" localSheetId="5">[1]!ВАРЕР</definedName>
    <definedName name="ВАРЕР">#N/A</definedName>
    <definedName name="вв" localSheetId="5">#N/A</definedName>
    <definedName name="вв">[0]!вв</definedName>
    <definedName name="вв_4">"'рт-передача'!вв"</definedName>
    <definedName name="вв1">#N/A</definedName>
    <definedName name="вв110" localSheetId="2">'[89]ПС рек'!#REF!</definedName>
    <definedName name="вв110">'[89]ПС рек'!#REF!</definedName>
    <definedName name="вв20" localSheetId="2">'[89]ПС рек'!#REF!</definedName>
    <definedName name="вв20">'[89]ПС рек'!#REF!</definedName>
    <definedName name="вв220" localSheetId="2">'[89]ПС рек'!#REF!</definedName>
    <definedName name="вв220">'[89]ПС рек'!#REF!</definedName>
    <definedName name="вв330" localSheetId="2">'[89]ПС рек'!#REF!</definedName>
    <definedName name="вв330">'[89]ПС рек'!#REF!</definedName>
    <definedName name="вв35" localSheetId="2">'[89]ПС рек'!#REF!</definedName>
    <definedName name="вв35">'[89]ПС рек'!#REF!</definedName>
    <definedName name="вв500" localSheetId="2">'[89]ПС рек'!#REF!</definedName>
    <definedName name="вв500">'[89]ПС рек'!#REF!</definedName>
    <definedName name="вв750" localSheetId="2">'[89]ПС рек'!#REF!</definedName>
    <definedName name="вв750">'[89]ПС рек'!#REF!</definedName>
    <definedName name="Вид_Бизнеса" localSheetId="5">[90]t_настройки!#REF!</definedName>
    <definedName name="Вид_Бизнеса" localSheetId="2">[91]t_настройки!#REF!</definedName>
    <definedName name="Вид_Бизнеса">[91]t_настройки!#REF!</definedName>
    <definedName name="Видтарифпонаселению" localSheetId="5">[92]Const!$Q$35</definedName>
    <definedName name="Видтарифпонаселению">[92]Const!$Q$35</definedName>
    <definedName name="Виды_деятельности" localSheetId="5">[90]t_настройки!$I$43:$I$61</definedName>
    <definedName name="Виды_деятельности">[91]t_настройки!$I$43:$I$61</definedName>
    <definedName name="ВЛТРАССА" localSheetId="2">'[89]ЛЭП нов'!#REF!</definedName>
    <definedName name="ВЛТРАССА">'[89]ЛЭП нов'!#REF!</definedName>
    <definedName name="вм">#N/A</definedName>
    <definedName name="вм_4">"'рт-передача'!вм"</definedName>
    <definedName name="вмивртвр">#N/A</definedName>
    <definedName name="вмивртвр_4">"'рт-передача'!вмивртвр"</definedName>
    <definedName name="вн20" localSheetId="2">'[89]ПС рек'!#REF!</definedName>
    <definedName name="вн20">'[89]ПС рек'!#REF!</definedName>
    <definedName name="ВОRef">[93]Enums!$A$1:$A$5</definedName>
    <definedName name="восемь" localSheetId="5">#REF!</definedName>
    <definedName name="восемь" localSheetId="2">#REF!</definedName>
    <definedName name="восемь">#REF!</definedName>
    <definedName name="вп">'[88]ИТ-бюджет'!$L$5:$L$98</definedName>
    <definedName name="впаавп" localSheetId="5">#REF!</definedName>
    <definedName name="впаавп" localSheetId="2">#REF!</definedName>
    <definedName name="впаавп">#REF!</definedName>
    <definedName name="впававапв" localSheetId="5">[1]!впававапв</definedName>
    <definedName name="впававапв">[0]!впававапв</definedName>
    <definedName name="впавпапаарп" localSheetId="5">[1]!впавпапаарп</definedName>
    <definedName name="впавпапаарп">[0]!впавпапаарп</definedName>
    <definedName name="впарп" localSheetId="5">'[94]ИТ-бюджет'!$L$5:$L$99</definedName>
    <definedName name="впарп">'[94]ИТ-бюджет'!$L$5:$L$99</definedName>
    <definedName name="вртт">#N/A</definedName>
    <definedName name="вртт_4">"'рт-передача'!вртт"</definedName>
    <definedName name="вс" localSheetId="5">[95]расшифровка!#REF!</definedName>
    <definedName name="вс" localSheetId="2">[95]расшифровка!#REF!</definedName>
    <definedName name="вс">[95]расшифровка!#REF!</definedName>
    <definedName name="всего" localSheetId="2">'[89]ПС рек'!#REF!</definedName>
    <definedName name="всего">'[89]ПС рек'!#REF!</definedName>
    <definedName name="ВТОП" localSheetId="5">#REF!</definedName>
    <definedName name="ВТОП" localSheetId="2">#REF!</definedName>
    <definedName name="ВТОП">#REF!</definedName>
    <definedName name="ВТОП_4">"#REF!"</definedName>
    <definedName name="второй" localSheetId="5">#REF!</definedName>
    <definedName name="второй" localSheetId="2">#REF!</definedName>
    <definedName name="второй">#REF!</definedName>
    <definedName name="вуавпаорпл" localSheetId="5">[1]!вуавпаорпл</definedName>
    <definedName name="вуавпаорпл">[0]!вуавпаорпл</definedName>
    <definedName name="вуквпапрпорлд" localSheetId="5">[1]!вуквпапрпорлд</definedName>
    <definedName name="вуквпапрпорлд">[0]!вуквпапрпорлд</definedName>
    <definedName name="выап" localSheetId="5" hidden="1">#REF!</definedName>
    <definedName name="выап" localSheetId="2" hidden="1">#REF!</definedName>
    <definedName name="выап" hidden="1">#REF!</definedName>
    <definedName name="выручка">#N/A</definedName>
    <definedName name="вьпрлож">#N/A</definedName>
    <definedName name="галя" localSheetId="5">[1]!галя</definedName>
    <definedName name="галя">#N/A</definedName>
    <definedName name="гг" localSheetId="5">[1]!гг</definedName>
    <definedName name="гг">[0]!гг</definedName>
    <definedName name="ггг">#N/A</definedName>
    <definedName name="гггр" localSheetId="5">#N/A</definedName>
    <definedName name="гггр">[0]!гггр</definedName>
    <definedName name="генерация">#N/A</definedName>
    <definedName name="глнрлоророр" localSheetId="5">[1]!глнрлоророр</definedName>
    <definedName name="глнрлоророр">[0]!глнрлоророр</definedName>
    <definedName name="гнгопропрппра" localSheetId="5">[1]!гнгопропрппра</definedName>
    <definedName name="гнгопропрппра">[0]!гнгопропрппра</definedName>
    <definedName name="гнеорпопорпропр" localSheetId="5">[1]!гнеорпопорпропр</definedName>
    <definedName name="гнеорпопорпропр">[0]!гнеорпопорпропр</definedName>
    <definedName name="гнлзщ">#N/A</definedName>
    <definedName name="гнлзщ_4">"'рт-передача'!гнлзщ"</definedName>
    <definedName name="гннрпррапапв" localSheetId="5">[1]!гннрпррапапв</definedName>
    <definedName name="гннрпррапапв">[0]!гннрпррапапв</definedName>
    <definedName name="гнортимв" localSheetId="5">[1]!гнортимв</definedName>
    <definedName name="гнортимв">[0]!гнортимв</definedName>
    <definedName name="гнрпрпап" localSheetId="5">[1]!гнрпрпап</definedName>
    <definedName name="гнрпрпап">[0]!гнрпрпап</definedName>
    <definedName name="Год" localSheetId="5">[90]t_настройки!$I$8:$I$20</definedName>
    <definedName name="Год">[96]t_Настройки!$B$56:$B$67</definedName>
    <definedName name="Год_без_ХВО">#N/A</definedName>
    <definedName name="Год_выбрано" localSheetId="5">[90]t_настройки!$I$81</definedName>
    <definedName name="Год_выбрано">[91]t_настройки!$I$81</definedName>
    <definedName name="Год_Выбрано_Название" localSheetId="5">[90]t_настройки!$J$75</definedName>
    <definedName name="Год_Выбрано_Название">[91]t_настройки!$J$75</definedName>
    <definedName name="гороппрапа" localSheetId="5">[1]!гороппрапа</definedName>
    <definedName name="гороппрапа">[0]!гороппрапа</definedName>
    <definedName name="гошгрииапв" localSheetId="5">[1]!гошгрииапв</definedName>
    <definedName name="гошгрииапв">[0]!гошгрииапв</definedName>
    <definedName name="График_1_параметр" localSheetId="5">[90]t_настройки!$I$94:$I$101</definedName>
    <definedName name="График_1_параметр">[91]t_настройки!$I$94:$I$101</definedName>
    <definedName name="График_3_параметр" localSheetId="5">[90]t_настройки!$I$104:$I$105</definedName>
    <definedName name="График_3_параметр">[91]t_настройки!$I$104:$I$105</definedName>
    <definedName name="Группы" localSheetId="2">#REF!</definedName>
    <definedName name="Группы">#REF!</definedName>
    <definedName name="гш" localSheetId="5">[1]!гш</definedName>
    <definedName name="гш">[0]!гш</definedName>
    <definedName name="гэс3">#N/A</definedName>
    <definedName name="Д" localSheetId="5">[1]!Д</definedName>
    <definedName name="д">#N/A</definedName>
    <definedName name="да" localSheetId="5">[97]Списки!$D$1:$D$3</definedName>
    <definedName name="да">[97]Списки!$D$1:$D$3</definedName>
    <definedName name="ДГШ" localSheetId="5">[1]!ДГШ</definedName>
    <definedName name="ДГШ">#N/A</definedName>
    <definedName name="дд">[0]!дд</definedName>
    <definedName name="ддд" localSheetId="5">#N/A</definedName>
    <definedName name="ддд">[0]!ддд</definedName>
    <definedName name="ДДДД" localSheetId="5">#REF!</definedName>
    <definedName name="ДДДД">#REF!</definedName>
    <definedName name="дек" localSheetId="5">#REF!</definedName>
    <definedName name="дек" localSheetId="2">#REF!</definedName>
    <definedName name="дек">#REF!</definedName>
    <definedName name="дек2" localSheetId="2">#REF!</definedName>
    <definedName name="дек2">#REF!</definedName>
    <definedName name="дж">#N/A</definedName>
    <definedName name="дж_4">"'рт-передача'!дж"</definedName>
    <definedName name="ДЗО_Выбрано" localSheetId="5">[90]t_настройки!$I$78</definedName>
    <definedName name="ДЗО_Выбрано">[91]t_настройки!$I$78</definedName>
    <definedName name="ДЗО_Выбрано_Название" localSheetId="5">[98]t_настройки!$I$87</definedName>
    <definedName name="ДЗО_Выбрано_Название">[91]t_настройки!$I$87</definedName>
    <definedName name="ДиапазонЗащиты" localSheetId="5">#REF!,#REF!,#REF!,#REF!,[1]!P1_ДиапазонЗащиты,[1]!P2_ДиапазонЗащиты,[1]!P3_ДиапазонЗащиты,[1]!P4_ДиапазонЗащиты</definedName>
    <definedName name="ДиапазонЗащиты" localSheetId="2">#REF!,#REF!,#REF!,#REF!,[0]!P1_ДиапазонЗащиты,[0]!P2_ДиапазонЗащиты,[0]!P3_ДиапазонЗащиты,[0]!P4_ДиапазонЗащиты</definedName>
    <definedName name="ДиапазонЗащиты">#REF!,#REF!,#REF!,#REF!,[0]!P1_ДиапазонЗащиты,[0]!P2_ДиапазонЗащиты,[0]!P3_ДиапазонЗащиты,[0]!P4_ДиапазонЗащиты</definedName>
    <definedName name="ДиапазонЗащиты_4">"#REF!,#REF!,#REF!,#REF!,[0]!P1_ДиапазонЗащиты,[0]!P2_ДиапазонЗащиты,[0]!P3_ДиапазонЗащиты,[0]!P4_ДиапазонЗащиты"</definedName>
    <definedName name="Дисконт" localSheetId="2">#REF!</definedName>
    <definedName name="Дисконт">#REF!</definedName>
    <definedName name="длдлд" localSheetId="5">[1]!длдлд</definedName>
    <definedName name="длдлд">#N/A</definedName>
    <definedName name="дллллоиммссч" localSheetId="5">[1]!дллллоиммссч</definedName>
    <definedName name="дллллоиммссч">[0]!дллллоиммссч</definedName>
    <definedName name="дляРСТРО">#N/A</definedName>
    <definedName name="доли1" localSheetId="5">'[99]эл ст'!$368:$368</definedName>
    <definedName name="доли1">'[99]эл ст'!$A$368:$IV$368</definedName>
    <definedName name="доля_проч_ф" localSheetId="2">#REF!</definedName>
    <definedName name="доля_проч_ф">#REF!</definedName>
    <definedName name="доля_прочая" localSheetId="2">#REF!</definedName>
    <definedName name="доля_прочая">#REF!</definedName>
    <definedName name="доля_прочая_98_ав" localSheetId="2">#REF!</definedName>
    <definedName name="доля_прочая_98_ав">#REF!</definedName>
    <definedName name="доля_прочая_ав" localSheetId="2">#REF!</definedName>
    <definedName name="доля_прочая_ав">#REF!</definedName>
    <definedName name="доля_прочая_ф" localSheetId="2">#REF!</definedName>
    <definedName name="доля_прочая_ф">#REF!</definedName>
    <definedName name="доля_т_ф" localSheetId="2">#REF!</definedName>
    <definedName name="доля_т_ф">#REF!</definedName>
    <definedName name="доля_теп_1" localSheetId="2">#REF!</definedName>
    <definedName name="доля_теп_1">#REF!</definedName>
    <definedName name="доля_теп_2" localSheetId="2">#REF!</definedName>
    <definedName name="доля_теп_2">#REF!</definedName>
    <definedName name="доля_теп_3" localSheetId="2">#REF!</definedName>
    <definedName name="доля_теп_3">#REF!</definedName>
    <definedName name="доля_тепло" localSheetId="2">#REF!</definedName>
    <definedName name="доля_тепло">#REF!</definedName>
    <definedName name="доля_эл_1" localSheetId="2">#REF!</definedName>
    <definedName name="доля_эл_1">#REF!</definedName>
    <definedName name="доля_эл_2" localSheetId="2">#REF!</definedName>
    <definedName name="доля_эл_2">#REF!</definedName>
    <definedName name="доля_эл_3" localSheetId="2">#REF!</definedName>
    <definedName name="доля_эл_3">#REF!</definedName>
    <definedName name="доля_эл_ф" localSheetId="2">#REF!</definedName>
    <definedName name="доля_эл_ф">#REF!</definedName>
    <definedName name="доля_электра" localSheetId="2">#REF!</definedName>
    <definedName name="доля_электра">#REF!</definedName>
    <definedName name="доля_электра_99" localSheetId="2">#REF!</definedName>
    <definedName name="доля_электра_99">#REF!</definedName>
    <definedName name="доопатмо">#N/A</definedName>
    <definedName name="доопатмо_4">"'рт-передача'!доопатмо"</definedName>
    <definedName name="Дополнение">#N/A</definedName>
    <definedName name="Дополнение_4">"'рт-передача'!дополнение"</definedName>
    <definedName name="Доход">#N/A</definedName>
    <definedName name="ДРУГОЕ">[100]Справочники!$A$26:$A$28</definedName>
    <definedName name="ДРУГОЕ_5">#N/A</definedName>
    <definedName name="дтп" localSheetId="2">'[89]ПС рек'!#REF!</definedName>
    <definedName name="дтп">'[89]ПС рек'!#REF!</definedName>
    <definedName name="дшлгорормсм" localSheetId="5">[1]!дшлгорормсм</definedName>
    <definedName name="дшлгорормсм">[0]!дшлгорормсм</definedName>
    <definedName name="дшлолоирмпр" localSheetId="5">[1]!дшлолоирмпр</definedName>
    <definedName name="дшлолоирмпр">[0]!дшлолоирмпр</definedName>
    <definedName name="дшшгргрп" localSheetId="5">[1]!дшшгргрп</definedName>
    <definedName name="дшшгргрп">[0]!дшшгргрп</definedName>
    <definedName name="дщ" localSheetId="5">[1]!дщ</definedName>
    <definedName name="дщ">[0]!дщ</definedName>
    <definedName name="дщл" localSheetId="5">[1]!дщл</definedName>
    <definedName name="дщл">[0]!дщл</definedName>
    <definedName name="еапарпорпол" localSheetId="5">[1]!еапарпорпол</definedName>
    <definedName name="еапарпорпол">[0]!еапарпорпол</definedName>
    <definedName name="ее" localSheetId="5">[1]!ее</definedName>
    <definedName name="ее">[0]!ее</definedName>
    <definedName name="еее">#N/A</definedName>
    <definedName name="екваппрмрп" localSheetId="5">[1]!екваппрмрп</definedName>
    <definedName name="екваппрмрп">[0]!екваппрмрп</definedName>
    <definedName name="екпаритд">#N/A</definedName>
    <definedName name="екргерр">[0]!екргерр</definedName>
    <definedName name="епке" localSheetId="5">[1]!епке</definedName>
    <definedName name="епке">[0]!епке</definedName>
    <definedName name="епор" localSheetId="5" hidden="1">#REF!,#REF!,#REF!,#REF!</definedName>
    <definedName name="епор" localSheetId="2" hidden="1">#REF!,#REF!,#REF!,#REF!</definedName>
    <definedName name="епор" hidden="1">#REF!,#REF!,#REF!,#REF!</definedName>
    <definedName name="ЕРОЕО" localSheetId="5">[1]!ЕРОЕО</definedName>
    <definedName name="ЕРОЕО">#N/A</definedName>
    <definedName name="еще">#N/A</definedName>
    <definedName name="еще_4">"'рт-передача'!еще"</definedName>
    <definedName name="ж">#N/A</definedName>
    <definedName name="ж_4">"'рт-передача'!ж"</definedName>
    <definedName name="жд">#N/A</definedName>
    <definedName name="жд_4">"'рт-передача'!жд"</definedName>
    <definedName name="жддлолпраапва" localSheetId="5">[1]!жддлолпраапва</definedName>
    <definedName name="жддлолпраапва">[0]!жддлолпраапва</definedName>
    <definedName name="жжж">#N/A</definedName>
    <definedName name="жжжжж">#N/A</definedName>
    <definedName name="жздлдооррапав" localSheetId="5">[1]!жздлдооррапав</definedName>
    <definedName name="жздлдооррапав">[0]!жздлдооррапав</definedName>
    <definedName name="жзлдолорапрв" localSheetId="5">[1]!жзлдолорапрв</definedName>
    <definedName name="жзлдолорапрв">[0]!жзлдолорапрв</definedName>
    <definedName name="жшжщжж" localSheetId="5">[1]!жшжщжж</definedName>
    <definedName name="жшжщжж">#N/A</definedName>
    <definedName name="жщшжщжж" localSheetId="5">[1]!жщшжщжж</definedName>
    <definedName name="жщшжщжж">#N/A</definedName>
    <definedName name="жэ">#N/A</definedName>
    <definedName name="з">#N/A</definedName>
    <definedName name="з4" localSheetId="5">#REF!</definedName>
    <definedName name="з4" localSheetId="2">#REF!</definedName>
    <definedName name="з4">#REF!</definedName>
    <definedName name="_xlnm.Print_Titles" localSheetId="5">'Не установлены(не пересмотрены)'!$A:$B</definedName>
    <definedName name="_xlnm.Print_Titles" localSheetId="2">ПС!$5:$5</definedName>
    <definedName name="_xlnm.Print_Titles" localSheetId="0">Свод!$A:$B</definedName>
    <definedName name="_xlnm.Print_Titles">'[101]ИТОГИ  по Н,Р,Э,Q'!$A$2:$IV$4</definedName>
    <definedName name="Звн" localSheetId="2">#REF!</definedName>
    <definedName name="Звн">#REF!</definedName>
    <definedName name="ЗГАЭС" localSheetId="5">[1]!ЗГАЭС</definedName>
    <definedName name="ЗГАЭС">[0]!ЗГАЭС</definedName>
    <definedName name="зз" localSheetId="5">[1]!зз</definedName>
    <definedName name="зз">[0]!зз</definedName>
    <definedName name="ззз">#N/A</definedName>
    <definedName name="зззз">#N/A</definedName>
    <definedName name="Зитп" localSheetId="5">#REF!</definedName>
    <definedName name="Зитп" localSheetId="2">#REF!</definedName>
    <definedName name="Зитп">#REF!</definedName>
    <definedName name="Зиэ" localSheetId="5">#REF!</definedName>
    <definedName name="Зиэ" localSheetId="2">#REF!</definedName>
    <definedName name="Зиэ">#REF!</definedName>
    <definedName name="Знн" localSheetId="5">#REF!</definedName>
    <definedName name="Знн" localSheetId="2">#REF!</definedName>
    <definedName name="Знн">#REF!</definedName>
    <definedName name="ЗП1">[102]Лист13!$A$2</definedName>
    <definedName name="ЗП2">[102]Лист13!$B$2</definedName>
    <definedName name="ЗП3">[102]Лист13!$C$2</definedName>
    <definedName name="ЗП4">[102]Лист13!$D$2</definedName>
    <definedName name="Зпсс" localSheetId="5">#REF!</definedName>
    <definedName name="Зпсс" localSheetId="2">#REF!</definedName>
    <definedName name="Зпсс">#REF!</definedName>
    <definedName name="Зпсэ" localSheetId="5">#REF!</definedName>
    <definedName name="Зпсэ" localSheetId="2">#REF!</definedName>
    <definedName name="Зпсэ">#REF!</definedName>
    <definedName name="Зпт" localSheetId="5">#REF!</definedName>
    <definedName name="Зпт" localSheetId="2">#REF!</definedName>
    <definedName name="Зпт">#REF!</definedName>
    <definedName name="Зсн" localSheetId="2">#REF!</definedName>
    <definedName name="Зсн">#REF!</definedName>
    <definedName name="зщ" localSheetId="5">[1]!зщ</definedName>
    <definedName name="зщ">[0]!зщ</definedName>
    <definedName name="зщдллоопн" localSheetId="5">[1]!зщдллоопн</definedName>
    <definedName name="зщдллоопн">[0]!зщдллоопн</definedName>
    <definedName name="зщзшщшггрса" localSheetId="5">[1]!зщзшщшггрса</definedName>
    <definedName name="зщзшщшггрса">[0]!зщзшщшггрса</definedName>
    <definedName name="и">#N/A</definedName>
    <definedName name="й" localSheetId="5">#N/A</definedName>
    <definedName name="й">[0]!й</definedName>
    <definedName name="й_4">"'рт-передача'!й"</definedName>
    <definedName name="и_эсо_вн" localSheetId="5">#REF!</definedName>
    <definedName name="и_эсо_вн" localSheetId="2">#REF!</definedName>
    <definedName name="и_эсо_вн">#REF!</definedName>
    <definedName name="и_эсо_сн1" localSheetId="5">#REF!</definedName>
    <definedName name="и_эсо_сн1" localSheetId="2">#REF!</definedName>
    <definedName name="и_эсо_сн1">#REF!</definedName>
    <definedName name="й1">#N/A</definedName>
    <definedName name="ИА" localSheetId="5">[97]Списки!$B$1:$B$12</definedName>
    <definedName name="ИА">[97]Списки!$B$1:$B$12</definedName>
    <definedName name="иарп">#N/A</definedName>
    <definedName name="иеркаецуф" localSheetId="5">[1]!иеркаецуф</definedName>
    <definedName name="иеркаецуф">[0]!иеркаецуф</definedName>
    <definedName name="Извлечение_ИМ" localSheetId="5">#REF!</definedName>
    <definedName name="Извлечение_ИМ" localSheetId="2">#REF!</definedName>
    <definedName name="Извлечение_ИМ">#REF!</definedName>
    <definedName name="_xlnm.Extract" localSheetId="5">#REF!</definedName>
    <definedName name="_xlnm.Extract" localSheetId="2">#REF!</definedName>
    <definedName name="_xlnm.Extract">#REF!</definedName>
    <definedName name="ии">#N/A</definedName>
    <definedName name="ий">#N/A</definedName>
    <definedName name="йй" localSheetId="5">#N/A</definedName>
    <definedName name="йй">[0]!йй</definedName>
    <definedName name="ий_4">"'рт-передача'!ий"</definedName>
    <definedName name="йй_4">"'рт-передача'!йй"</definedName>
    <definedName name="йй1">#N/A</definedName>
    <definedName name="иии">#N/A</definedName>
    <definedName name="ййй">#N/A</definedName>
    <definedName name="ииии">#N/A</definedName>
    <definedName name="йййййййййййййййййййййййй" localSheetId="5">#N/A</definedName>
    <definedName name="йййййййййййййййййййййййй">[0]!йййййййййййййййййййййййй</definedName>
    <definedName name="иипиииии" localSheetId="5">[1]!иипиииии</definedName>
    <definedName name="иипиииии">[0]!иипиииии</definedName>
    <definedName name="имп">'[103]ИТ-бюджет'!$L$5:$L$99</definedName>
    <definedName name="имрпа">#N/A</definedName>
    <definedName name="имтпор">#N/A</definedName>
    <definedName name="Инвестиции">#N/A</definedName>
    <definedName name="инвестпрограмма">#N/A</definedName>
    <definedName name="ИО" localSheetId="5">[104]Const!$Q$7</definedName>
    <definedName name="ИО">[104]Const!$Q$7</definedName>
    <definedName name="ирина">#N/A</definedName>
    <definedName name="итрорпим">[0]!итрорпим</definedName>
    <definedName name="йфц">#N/A</definedName>
    <definedName name="йфц_4">"'рт-передача'!йфц"</definedName>
    <definedName name="йц">#N/A</definedName>
    <definedName name="йц_4">"'рт-передача'!йц"</definedName>
    <definedName name="йцу">#N/A</definedName>
    <definedName name="июл" localSheetId="5">#REF!</definedName>
    <definedName name="июл" localSheetId="2">#REF!</definedName>
    <definedName name="июл">#REF!</definedName>
    <definedName name="июл2" localSheetId="5">#REF!</definedName>
    <definedName name="июл2" localSheetId="2">#REF!</definedName>
    <definedName name="июл2">#REF!</definedName>
    <definedName name="июн" localSheetId="2">#REF!</definedName>
    <definedName name="июн">#REF!</definedName>
    <definedName name="июн2" localSheetId="2">#REF!</definedName>
    <definedName name="июн2">#REF!</definedName>
    <definedName name="К1" localSheetId="2">#REF!</definedName>
    <definedName name="К1">#REF!</definedName>
    <definedName name="к2" localSheetId="2">#REF!</definedName>
    <definedName name="к2">#REF!</definedName>
    <definedName name="к3" localSheetId="2">#REF!</definedName>
    <definedName name="к3">#REF!</definedName>
    <definedName name="кв3" localSheetId="5">#N/A</definedName>
    <definedName name="кв3">[0]!кв3</definedName>
    <definedName name="Квартал" localSheetId="5">[105]t_Настройки!$B$70:$B$73</definedName>
    <definedName name="Квартал">[96]t_Настройки!$B$70:$B$73</definedName>
    <definedName name="квырмпро" localSheetId="5">[1]!квырмпро</definedName>
    <definedName name="квырмпро">[0]!квырмпро</definedName>
    <definedName name="кг">#N/A</definedName>
    <definedName name="Кгэс1э" localSheetId="5">#REF!</definedName>
    <definedName name="Кгэс1э" localSheetId="2">#REF!</definedName>
    <definedName name="Кгэс1э">#REF!</definedName>
    <definedName name="Кгэс2э" localSheetId="5">#REF!</definedName>
    <definedName name="Кгэс2э" localSheetId="2">#REF!</definedName>
    <definedName name="Кгэс2э">#REF!</definedName>
    <definedName name="Кгэс3э" localSheetId="5">#REF!</definedName>
    <definedName name="Кгэс3э" localSheetId="2">#REF!</definedName>
    <definedName name="Кгэс3э">#REF!</definedName>
    <definedName name="Кгэсэ" localSheetId="2">#REF!</definedName>
    <definedName name="Кгэсэ">#REF!</definedName>
    <definedName name="Кгэсэ1" localSheetId="2">#REF!</definedName>
    <definedName name="Кгэсэ1">#REF!</definedName>
    <definedName name="Кгэсэ2" localSheetId="2">#REF!</definedName>
    <definedName name="Кгэсэ2">#REF!</definedName>
    <definedName name="Кгэсэ3" localSheetId="2">#REF!</definedName>
    <definedName name="Кгэсэ3">#REF!</definedName>
    <definedName name="ке" localSheetId="5">#N/A</definedName>
    <definedName name="ке">[0]!ке</definedName>
    <definedName name="ке_4">"'рт-передача'!ке"</definedName>
    <definedName name="ке1">#N/A</definedName>
    <definedName name="кк" localSheetId="5">[1]!кк</definedName>
    <definedName name="кк">[0]!кк</definedName>
    <definedName name="ккк" localSheetId="5">[106]тар!#REF!</definedName>
    <definedName name="ккк">[106]тар!#REF!</definedName>
    <definedName name="Классификатор" localSheetId="5">[97]Списки!$C$2:$C$36</definedName>
    <definedName name="Классификатор">[97]Списки!$C$2:$C$36</definedName>
    <definedName name="КодыБаланса5Ref">[93]Enums!$X$1</definedName>
    <definedName name="компенсация">#N/A</definedName>
    <definedName name="компенсация_4">"'рт-передача'!компенсация"</definedName>
    <definedName name="Консолид_Бюджет_расч_РСК" localSheetId="5">#REF!</definedName>
    <definedName name="Консолид_Бюджет_расч_РСК" localSheetId="2">#REF!</definedName>
    <definedName name="Консолид_Бюджет_расч_РСК">#REF!</definedName>
    <definedName name="коэф1" localSheetId="5">#REF!</definedName>
    <definedName name="коэф1" localSheetId="2">#REF!</definedName>
    <definedName name="коэф1">#REF!</definedName>
    <definedName name="коэф2" localSheetId="2">#REF!</definedName>
    <definedName name="коэф2">#REF!</definedName>
    <definedName name="коэф3" localSheetId="2">#REF!</definedName>
    <definedName name="коэф3">#REF!</definedName>
    <definedName name="коэф4" localSheetId="2">#REF!</definedName>
    <definedName name="коэф4">#REF!</definedName>
    <definedName name="кп">#N/A</definedName>
    <definedName name="кп_4">"'рт-передача'!кп"</definedName>
    <definedName name="кпгэс">#N/A</definedName>
    <definedName name="кпнрг">#N/A</definedName>
    <definedName name="кпнрг_4">"'рт-передача'!кпнрг"</definedName>
    <definedName name="_xlnm.Criteria" localSheetId="5">#REF!</definedName>
    <definedName name="_xlnm.Criteria" localSheetId="2">#REF!</definedName>
    <definedName name="_xlnm.Criteria">#REF!</definedName>
    <definedName name="критерий" localSheetId="2">#REF!</definedName>
    <definedName name="критерий">#REF!</definedName>
    <definedName name="Критерии_ИМ" localSheetId="2">#REF!</definedName>
    <definedName name="Критерии_ИМ">#REF!</definedName>
    <definedName name="крпр" localSheetId="5">'[94]ИТ-бюджет'!$L$5:$L$99</definedName>
    <definedName name="крпр">'[94]ИТ-бюджет'!$L$5:$L$99</definedName>
    <definedName name="ктджщз">#N/A</definedName>
    <definedName name="ктджщз_4">"'рт-передача'!ктджщз"</definedName>
    <definedName name="Ктэс1э" localSheetId="5">#REF!</definedName>
    <definedName name="Ктэс1э" localSheetId="2">#REF!</definedName>
    <definedName name="Ктэс1э">#REF!</definedName>
    <definedName name="Ктэс2э" localSheetId="2">#REF!</definedName>
    <definedName name="Ктэс2э">#REF!</definedName>
    <definedName name="Ктэсэ" localSheetId="2">#REF!</definedName>
    <definedName name="Ктэсэ">#REF!</definedName>
    <definedName name="Ктэсэ1" localSheetId="2">#REF!</definedName>
    <definedName name="Ктэсэ1">#REF!</definedName>
    <definedName name="Ктэсэ2" localSheetId="2">#REF!</definedName>
    <definedName name="Ктэсэ2">#REF!</definedName>
    <definedName name="ку">#N/A</definedName>
    <definedName name="Кубаньэнерго" localSheetId="5">#REF!</definedName>
    <definedName name="Кубаньэнерго" localSheetId="2">#REF!</definedName>
    <definedName name="Кубаньэнерго">#REF!</definedName>
    <definedName name="кувп">'[107]ИТ-бюджет'!$L$5:$L$99</definedName>
    <definedName name="Курс_USD">28.47</definedName>
    <definedName name="лара">#N/A</definedName>
    <definedName name="лара_4">"'рт-передача'!лара"</definedName>
    <definedName name="лдолрорваы" localSheetId="5">[1]!лдолрорваы</definedName>
    <definedName name="лдолрорваы">[0]!лдолрорваы</definedName>
    <definedName name="лена" localSheetId="5">#N/A</definedName>
    <definedName name="лена">[0]!лена</definedName>
    <definedName name="Ленэнерго" localSheetId="5">#REF!</definedName>
    <definedName name="Ленэнерго" localSheetId="2">#REF!</definedName>
    <definedName name="Ленэнерго">#REF!</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"T6"</definedName>
    <definedName name="Лист7?prefix?">"T6"</definedName>
    <definedName name="Лист8?prefix?">"T7"</definedName>
    <definedName name="Лист9?prefix?">"T8"</definedName>
    <definedName name="лл" localSheetId="5">P1_T29?L10</definedName>
    <definedName name="лл" localSheetId="2">P1_T29?L10</definedName>
    <definedName name="лл">P1_T29?L10</definedName>
    <definedName name="лллл">#N/A</definedName>
    <definedName name="ллллл" localSheetId="5">[74]Справочники!$M$1:$M$4</definedName>
    <definedName name="ллллл">[74]Справочники!$M$1:$M$4</definedName>
    <definedName name="ло">#N/A</definedName>
    <definedName name="ло_4">"'рт-передача'!ло"</definedName>
    <definedName name="лод" localSheetId="5">#N/A</definedName>
    <definedName name="лод">[0]!лод</definedName>
    <definedName name="лоититмим" localSheetId="5">[1]!лоититмим</definedName>
    <definedName name="лоититмим">[0]!лоититмим</definedName>
    <definedName name="лолориапвав" localSheetId="5">[1]!лолориапвав</definedName>
    <definedName name="лолориапвав">[0]!лолориапвав</definedName>
    <definedName name="лолорорм" localSheetId="5">[1]!лолорорм</definedName>
    <definedName name="лолорорм">[0]!лолорорм</definedName>
    <definedName name="лолроипр" localSheetId="5">[1]!лолроипр</definedName>
    <definedName name="лолроипр">[0]!лолроипр</definedName>
    <definedName name="лоорпрсмп" localSheetId="5">[1]!лоорпрсмп</definedName>
    <definedName name="лоорпрсмп">[0]!лоорпрсмп</definedName>
    <definedName name="лор">#N/A</definedName>
    <definedName name="лор_4">"'рт-передача'!лор"</definedName>
    <definedName name="лоролропапрапапа" localSheetId="5">[1]!лоролропапрапапа</definedName>
    <definedName name="лоролропапрапапа">[0]!лоролропапрапапа</definedName>
    <definedName name="лорпрмисмсчвааычв" localSheetId="5">[1]!лорпрмисмсчвааычв</definedName>
    <definedName name="лорпрмисмсчвааычв">[0]!лорпрмисмсчвааычв</definedName>
    <definedName name="лорроакеа" localSheetId="5">[1]!лорроакеа</definedName>
    <definedName name="лорроакеа">[0]!лорроакеа</definedName>
    <definedName name="лш">[0]!лш</definedName>
    <definedName name="лщд" localSheetId="5">[1]!лщд</definedName>
    <definedName name="лщд">[0]!лщд</definedName>
    <definedName name="льтоиаваыв" localSheetId="5">[1]!льтоиаваыв</definedName>
    <definedName name="льтоиаваыв">[0]!льтоиаваыв</definedName>
    <definedName name="М" localSheetId="5" hidden="1">#REF!,#REF!,#REF!,#REF!,#REF!,#REF!</definedName>
    <definedName name="М" hidden="1">#REF!,#REF!,#REF!,#REF!,#REF!,#REF!</definedName>
    <definedName name="м8" localSheetId="5">[1]!м8</definedName>
    <definedName name="м8">[0]!м8</definedName>
    <definedName name="МАВПРНО" localSheetId="5">[1]!МАВПРНО</definedName>
    <definedName name="МАВПРНО">#N/A</definedName>
    <definedName name="май" localSheetId="5">#REF!</definedName>
    <definedName name="май" localSheetId="2">#REF!</definedName>
    <definedName name="май">#REF!</definedName>
    <definedName name="май2" localSheetId="5">#REF!</definedName>
    <definedName name="май2" localSheetId="2">#REF!</definedName>
    <definedName name="май2">#REF!</definedName>
    <definedName name="мам">#N/A</definedName>
    <definedName name="мам_4">"'рт-передача'!мам"</definedName>
    <definedName name="мар" localSheetId="5">#REF!</definedName>
    <definedName name="мар" localSheetId="2">#REF!</definedName>
    <definedName name="мар">#REF!</definedName>
    <definedName name="мар2" localSheetId="5">#REF!</definedName>
    <definedName name="мар2" localSheetId="2">#REF!</definedName>
    <definedName name="мар2">#REF!</definedName>
    <definedName name="март" localSheetId="2">#REF!</definedName>
    <definedName name="март">#REF!</definedName>
    <definedName name="мииапвв" localSheetId="5">[1]!мииапвв</definedName>
    <definedName name="мииапвв">[0]!мииапвв</definedName>
    <definedName name="ммм">#N/A</definedName>
    <definedName name="МОЭСК" localSheetId="5">#REF!</definedName>
    <definedName name="МОЭСК" localSheetId="2">#REF!</definedName>
    <definedName name="МОЭСК">#REF!</definedName>
    <definedName name="мпрмрпсвачва" localSheetId="5">[1]!мпрмрпсвачва</definedName>
    <definedName name="мпрмрпсвачва">[0]!мпрмрпсвачва</definedName>
    <definedName name="МР" localSheetId="5">#REF!</definedName>
    <definedName name="МР" localSheetId="2">#REF!</definedName>
    <definedName name="МР">#REF!</definedName>
    <definedName name="МР_4">"#REF!"</definedName>
    <definedName name="мрпоп" localSheetId="5">[1]!P1_SCOPE_16_PRT,[1]!P2_SCOPE_16_PRT</definedName>
    <definedName name="мрпоп">[0]!P1_SCOPE_16_PRT,[0]!P2_SCOPE_16_PRT</definedName>
    <definedName name="МРСК" localSheetId="5">#REF!</definedName>
    <definedName name="МРСК" localSheetId="2">#REF!</definedName>
    <definedName name="МРСК">#REF!</definedName>
    <definedName name="МРСК_Волги" localSheetId="5">#REF!</definedName>
    <definedName name="МРСК_Волги" localSheetId="2">#REF!</definedName>
    <definedName name="МРСК_Волги">#REF!</definedName>
    <definedName name="МРСК_Северного_Кавказа" localSheetId="5">#REF!</definedName>
    <definedName name="МРСК_Северного_Кавказа" localSheetId="2">#REF!</definedName>
    <definedName name="МРСК_Северного_Кавказа">#REF!</definedName>
    <definedName name="МРСК_СЗ" localSheetId="2">#REF!</definedName>
    <definedName name="МРСК_СЗ">#REF!</definedName>
    <definedName name="МРСК_Сибири" localSheetId="2">#REF!</definedName>
    <definedName name="МРСК_Сибири">#REF!</definedName>
    <definedName name="МРСК_Урала" localSheetId="2">#REF!</definedName>
    <definedName name="МРСК_Урала">#REF!</definedName>
    <definedName name="МРСК_Центра" localSheetId="2">#REF!</definedName>
    <definedName name="МРСК_Центра">#REF!</definedName>
    <definedName name="МРСК_ЦиП" localSheetId="2">#REF!</definedName>
    <definedName name="МРСК_ЦиП">#REF!</definedName>
    <definedName name="МРСК_Юга" localSheetId="2">#REF!</definedName>
    <definedName name="МРСК_Юга">#REF!</definedName>
    <definedName name="мсапваывф" localSheetId="5">[1]!мсапваывф</definedName>
    <definedName name="мсапваывф">[0]!мсапваывф</definedName>
    <definedName name="МСК" localSheetId="2">'[89]ЛЭП нов'!#REF!</definedName>
    <definedName name="МСК">'[89]ЛЭП нов'!#REF!</definedName>
    <definedName name="мсчвавя" localSheetId="5">[1]!мсчвавя</definedName>
    <definedName name="мсчвавя">[0]!мсчвавя</definedName>
    <definedName name="мтп" localSheetId="2">'[89]ПС рек'!#REF!</definedName>
    <definedName name="мтп">'[89]ПС рек'!#REF!</definedName>
    <definedName name="мым" localSheetId="5">#N/A</definedName>
    <definedName name="мым">[0]!мым</definedName>
    <definedName name="мым_4">"'рт-передача'!мым"</definedName>
    <definedName name="мым1">#N/A</definedName>
    <definedName name="Н5" localSheetId="5">[108]Данные!$I$7</definedName>
    <definedName name="Н5">[109]Данные!$I$7</definedName>
    <definedName name="Н5_5">#N/A</definedName>
    <definedName name="н78е" localSheetId="5">[1]!н78е</definedName>
    <definedName name="н78е">[0]!н78е</definedName>
    <definedName name="Нав_ПерТЭ">[13]навигация!$A$39</definedName>
    <definedName name="Нав_ПерЭЭ">[13]навигация!$A$13</definedName>
    <definedName name="Нав_ПрТЭ">[13]навигация!$A$21</definedName>
    <definedName name="Нав_ПрЭЭ">[13]навигация!$A$4</definedName>
    <definedName name="Нав_Финансы">[13]навигация!$A$41</definedName>
    <definedName name="Нав_Финансы2" localSheetId="2">[63]навигация!#REF!</definedName>
    <definedName name="Нав_Финансы2">[63]навигация!#REF!</definedName>
    <definedName name="название">'[110] НВВ передача'!#REF!</definedName>
    <definedName name="НАПР" localSheetId="2">'[89]ПС рек'!#REF!</definedName>
    <definedName name="НАПР">'[89]ПС рек'!#REF!</definedName>
    <definedName name="наропплон" localSheetId="5">[1]!наропплон</definedName>
    <definedName name="наропплон">[0]!наропплон</definedName>
    <definedName name="Население" localSheetId="5">'[77]Производство электроэнергии'!$A$124</definedName>
    <definedName name="Население">'[78]Производство электроэнергии'!$A$124</definedName>
    <definedName name="нгг" localSheetId="5">#REF!</definedName>
    <definedName name="нгг" localSheetId="2">#REF!</definedName>
    <definedName name="нгг">#REF!</definedName>
    <definedName name="нгг_4">"'рт-передача'!нгг"</definedName>
    <definedName name="нгеинсцф" localSheetId="5">[1]!нгеинсцф</definedName>
    <definedName name="нгеинсцф">[0]!нгеинсцф</definedName>
    <definedName name="НДС">[111]Макро!$B$8</definedName>
    <definedName name="неамрр" localSheetId="5">[1]!неамрр</definedName>
    <definedName name="неамрр">[0]!неамрр</definedName>
    <definedName name="нееегенененененененннене" localSheetId="5">[1]!нееегенененененененннене</definedName>
    <definedName name="нееегенененененененннене">[0]!нееегенененененененннене</definedName>
    <definedName name="ненрпп" localSheetId="5">[1]!ненрпп</definedName>
    <definedName name="ненрпп">[0]!ненрпп</definedName>
    <definedName name="нереопрала">#REF!</definedName>
    <definedName name="нет" localSheetId="5">[97]Списки!$F$1:$F$2</definedName>
    <definedName name="нет">[97]Списки!$F$1:$F$2</definedName>
    <definedName name="нн" localSheetId="5">[1]!нн</definedName>
    <definedName name="нн">[0]!нн</definedName>
    <definedName name="ннн">#N/A</definedName>
    <definedName name="НННН">#N/A</definedName>
    <definedName name="ннннннннннн">#N/A</definedName>
    <definedName name="нов">#N/A</definedName>
    <definedName name="новый" localSheetId="5" hidden="1">#REF!,#REF!,#REF!,#REF!,#REF!,'Не установлены(не пересмотрены)'!P1_SCOPE_NotInd2,'Не установлены(не пересмотрены)'!P2_SCOPE_NotInd2,'Не установлены(не пересмотрены)'!P3_SCOPE_NotInd2</definedName>
    <definedName name="новый" hidden="1">#REF!,#REF!,#REF!,#REF!,#REF!,'Не установлены(не пересмотрены)'!P1_SCOPE_NotInd2,'Не установлены(не пересмотрены)'!P2_SCOPE_NotInd2,P3_SCOPE_NotInd2</definedName>
    <definedName name="Номер_ДЗО" localSheetId="5">[42]База!$I$43</definedName>
    <definedName name="Номер_ДЗО">'[112]Технический лист'!$I$43</definedName>
    <definedName name="ноя" localSheetId="5">#REF!</definedName>
    <definedName name="ноя" localSheetId="2">#REF!</definedName>
    <definedName name="ноя">#REF!</definedName>
    <definedName name="ноя2" localSheetId="5">#REF!</definedName>
    <definedName name="ноя2" localSheetId="2">#REF!</definedName>
    <definedName name="ноя2">#REF!</definedName>
    <definedName name="Нояб" localSheetId="5">[1]!Нояб</definedName>
    <definedName name="Нояб">[0]!Нояб</definedName>
    <definedName name="Ноябрь" localSheetId="5">[1]!Ноябрь</definedName>
    <definedName name="Ноябрь">[0]!Ноябрь</definedName>
    <definedName name="НП">[113]Исходные!$H$5</definedName>
    <definedName name="НП_5">#N/A</definedName>
    <definedName name="НР">#N/A</definedName>
    <definedName name="НСРФ" localSheetId="5">[114]Регионы!$A$2:$A$90</definedName>
    <definedName name="НСРФ">[115]Регионы!$A$2:$A$90</definedName>
    <definedName name="НСРФ_5">#N/A</definedName>
    <definedName name="НСРФ2" localSheetId="5">#REF!</definedName>
    <definedName name="НСРФ2" localSheetId="2">#REF!</definedName>
    <definedName name="НСРФ2">#REF!</definedName>
    <definedName name="НСРФ2_4">"#REF!"</definedName>
    <definedName name="нщшрдл">[0]!нщшрдл</definedName>
    <definedName name="оапвне">#N/A</definedName>
    <definedName name="обл1" localSheetId="5">[1]!обл1</definedName>
    <definedName name="обл1">#N/A</definedName>
    <definedName name="Область" localSheetId="5">#REF!</definedName>
    <definedName name="Область">#REF!</definedName>
    <definedName name="_xlnm.Print_Area" localSheetId="5">'Не установлены(не пересмотрены)'!$A$1:$F$10</definedName>
    <definedName name="_xlnm.Print_Area" localSheetId="2">ПС!$A$1:$X$95</definedName>
    <definedName name="_xlnm.Print_Area" localSheetId="0">Свод!$A$1:$BF$82</definedName>
    <definedName name="_xlnm.Print_Area">#REF!</definedName>
    <definedName name="огпорпарсм" localSheetId="5">[1]!огпорпарсм</definedName>
    <definedName name="огпорпарсм">[0]!огпорпарсм</definedName>
    <definedName name="огтитимисмсмсва" localSheetId="5">[1]!огтитимисмсмсва</definedName>
    <definedName name="огтитимисмсмсва">[0]!огтитимисмсмсва</definedName>
    <definedName name="одкз110" localSheetId="2">'[89]ПС рек'!#REF!</definedName>
    <definedName name="одкз110">'[89]ПС рек'!#REF!</definedName>
    <definedName name="одкз220" localSheetId="2">'[89]ПС рек'!#REF!</definedName>
    <definedName name="одкз220">'[89]ПС рек'!#REF!</definedName>
    <definedName name="одкз35" localSheetId="2">'[89]ПС рек'!#REF!</definedName>
    <definedName name="одкз35">'[89]ПС рек'!#REF!</definedName>
    <definedName name="оенлгл" localSheetId="5">[1]!оенлгл</definedName>
    <definedName name="оенлгл">#N/A</definedName>
    <definedName name="ок">#N/A</definedName>
    <definedName name="окс">#N/A</definedName>
    <definedName name="окт" localSheetId="5">#REF!</definedName>
    <definedName name="окт" localSheetId="2">#REF!</definedName>
    <definedName name="окт">#REF!</definedName>
    <definedName name="окт2" localSheetId="5">#REF!</definedName>
    <definedName name="окт2" localSheetId="2">#REF!</definedName>
    <definedName name="окт2">#REF!</definedName>
    <definedName name="ол">'[116]ИТ-бюджет'!$L$5:$L$99</definedName>
    <definedName name="олдолтрь" localSheetId="5">[1]!олдолтрь</definedName>
    <definedName name="олдолтрь">[0]!олдолтрь</definedName>
    <definedName name="олло">#N/A</definedName>
    <definedName name="олло_4">"'рт-передача'!олло"</definedName>
    <definedName name="олльимсаы" localSheetId="5">[1]!олльимсаы</definedName>
    <definedName name="олльимсаы">[0]!олльимсаы</definedName>
    <definedName name="олорлрорит" localSheetId="5">[1]!олорлрорит</definedName>
    <definedName name="олорлрорит">[0]!олорлрорит</definedName>
    <definedName name="олритиимсмсв" localSheetId="5">[1]!олритиимсмсв</definedName>
    <definedName name="олритиимсмсв">[0]!олритиимсмсв</definedName>
    <definedName name="олрлпо" localSheetId="5">[1]!олрлпо</definedName>
    <definedName name="олрлпо">[0]!олрлпо</definedName>
    <definedName name="олрриоипрм" localSheetId="5">[1]!олрриоипрм</definedName>
    <definedName name="олрриоипрм">[0]!олрриоипрм</definedName>
    <definedName name="олс">#N/A</definedName>
    <definedName name="олс_4">"'рт-передача'!олс"</definedName>
    <definedName name="омимимсмис" localSheetId="5">[1]!омимимсмис</definedName>
    <definedName name="омимимсмис">[0]!омимимсмис</definedName>
    <definedName name="ОНЕОН" localSheetId="5">[1]!ОНЕОН</definedName>
    <definedName name="ОНЕОН">#N/A</definedName>
    <definedName name="ОНО" localSheetId="5">[1]!ОНО</definedName>
    <definedName name="ОНО">#N/A</definedName>
    <definedName name="ооо">#N/A</definedName>
    <definedName name="ооо_4">"'рт-передача'!ооо"</definedName>
    <definedName name="Операция" localSheetId="5">#REF!</definedName>
    <definedName name="Операция" localSheetId="2">#REF!</definedName>
    <definedName name="Операция">#REF!</definedName>
    <definedName name="опло">#N/A</definedName>
    <definedName name="опропроапрапра" localSheetId="5">[1]!опропроапрапра</definedName>
    <definedName name="опропроапрапра">[0]!опропроапрапра</definedName>
    <definedName name="опрорпрпапрапрвава" localSheetId="5">[1]!опрорпрпапрапрвава</definedName>
    <definedName name="опрорпрпапрапрвава">[0]!опрорпрпапрапрвава</definedName>
    <definedName name="ОптРынок">'[13]Производство электроэнергии'!$A$23</definedName>
    <definedName name="ОРГ" localSheetId="5">#REF!</definedName>
    <definedName name="ОРГ" localSheetId="2">#REF!</definedName>
    <definedName name="ОРГ">#REF!</definedName>
    <definedName name="ОРГ_ВО" localSheetId="2">#REF!</definedName>
    <definedName name="ОРГ_ВО">#REF!</definedName>
    <definedName name="ОРГ_ВС" localSheetId="2">#REF!</definedName>
    <definedName name="ОРГ_ВС">#REF!</definedName>
    <definedName name="ОРГ_ТС" localSheetId="2">#REF!</definedName>
    <definedName name="ОРГ_ТС">#REF!</definedName>
    <definedName name="ОРГ_УО" localSheetId="2">#REF!</definedName>
    <definedName name="ОРГ_УО">#REF!</definedName>
    <definedName name="ОРГАНИЗАЦИЯ" localSheetId="5">#REF!</definedName>
    <definedName name="ОРГАНИЗАЦИЯ" localSheetId="2">#REF!</definedName>
    <definedName name="ОРГАНИЗАЦИЯ">#REF!</definedName>
    <definedName name="орлопапвпа" localSheetId="5">[1]!орлопапвпа</definedName>
    <definedName name="орлопапвпа">[0]!орлопапвпа</definedName>
    <definedName name="оро" localSheetId="5">#N/A</definedName>
    <definedName name="оро">[0]!оро</definedName>
    <definedName name="ороиприм" localSheetId="5">[1]!ороиприм</definedName>
    <definedName name="ороиприм">[0]!ороиприм</definedName>
    <definedName name="оролпррпап" localSheetId="5">[1]!оролпррпап</definedName>
    <definedName name="оролпррпап">[0]!оролпррпап</definedName>
    <definedName name="оропоненеваыв" localSheetId="5">[1]!оропоненеваыв</definedName>
    <definedName name="оропоненеваыв">[0]!оропоненеваыв</definedName>
    <definedName name="оропорап" localSheetId="5">[1]!оропорап</definedName>
    <definedName name="оропорап">[0]!оропорап</definedName>
    <definedName name="оропрпрарпвч" localSheetId="5">[1]!оропрпрарпвч</definedName>
    <definedName name="оропрпрарпвч">[0]!оропрпрарпвч</definedName>
    <definedName name="орорпрапвкак" localSheetId="5">[1]!орорпрапвкак</definedName>
    <definedName name="орорпрапвкак">[0]!орорпрапвкак</definedName>
    <definedName name="орорпропмрм" localSheetId="5">[1]!орорпропмрм</definedName>
    <definedName name="орорпропмрм">[0]!орорпропмрм</definedName>
    <definedName name="орорпрпакв" localSheetId="5">[1]!орорпрпакв</definedName>
    <definedName name="орорпрпакв">[0]!орорпрпакв</definedName>
    <definedName name="орортитмимисаа" localSheetId="5">[1]!орортитмимисаа</definedName>
    <definedName name="орортитмимисаа">[0]!орортитмимисаа</definedName>
    <definedName name="орпорпаерв" localSheetId="5">[1]!орпорпаерв</definedName>
    <definedName name="орпорпаерв">[0]!орпорпаерв</definedName>
    <definedName name="орпрмпачвуыф" localSheetId="5">[1]!орпрмпачвуыф</definedName>
    <definedName name="орпрмпачвуыф">[0]!орпрмпачвуыф</definedName>
    <definedName name="орримими" localSheetId="5">[1]!орримими</definedName>
    <definedName name="орримими">[0]!орримими</definedName>
    <definedName name="отп" localSheetId="2">'[89]ПС рек'!#REF!</definedName>
    <definedName name="отп">'[89]ПС рек'!#REF!</definedName>
    <definedName name="отп35" localSheetId="2">'[89]ПС рек'!#REF!</definedName>
    <definedName name="отп35">'[89]ПС рек'!#REF!</definedName>
    <definedName name="отп35кВ" localSheetId="2">'[89]ПС рек'!#REF!</definedName>
    <definedName name="отп35кВ">'[89]ПС рек'!#REF!</definedName>
    <definedName name="отпуск">#N/A</definedName>
    <definedName name="отпуск_4">"'рт-передача'!отпуск"</definedName>
    <definedName name="ОтпускЭлектроэнергииИтогоБаз" localSheetId="5">'[117]6'!$C$15</definedName>
    <definedName name="ОтпускЭлектроэнергииИтогоБаз">'[117]6'!$C$15</definedName>
    <definedName name="ОтпускЭлектроэнергииИтогоРег" localSheetId="5">'[117]6'!$C$24</definedName>
    <definedName name="ОтпускЭлектроэнергииИтогоРег">'[117]6'!$C$24</definedName>
    <definedName name="ОХР.ТРУДА" localSheetId="5">[1]!ОХР.ТРУДА</definedName>
    <definedName name="ОХР.ТРУДА">[0]!ОХР.ТРУДА</definedName>
    <definedName name="п" localSheetId="5">[1]!п</definedName>
    <definedName name="п">#N/A</definedName>
    <definedName name="п_авг" localSheetId="5">#REF!</definedName>
    <definedName name="п_авг" localSheetId="2">#REF!</definedName>
    <definedName name="п_авг">#REF!</definedName>
    <definedName name="п_апр" localSheetId="5">#REF!</definedName>
    <definedName name="п_апр" localSheetId="2">#REF!</definedName>
    <definedName name="п_апр">#REF!</definedName>
    <definedName name="п_дек" localSheetId="5">#REF!</definedName>
    <definedName name="п_дек" localSheetId="2">#REF!</definedName>
    <definedName name="п_дек">#REF!</definedName>
    <definedName name="п_июл" localSheetId="2">#REF!</definedName>
    <definedName name="п_июл">#REF!</definedName>
    <definedName name="п_июн" localSheetId="2">#REF!</definedName>
    <definedName name="п_июн">#REF!</definedName>
    <definedName name="п_май" localSheetId="2">#REF!</definedName>
    <definedName name="п_май">#REF!</definedName>
    <definedName name="п_мар" localSheetId="2">#REF!</definedName>
    <definedName name="п_мар">#REF!</definedName>
    <definedName name="п_ноя" localSheetId="2">#REF!</definedName>
    <definedName name="п_ноя">#REF!</definedName>
    <definedName name="п_окт" localSheetId="2">#REF!</definedName>
    <definedName name="п_окт">#REF!</definedName>
    <definedName name="п_сен" localSheetId="2">#REF!</definedName>
    <definedName name="п_сен">#REF!</definedName>
    <definedName name="п_фев" localSheetId="2">#REF!</definedName>
    <definedName name="п_фев">#REF!</definedName>
    <definedName name="п_янв" localSheetId="2">#REF!</definedName>
    <definedName name="п_янв">#REF!</definedName>
    <definedName name="па" localSheetId="2">#REF!</definedName>
    <definedName name="па">#REF!</definedName>
    <definedName name="паевуралр">#N/A</definedName>
    <definedName name="паекрмл">#N/A</definedName>
    <definedName name="паопаорпопро" localSheetId="5">[1]!паопаорпопро</definedName>
    <definedName name="паопаорпопро">[0]!паопаорпопро</definedName>
    <definedName name="параое">#N/A</definedName>
    <definedName name="парапаорар" localSheetId="5">[1]!парапаорар</definedName>
    <definedName name="парапаорар">[0]!парапаорар</definedName>
    <definedName name="парекли">#N/A</definedName>
    <definedName name="парекьтор">#N/A</definedName>
    <definedName name="парео">#N/A</definedName>
    <definedName name="пареослв">#N/A</definedName>
    <definedName name="пареь">#N/A</definedName>
    <definedName name="паров">#N/A</definedName>
    <definedName name="парп">#N/A</definedName>
    <definedName name="парпо">#N/A</definedName>
    <definedName name="парпрор">#N/A</definedName>
    <definedName name="пауау" localSheetId="5">[1]!пауау</definedName>
    <definedName name="пауау">#N/A</definedName>
    <definedName name="Пвн" localSheetId="5">#REF!</definedName>
    <definedName name="Пвн" localSheetId="2">#REF!</definedName>
    <definedName name="Пвн">#REF!</definedName>
    <definedName name="пвп">'[118]ИТ-бюджет'!$L$5:$L$99</definedName>
    <definedName name="пврпо">#N/A</definedName>
    <definedName name="первый" localSheetId="5">#REF!</definedName>
    <definedName name="первый" localSheetId="2">#REF!</definedName>
    <definedName name="первый">#REF!</definedName>
    <definedName name="перегруппировка" localSheetId="5">[97]Списки!$G$2:$G$32</definedName>
    <definedName name="перегруппировка">[97]Списки!$G$2:$G$32</definedName>
    <definedName name="Период" localSheetId="5">[90]t_настройки!$I$23:$I$26</definedName>
    <definedName name="Период" localSheetId="2">#REF!</definedName>
    <definedName name="Период">#REF!</definedName>
    <definedName name="Период_Выбрано" localSheetId="5">[90]t_настройки!$I$84</definedName>
    <definedName name="Период_Выбрано">[119]t_настройки!$I$84</definedName>
    <definedName name="ПериодРегулирования">[79]Заголовок!$B$14</definedName>
    <definedName name="Периоды_18_2" localSheetId="5">'[37]18.2'!#REF!</definedName>
    <definedName name="Периоды_18_2" localSheetId="2">'[38]18.2'!#REF!</definedName>
    <definedName name="Периоды_18_2">'[38]18.2'!#REF!</definedName>
    <definedName name="Печать" localSheetId="5">#REF!</definedName>
    <definedName name="Печать">#REF!</definedName>
    <definedName name="пиримисмсмчсы" localSheetId="5">[1]!пиримисмсмчсы</definedName>
    <definedName name="пиримисмсмчсы">[0]!пиримисмсмчсы</definedName>
    <definedName name="Пит" localSheetId="5">#REF!</definedName>
    <definedName name="Пит" localSheetId="2">#REF!</definedName>
    <definedName name="Пит">#REF!</definedName>
    <definedName name="Пиэ" localSheetId="5">#REF!</definedName>
    <definedName name="Пиэ" localSheetId="2">#REF!</definedName>
    <definedName name="Пиэ">#REF!</definedName>
    <definedName name="план">[0]!план</definedName>
    <definedName name="План_амортизации_РСК" localSheetId="5">#REF!</definedName>
    <definedName name="План_амортизации_РСК" localSheetId="2">#REF!</definedName>
    <definedName name="План_амортизации_РСК">#REF!</definedName>
    <definedName name="план56">#N/A</definedName>
    <definedName name="план56_4">"'рт-передача'!план56"</definedName>
    <definedName name="пмисмсмсчсмч" localSheetId="5">[1]!пмисмсмсчсмч</definedName>
    <definedName name="пмисмсмсчсмч">[0]!пмисмсмсчсмч</definedName>
    <definedName name="ПМС">#N/A</definedName>
    <definedName name="ПМС_4">"'рт-передача'!пмс"</definedName>
    <definedName name="ПМС1">#N/A</definedName>
    <definedName name="ПМС1_4">"'рт-передача'!пмс1"</definedName>
    <definedName name="ПН" localSheetId="5">[120]Исходные!$H$5</definedName>
    <definedName name="ПН">[120]Исходные!$H$5</definedName>
    <definedName name="Пнн" localSheetId="5">#REF!</definedName>
    <definedName name="Пнн" localSheetId="2">#REF!</definedName>
    <definedName name="Пнн">#REF!</definedName>
    <definedName name="по_б_вн" localSheetId="5">#REF!</definedName>
    <definedName name="по_б_вн" localSheetId="2">#REF!</definedName>
    <definedName name="по_б_вн">#REF!</definedName>
    <definedName name="по_б_всего" localSheetId="2">#REF!</definedName>
    <definedName name="по_б_всего">#REF!</definedName>
    <definedName name="по_б_нн" localSheetId="2">#REF!</definedName>
    <definedName name="по_б_нн">#REF!</definedName>
    <definedName name="по_б_сн1" localSheetId="2">#REF!</definedName>
    <definedName name="по_б_сн1">#REF!</definedName>
    <definedName name="по_б_сн2" localSheetId="2">#REF!</definedName>
    <definedName name="по_б_сн2">#REF!</definedName>
    <definedName name="по_нас_всего" localSheetId="2">#REF!</definedName>
    <definedName name="по_нас_всего">#REF!</definedName>
    <definedName name="по_насел_сн2" localSheetId="2">#REF!</definedName>
    <definedName name="по_насел_сн2">#REF!</definedName>
    <definedName name="Погрешность_вычислений" localSheetId="5">[90]t_проверки!$J$9</definedName>
    <definedName name="Погрешность_вычислений">[91]t_проверки!$J$9</definedName>
    <definedName name="Подоперация" localSheetId="5">#REF!</definedName>
    <definedName name="Подоперация" localSheetId="2">#REF!</definedName>
    <definedName name="Подоперация">#REF!</definedName>
    <definedName name="ПодразделенияRef">[93]Enums!$AC$1:$AC$17</definedName>
    <definedName name="подряд" localSheetId="5">#REF!</definedName>
    <definedName name="подряд">#REF!</definedName>
    <definedName name="показатель" localSheetId="2">#REF!</definedName>
    <definedName name="показатель">#REF!</definedName>
    <definedName name="пол_нас_нн" localSheetId="5">#REF!</definedName>
    <definedName name="пол_нас_нн" localSheetId="2">#REF!</definedName>
    <definedName name="пол_нас_нн">#REF!</definedName>
    <definedName name="полбезпот" localSheetId="5">'[106]т1.15(смета8а)'!#REF!</definedName>
    <definedName name="полбезпот">'[106]т1.15(смета8а)'!#REF!</definedName>
    <definedName name="полезный_т_ф" localSheetId="2">#REF!</definedName>
    <definedName name="полезный_т_ф">#REF!</definedName>
    <definedName name="полезный_тепло" localSheetId="2">#REF!</definedName>
    <definedName name="полезный_тепло">#REF!</definedName>
    <definedName name="полезный_эл_ф" localSheetId="2">#REF!</definedName>
    <definedName name="полезный_эл_ф">#REF!</definedName>
    <definedName name="полезный_электро" localSheetId="2">#REF!</definedName>
    <definedName name="полезный_электро">#REF!</definedName>
    <definedName name="полпот" localSheetId="5">'[106]т1.15(смета8а)'!#REF!</definedName>
    <definedName name="полпот">'[106]т1.15(смета8а)'!#REF!</definedName>
    <definedName name="Порог_проверки" localSheetId="5">'[90]Сценарные условия'!$K$19</definedName>
    <definedName name="Порог_проверки">'[91]Сценарные условия'!$K$19</definedName>
    <definedName name="Порог_Резервный_Фонд" localSheetId="5">'[90]Сценарные условия'!$K$20</definedName>
    <definedName name="Порог_Резервный_Фонд">'[91]Сценарные условия'!$K$20</definedName>
    <definedName name="порпол" localSheetId="5">'[121]ИТ-бюджет'!$L$5:$L$99</definedName>
    <definedName name="порпол">'[121]ИТ-бюджет'!$L$5:$L$99</definedName>
    <definedName name="ПоследнийГод">[100]Заголовок!$B$16</definedName>
    <definedName name="ПоследнийГод_5">#N/A</definedName>
    <definedName name="ПостНасел">#N/A</definedName>
    <definedName name="ПотериТЭ">[13]Лист!$A$400</definedName>
    <definedName name="пп">#N/A</definedName>
    <definedName name="пппп">#N/A</definedName>
    <definedName name="пппп_4">"'рт-передача'!пппп"</definedName>
    <definedName name="ппппп">#N/A</definedName>
    <definedName name="ппппппппппп">#N/A</definedName>
    <definedName name="Ппс" localSheetId="5">#REF!</definedName>
    <definedName name="Ппс" localSheetId="2">#REF!</definedName>
    <definedName name="Ппс">#REF!</definedName>
    <definedName name="Ппст" localSheetId="5">#REF!</definedName>
    <definedName name="Ппст" localSheetId="2">#REF!</definedName>
    <definedName name="Ппст">#REF!</definedName>
    <definedName name="пр">#N/A</definedName>
    <definedName name="пр_4">"'рт-передача'!пр"</definedName>
    <definedName name="праорарпвкав" localSheetId="5">[1]!праорарпвкав</definedName>
    <definedName name="праорарпвкав">[0]!праорарпвкав</definedName>
    <definedName name="ПРЕР" localSheetId="5">[1]!ПРЕР</definedName>
    <definedName name="ПРЕР">#N/A</definedName>
    <definedName name="прибыль" localSheetId="5">[1]!прибыль</definedName>
    <definedName name="прибыль">[0]!прибыль</definedName>
    <definedName name="Признак" localSheetId="2">'[89]ПС рек'!#REF!</definedName>
    <definedName name="Признак">'[89]ПС рек'!#REF!</definedName>
    <definedName name="прил1.2">#N/A</definedName>
    <definedName name="Прилож3">#N/A</definedName>
    <definedName name="Приложение8">#N/A</definedName>
    <definedName name="примерррр">[13]!примерррр</definedName>
    <definedName name="Приоритет" localSheetId="5">[97]Списки!$H$2:$H$9</definedName>
    <definedName name="Приоритет">[97]Списки!$H$2:$H$9</definedName>
    <definedName name="Приход_расход" localSheetId="5">#REF!</definedName>
    <definedName name="Приход_расход" localSheetId="2">#REF!</definedName>
    <definedName name="Приход_расход">#REF!</definedName>
    <definedName name="про" localSheetId="5">[1]!про</definedName>
    <definedName name="про">[0]!про</definedName>
    <definedName name="Проект" localSheetId="5">#REF!</definedName>
    <definedName name="Проект" localSheetId="2">#REF!</definedName>
    <definedName name="Проект">#REF!</definedName>
    <definedName name="пром.">[0]!пром.</definedName>
    <definedName name="пропорпшгршг" localSheetId="5">[1]!пропорпшгршг</definedName>
    <definedName name="пропорпшгршг">[0]!пропорпшгршг</definedName>
    <definedName name="процент_т_ф" localSheetId="2">#REF!</definedName>
    <definedName name="процент_т_ф">#REF!</definedName>
    <definedName name="Процент_тепло" localSheetId="2">#REF!</definedName>
    <definedName name="Процент_тепло">#REF!</definedName>
    <definedName name="Процент_эл_ф" localSheetId="2">#REF!</definedName>
    <definedName name="Процент_эл_ф">#REF!</definedName>
    <definedName name="Процент_электра" localSheetId="2">#REF!</definedName>
    <definedName name="Процент_электра">#REF!</definedName>
    <definedName name="проч">[0]!проч</definedName>
    <definedName name="проч.расх">[0]!проч.расх</definedName>
    <definedName name="прочая_доля_99" localSheetId="2">#REF!</definedName>
    <definedName name="прочая_доля_99">#REF!</definedName>
    <definedName name="прочая_процент" localSheetId="2">#REF!</definedName>
    <definedName name="прочая_процент">#REF!</definedName>
    <definedName name="прочая_процент_98_ав" localSheetId="2">#REF!</definedName>
    <definedName name="прочая_процент_98_ав">#REF!</definedName>
    <definedName name="прочая_процент_99" localSheetId="2">#REF!</definedName>
    <definedName name="прочая_процент_99">#REF!</definedName>
    <definedName name="прочая_процент_ав" localSheetId="2">#REF!</definedName>
    <definedName name="прочая_процент_ав">#REF!</definedName>
    <definedName name="прочая_процент_ф" localSheetId="2">#REF!</definedName>
    <definedName name="прочая_процент_ф">#REF!</definedName>
    <definedName name="прочая_процент_ф_ав" localSheetId="2">#REF!</definedName>
    <definedName name="прочая_процент_ф_ав">#REF!</definedName>
    <definedName name="прочее" localSheetId="2">'[89]ПС рек'!#REF!</definedName>
    <definedName name="прочее">'[89]ПС рек'!#REF!</definedName>
    <definedName name="Прочие_электроэнергии" localSheetId="5">'[77]Производство электроэнергии'!$A$132</definedName>
    <definedName name="Прочие_электроэнергии">'[78]Производство электроэнергии'!$A$132</definedName>
    <definedName name="прош_год" localSheetId="5">#REF!</definedName>
    <definedName name="прош_год" localSheetId="2">#REF!</definedName>
    <definedName name="прош_год">#REF!</definedName>
    <definedName name="прпрапапвавав" localSheetId="5">[1]!прпрапапвавав</definedName>
    <definedName name="прпрапапвавав">[0]!прпрапапвавав</definedName>
    <definedName name="прпропрпрпорп" localSheetId="5">[1]!прпропрпрпорп</definedName>
    <definedName name="прпропрпрпорп">[0]!прпропрпрпорп</definedName>
    <definedName name="пррпрпрпорпроп" localSheetId="5">[1]!пррпрпрпорпроп</definedName>
    <definedName name="пррпрпрпорпроп">[0]!пррпрпрпорпроп</definedName>
    <definedName name="пс" localSheetId="2">#REF!</definedName>
    <definedName name="пс">#REF!</definedName>
    <definedName name="Псн" localSheetId="5">#REF!</definedName>
    <definedName name="Псн" localSheetId="2">#REF!</definedName>
    <definedName name="Псн">#REF!</definedName>
    <definedName name="Птеп" localSheetId="5">#REF!</definedName>
    <definedName name="Птеп" localSheetId="2">#REF!</definedName>
    <definedName name="Птеп">#REF!</definedName>
    <definedName name="птпатаптп" localSheetId="5">[1]!птпатаптп</definedName>
    <definedName name="птпатаптп">#N/A</definedName>
    <definedName name="птрпопролвпрлвнг" localSheetId="5" hidden="1">#REF!,#REF!,#REF!,#REF!,#REF!,#REF!,#REF!</definedName>
    <definedName name="птрпопролвпрлвнг" hidden="1">#REF!,#REF!,#REF!,#REF!,#REF!,#REF!,#REF!</definedName>
    <definedName name="пупп" localSheetId="5">[1]!пупп</definedName>
    <definedName name="пупп">#N/A</definedName>
    <definedName name="ПФАП" localSheetId="5">[1]!ПФАП</definedName>
    <definedName name="ПФАП">#N/A</definedName>
    <definedName name="пыпыппывапа" localSheetId="5" hidden="1">#REF!,#REF!,#REF!</definedName>
    <definedName name="пыпыппывапа" hidden="1">#REF!,#REF!,#REF!</definedName>
    <definedName name="ПЭ">[100]Справочники!$A$10:$A$12</definedName>
    <definedName name="ПЭ_5">#N/A</definedName>
    <definedName name="р">#N/A</definedName>
    <definedName name="Р11" localSheetId="5" hidden="1">#REF!,#REF!,#REF!,#REF!,#REF!,#REF!,#REF!</definedName>
    <definedName name="Р11" hidden="1">#REF!,#REF!,#REF!,#REF!,#REF!,#REF!,#REF!</definedName>
    <definedName name="рагпл" localSheetId="5">[1]!рагпл</definedName>
    <definedName name="рагпл">[0]!рагпл</definedName>
    <definedName name="раепла">#N/A</definedName>
    <definedName name="раовл">#N/A</definedName>
    <definedName name="раовлв">#N/A</definedName>
    <definedName name="раовнед">#N/A</definedName>
    <definedName name="раонеь">#N/A</definedName>
    <definedName name="раоп">#N/A</definedName>
    <definedName name="рапмапыввя" localSheetId="5">[1]!рапмапыввя</definedName>
    <definedName name="рапмапыввя">[0]!рапмапыввя</definedName>
    <definedName name="расх">[0]!расх</definedName>
    <definedName name="Расчет_амортизации" localSheetId="5">#REF!</definedName>
    <definedName name="Расчет_амортизации" localSheetId="2">#REF!</definedName>
    <definedName name="Расчет_амортизации">#REF!</definedName>
    <definedName name="Расчет_НДС">'[122]БФ-2-5-П'!$B$6</definedName>
    <definedName name="Расчет_НПр">'[123]НП-2-12-П'!$B$6</definedName>
    <definedName name="рвоар">#N/A</definedName>
    <definedName name="РГК">[100]Справочники!$A$4:$A$4</definedName>
    <definedName name="РГК_5">#N/A</definedName>
    <definedName name="РГРЭС">[0]!РГРЭС</definedName>
    <definedName name="_xlnm.Recorder" localSheetId="2">#REF!</definedName>
    <definedName name="_xlnm.Recorder">#REF!</definedName>
    <definedName name="рем">[0]!рем</definedName>
    <definedName name="ри" localSheetId="5">[1]!ри</definedName>
    <definedName name="ри">[0]!ри</definedName>
    <definedName name="ркенвапапрарп" localSheetId="5">[1]!ркенвапапрарп</definedName>
    <definedName name="ркенвапапрарп">[0]!ркенвапапрарп</definedName>
    <definedName name="рмпп" localSheetId="5">[1]!рмпп</definedName>
    <definedName name="рмпп">[0]!рмпп</definedName>
    <definedName name="ро">#N/A</definedName>
    <definedName name="ролрпраправ" localSheetId="5">[1]!ролрпраправ</definedName>
    <definedName name="ролрпраправ">[0]!ролрпраправ</definedName>
    <definedName name="роо" localSheetId="5">[1]!роо</definedName>
    <definedName name="роо">[0]!роо</definedName>
    <definedName name="роорпрпваы" localSheetId="5">[1]!роорпрпваы</definedName>
    <definedName name="роорпрпваы">[0]!роорпрпваы</definedName>
    <definedName name="ропопопмо" localSheetId="5">[1]!ропопопмо</definedName>
    <definedName name="ропопопмо">[0]!ропопопмо</definedName>
    <definedName name="ропор" localSheetId="5">#N/A</definedName>
    <definedName name="ропор">[0]!ропор</definedName>
    <definedName name="рпарпапрап" localSheetId="5">[1]!рпарпапрап</definedName>
    <definedName name="рпарпапрап">[0]!рпарпапрап</definedName>
    <definedName name="рпо">'[72]ИТ-бюджет'!$L$5:$L$99</definedName>
    <definedName name="рпопа">#N/A</definedName>
    <definedName name="рпорлл">#N/A</definedName>
    <definedName name="рпплордлпава" localSheetId="5">[1]!рпплордлпава</definedName>
    <definedName name="рпплордлпава">[0]!рпплордлпава</definedName>
    <definedName name="рпрпмимимссмваы" localSheetId="5">[1]!рпрпмимимссмваы</definedName>
    <definedName name="рпрпмимимссмваы">[0]!рпрпмимимссмваы</definedName>
    <definedName name="рр">#N/A</definedName>
    <definedName name="рск2">#N/A</definedName>
    <definedName name="рск3">#N/A</definedName>
    <definedName name="рсср">#N/A</definedName>
    <definedName name="рсср_4">"'рт-передача'!рсср"</definedName>
    <definedName name="с" localSheetId="5">#N/A</definedName>
    <definedName name="с">[0]!с</definedName>
    <definedName name="с_4">"'рт-передача'!с"</definedName>
    <definedName name="с_с_т_ф" localSheetId="2">#REF!</definedName>
    <definedName name="с_с_т_ф">#REF!</definedName>
    <definedName name="с_с_тепло" localSheetId="2">#REF!</definedName>
    <definedName name="с_с_тепло">#REF!</definedName>
    <definedName name="с_с_эл_ф" localSheetId="2">#REF!</definedName>
    <definedName name="с_с_эл_ф">#REF!</definedName>
    <definedName name="с_с_электра" localSheetId="2">#REF!</definedName>
    <definedName name="с_с_электра">#REF!</definedName>
    <definedName name="с1">#N/A</definedName>
    <definedName name="с1_4">"'рт-передача'!с1"</definedName>
    <definedName name="СальдоПереток">'[13]Производство электроэнергии'!$A$38</definedName>
    <definedName name="сапвпавапвапвп" localSheetId="5">[1]!сапвпавапвапвп</definedName>
    <definedName name="сапвпавапвапвп">[0]!сапвпавапвапвп</definedName>
    <definedName name="сваеррта">#N/A</definedName>
    <definedName name="сваеррта_4">"'рт-передача'!сваеррта"</definedName>
    <definedName name="свмпвппв">#N/A</definedName>
    <definedName name="свмпвппв_4">"'рт-передача'!свмпвппв"</definedName>
    <definedName name="свод">#N/A</definedName>
    <definedName name="Сводный_бюджет_прям_затрат_РСК" localSheetId="5">#REF!</definedName>
    <definedName name="Сводный_бюджет_прям_затрат_РСК" localSheetId="2">#REF!</definedName>
    <definedName name="Сводный_бюджет_прям_затрат_РСК">#REF!</definedName>
    <definedName name="СГ" localSheetId="5">#REF!</definedName>
    <definedName name="СГ">#REF!</definedName>
    <definedName name="СДТУ" localSheetId="2">'[89]ПС рек'!#REF!</definedName>
    <definedName name="СДТУ">'[89]ПС рек'!#REF!</definedName>
    <definedName name="себ">#N/A</definedName>
    <definedName name="себестоимость2">#N/A</definedName>
    <definedName name="себестоимость2_4">"'рт-передача'!себестоимость2"</definedName>
    <definedName name="сель">[0]!сель</definedName>
    <definedName name="сельск.хоз">[0]!сельск.хоз</definedName>
    <definedName name="семь" localSheetId="5">#REF!</definedName>
    <definedName name="семь" localSheetId="2">#REF!</definedName>
    <definedName name="семь">#REF!</definedName>
    <definedName name="сен" localSheetId="2">#REF!</definedName>
    <definedName name="сен">#REF!</definedName>
    <definedName name="сен2" localSheetId="2">#REF!</definedName>
    <definedName name="сен2">#REF!</definedName>
    <definedName name="ск">#N/A</definedName>
    <definedName name="ск_4">"'рт-передача'!ск"</definedName>
    <definedName name="СОБ" localSheetId="2">'[89]ПС рек'!#REF!</definedName>
    <definedName name="СОБ">'[89]ПС рек'!#REF!</definedName>
    <definedName name="Собст" localSheetId="5">'[99]эл ст'!$360:$360</definedName>
    <definedName name="Собст">'[99]эл ст'!$A$360:$IV$360</definedName>
    <definedName name="Собств" localSheetId="5">'[99]эл ст'!$369:$369</definedName>
    <definedName name="Собств">'[99]эл ст'!$A$369:$IV$369</definedName>
    <definedName name="сокращение">#N/A</definedName>
    <definedName name="сокращение_4">"'рт-передача'!сокращение"</definedName>
    <definedName name="сомп">#N/A</definedName>
    <definedName name="сомп_4">"'рт-передача'!сомп"</definedName>
    <definedName name="сомпас">#N/A</definedName>
    <definedName name="сомпас_4">"'рт-передача'!сомпас"</definedName>
    <definedName name="СП" localSheetId="5">[97]Списки!$K$1:$K$2</definedName>
    <definedName name="СП">[97]Списки!$K$1:$K$2</definedName>
    <definedName name="Список_ДЗО" localSheetId="5">'[90]Список ДЗО'!$B$8:$B$21</definedName>
    <definedName name="Список_ДЗО">[96]t_Настройки!$B$7:$B$20</definedName>
    <definedName name="список_контр.котловой" localSheetId="5">[105]t_Настройки!$B$42:$B$53</definedName>
    <definedName name="список_контр.котловой">[105]t_Настройки!$B$42:$B$53</definedName>
    <definedName name="Список_контрагентов" localSheetId="5">[105]t_Настройки!$B$36:$B$39</definedName>
    <definedName name="Список_контрагентов">[105]t_Настройки!$B$36:$B$39</definedName>
    <definedName name="Список_филиалов" localSheetId="5">[105]t_Настройки!$B$23:$B$26</definedName>
    <definedName name="Список_филиалов">[96]t_Настройки!$B$23:$B$26</definedName>
    <definedName name="список_филиалов1" localSheetId="5">[105]t_Настройки!$B$29:$B$33</definedName>
    <definedName name="список_филиалов1">[96]t_Настройки!$B$29:$B$33</definedName>
    <definedName name="сс" localSheetId="5">#N/A</definedName>
    <definedName name="сс">[0]!сс</definedName>
    <definedName name="сс_4">"'рт-передача'!сс"</definedName>
    <definedName name="сс1">#N/A</definedName>
    <definedName name="ссс">#N/A</definedName>
    <definedName name="сссс" localSheetId="5">#N/A</definedName>
    <definedName name="сссс">[0]!сссс</definedName>
    <definedName name="сссс_4">"'рт-передача'!сссс"</definedName>
    <definedName name="сссс1">#N/A</definedName>
    <definedName name="ссссс">[0]!ссссс</definedName>
    <definedName name="ссы" localSheetId="5">#N/A</definedName>
    <definedName name="ссы">[0]!ссы</definedName>
    <definedName name="ссы_4">"'рт-передача'!ссы"</definedName>
    <definedName name="ссы1">#N/A</definedName>
    <definedName name="ссы2">#N/A</definedName>
    <definedName name="ссы2_4">"'рт-передача'!ссы2"</definedName>
    <definedName name="Ставка_ЕСН">0.26</definedName>
    <definedName name="ставка_НДС">18%</definedName>
    <definedName name="стаопа">#N/A</definedName>
    <definedName name="Статья" localSheetId="5">#REF!</definedName>
    <definedName name="Статья" localSheetId="2">#REF!</definedName>
    <definedName name="Статья">#REF!</definedName>
    <definedName name="сто" localSheetId="2">#REF!</definedName>
    <definedName name="сто">#REF!</definedName>
    <definedName name="сто_проц_ф" localSheetId="2">#REF!</definedName>
    <definedName name="сто_проц_ф">#REF!</definedName>
    <definedName name="сто_процентов" localSheetId="2">#REF!</definedName>
    <definedName name="сто_процентов">#REF!</definedName>
    <definedName name="Стр_Кот">[13]структура!$A$38</definedName>
    <definedName name="Стр_ПерТЭ">[13]структура!$A$48</definedName>
    <definedName name="Стр_ПерЭЭ">[13]структура!$A$16</definedName>
    <definedName name="Стр_ПрТЭ">[13]структура!$A$26</definedName>
    <definedName name="Стр_ПрЭЭ">[13]структура!$A$5</definedName>
    <definedName name="Стр_ТЭС">[13]структура!$A$32</definedName>
    <definedName name="Стр_Финансы">[13]структура!$A$84</definedName>
    <definedName name="Стр_Финансы2">[13]структура!$A$49</definedName>
    <definedName name="сумма_по_договору" localSheetId="5">#REF!</definedName>
    <definedName name="сумма_по_договору" localSheetId="2">#REF!</definedName>
    <definedName name="сумма_по_договору">#REF!</definedName>
    <definedName name="т">#N/A</definedName>
    <definedName name="т_аб_пл_1">'[106]т1.15(смета8а)'!#REF!</definedName>
    <definedName name="т_сбыт_1">'[106]т1.15(смета8а)'!#REF!</definedName>
    <definedName name="т11всего_1">[13]Т11!$B$38</definedName>
    <definedName name="т11всего_2">[13]Т11!$B$69</definedName>
    <definedName name="т12п1_1">[63]Т12!$A$10</definedName>
    <definedName name="т12п1_2">[63]Т12!$A$22</definedName>
    <definedName name="т12п2_1">[63]Т12!$A$15</definedName>
    <definedName name="т12п2_2">[63]Т12!$A$27</definedName>
    <definedName name="т19.1п16">[13]Т19.1!$B$39</definedName>
    <definedName name="т1п15">[13]Т1!$B$36</definedName>
    <definedName name="т2п11">[13]Т2!$B$42</definedName>
    <definedName name="т2п12">[13]Т2!$B$47</definedName>
    <definedName name="т2п13">[13]Т2!$B$48</definedName>
    <definedName name="т3итого">[13]Т3!$B$31</definedName>
    <definedName name="т3п3" localSheetId="5">[63]Т3!#REF!</definedName>
    <definedName name="т3п3" localSheetId="2">[63]Т3!#REF!</definedName>
    <definedName name="т3п3">[63]Т3!#REF!</definedName>
    <definedName name="т6п5_1">[13]Т6!$B$12</definedName>
    <definedName name="т6п5_2">[13]Т6!$B$18</definedName>
    <definedName name="Т7_тепло">[0]!Т7_тепло</definedName>
    <definedName name="т7п4_1">[13]Т7!$B$20</definedName>
    <definedName name="т7п4_2">[13]Т7!$B$37</definedName>
    <definedName name="т7п5_1">[13]Т7!$B$22</definedName>
    <definedName name="т7п5_2">[13]Т7!$B$39</definedName>
    <definedName name="т7п6_1">[13]Т7!$B$25</definedName>
    <definedName name="т7п6_2">[13]Т7!$B$42</definedName>
    <definedName name="т8п1">[13]Т8!$B$8</definedName>
    <definedName name="таня">#N/A</definedName>
    <definedName name="таня_4">"'рт-передача'!таня"</definedName>
    <definedName name="таптпатпатпа" localSheetId="5">[1]!таптпатпатпа</definedName>
    <definedName name="таптпатпатпа">#N/A</definedName>
    <definedName name="тар">#N/A</definedName>
    <definedName name="ТАР2">#N/A</definedName>
    <definedName name="тариф">#N/A</definedName>
    <definedName name="Тариф3">#N/A</definedName>
    <definedName name="ТАРОРОЛРОЛО" localSheetId="5">[1]!ТАРОРОЛРОЛО</definedName>
    <definedName name="ТАРОРОЛРОЛО">#N/A</definedName>
    <definedName name="текмес" localSheetId="5">#REF!</definedName>
    <definedName name="текмес" localSheetId="2">#REF!</definedName>
    <definedName name="текмес">#REF!</definedName>
    <definedName name="текмес2" localSheetId="5">#REF!</definedName>
    <definedName name="текмес2" localSheetId="2">#REF!</definedName>
    <definedName name="текмес2">#REF!</definedName>
    <definedName name="тепло">#N/A</definedName>
    <definedName name="тепло_4">"'рт-передача'!тепло"</definedName>
    <definedName name="тепло_проц_ф" localSheetId="2">#REF!</definedName>
    <definedName name="тепло_проц_ф">#REF!</definedName>
    <definedName name="тепло_процент" localSheetId="2">#REF!</definedName>
    <definedName name="тепло_процент">#REF!</definedName>
    <definedName name="тим"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оп">#N/A</definedName>
    <definedName name="тиоплвдп">#N/A</definedName>
    <definedName name="тиорл">#N/A</definedName>
    <definedName name="тмра">#N/A</definedName>
    <definedName name="тов">[0]!тов</definedName>
    <definedName name="ТОВН" localSheetId="5">[124]Const!$Q$11</definedName>
    <definedName name="ТОВН">[124]Const!$Q$11</definedName>
    <definedName name="ТОНН" localSheetId="5">[124]Const!$Q$14</definedName>
    <definedName name="ТОНН">[124]Const!$Q$14</definedName>
    <definedName name="топ"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СН" localSheetId="5">[104]Const!$Q$11</definedName>
    <definedName name="ТОСН">[104]Const!$Q$11</definedName>
    <definedName name="ТОСН1" localSheetId="5">[124]Const!$Q$12</definedName>
    <definedName name="ТОСН1">[124]Const!$Q$12</definedName>
    <definedName name="ТОСН2" localSheetId="5">[124]Const!$Q$13</definedName>
    <definedName name="ТОСН2">[124]Const!$Q$13</definedName>
    <definedName name="тп" localSheetId="5" hidden="1">{#N/A,#N/A,TRUE,"Лист1";#N/A,#N/A,TRUE,"Лист2";#N/A,#N/A,TRUE,"Лист3"}</definedName>
    <definedName name="тп" hidden="1">{#N/A,#N/A,TRUE,"Лист1";#N/A,#N/A,TRUE,"Лист2";#N/A,#N/A,TRUE,"Лист3"}</definedName>
    <definedName name="ТПм">'[125]НВВ утв тарифы'!$H$17</definedName>
    <definedName name="тпрт" localSheetId="5">[1]!тпрт</definedName>
    <definedName name="тпрт">#N/A</definedName>
    <definedName name="ТПСН2" localSheetId="5">[104]Const!$Q$9</definedName>
    <definedName name="ТПСН2">[104]Const!$Q$9</definedName>
    <definedName name="ТПЭВН" localSheetId="5">[124]Const!$Q$7</definedName>
    <definedName name="ТПЭВН">[124]Const!$Q$7</definedName>
    <definedName name="ТПЭСН1" localSheetId="5">[124]Const!$Q$8</definedName>
    <definedName name="ТПЭСН1">[124]Const!$Q$8</definedName>
    <definedName name="ТПЭСН2" localSheetId="5">[124]Const!$Q$9</definedName>
    <definedName name="ТПЭСН2">[124]Const!$Q$9</definedName>
    <definedName name="третий" localSheetId="5">#REF!</definedName>
    <definedName name="третий" localSheetId="2">#REF!</definedName>
    <definedName name="третий">#REF!</definedName>
    <definedName name="три">[0]!три</definedName>
    <definedName name="троболю" localSheetId="5">[1]!троболю</definedName>
    <definedName name="троболю">#N/A</definedName>
    <definedName name="трьроло">#N/A</definedName>
    <definedName name="тт"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[0]!ттт</definedName>
    <definedName name="тттототото" localSheetId="5">P4_T2_1_Protect,P5_T2_1_Protect,P6_T2_1_Protect,P7_T2_1_Protect</definedName>
    <definedName name="тттототото">P4_T2_1_Protect,P5_T2_1_Protect,P6_T2_1_Protect,P7_T2_1_Protect</definedName>
    <definedName name="тфф"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#N/A</definedName>
    <definedName name="ть_4">"'рт-передача'!ть"</definedName>
    <definedName name="ТЭП2" localSheetId="5" hidden="1">{#N/A,#N/A,TRUE,"Лист1";#N/A,#N/A,TRUE,"Лист2";#N/A,#N/A,TRUE,"Лист3"}</definedName>
    <definedName name="ТЭП2" hidden="1">{#N/A,#N/A,TRUE,"Лист1";#N/A,#N/A,TRUE,"Лист2";#N/A,#N/A,TRUE,"Лист3"}</definedName>
    <definedName name="Тэс">'[126]расчет тарифов'!#REF!</definedName>
    <definedName name="ТЭЦ">#N/A</definedName>
    <definedName name="Тюменьэнерго" localSheetId="5">#REF!</definedName>
    <definedName name="Тюменьэнерго" localSheetId="2">#REF!</definedName>
    <definedName name="Тюменьэнерго">#REF!</definedName>
    <definedName name="у" localSheetId="5">#N/A</definedName>
    <definedName name="у">[0]!у</definedName>
    <definedName name="у_4">"'рт-передача'!у"</definedName>
    <definedName name="у1">#N/A</definedName>
    <definedName name="у1_4">"'рт-передача'!у1"</definedName>
    <definedName name="уа">'[127]ИТ-бюджет'!$L$5:$L$99</definedName>
    <definedName name="уакувпа">'[128]ИТ-бюджет'!$L$5:$L$99</definedName>
    <definedName name="уваупа">'[129]ИТ-бюджет'!$L$5:$L$99</definedName>
    <definedName name="увп">'[130]ИТ-бюджет'!$L$5:$L$98</definedName>
    <definedName name="УГОЛЬ">[100]Справочники!$A$19:$A$21</definedName>
    <definedName name="УГОЛЬ_5">#N/A</definedName>
    <definedName name="УГЭН"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епа" localSheetId="5">#REF!</definedName>
    <definedName name="уепа" localSheetId="2">#REF!</definedName>
    <definedName name="уепа">#REF!</definedName>
    <definedName name="уепау" localSheetId="5">#REF!</definedName>
    <definedName name="уепау" localSheetId="2">#REF!</definedName>
    <definedName name="уепау">#REF!</definedName>
    <definedName name="ук">#N/A</definedName>
    <definedName name="ук_4">"'рт-передача'!ук"</definedName>
    <definedName name="укеееукеееееееееееееее" localSheetId="5" hidden="1">{#N/A,#N/A,TRUE,"Лист1";#N/A,#N/A,TRUE,"Лист2";#N/A,#N/A,TRUE,"Лист3"}</definedName>
    <definedName name="укеееукеееееееееееееее" hidden="1">{#N/A,#N/A,TRUE,"Лист1";#N/A,#N/A,TRUE,"Лист2";#N/A,#N/A,TRUE,"Лист3"}</definedName>
    <definedName name="укеукеуеуе" localSheetId="5" hidden="1">{#N/A,#N/A,TRUE,"Лист1";#N/A,#N/A,TRUE,"Лист2";#N/A,#N/A,TRUE,"Лист3"}</definedName>
    <definedName name="укеукеуеуе" hidden="1">{#N/A,#N/A,TRUE,"Лист1";#N/A,#N/A,TRUE,"Лист2";#N/A,#N/A,TRUE,"Лист3"}</definedName>
    <definedName name="умер">#N/A</definedName>
    <definedName name="уп">'[131]ИТ-бюджет'!$L$5:$L$99</definedName>
    <definedName name="упавп" localSheetId="5">'[121]ИТ-бюджет'!$L$5:$L$99</definedName>
    <definedName name="упавп">'[121]ИТ-бюджет'!$L$5:$L$99</definedName>
    <definedName name="упакуп" localSheetId="5">#REF!</definedName>
    <definedName name="упакуп" localSheetId="2">#REF!</definedName>
    <definedName name="упакуп">#REF!</definedName>
    <definedName name="упауп" localSheetId="5">[1]!упауп</definedName>
    <definedName name="упауп">#N/A</definedName>
    <definedName name="усчукапир">[0]!усчукапир</definedName>
    <definedName name="уу">#N/A</definedName>
    <definedName name="уу_4">"'рт-передача'!уу"</definedName>
    <definedName name="ууу"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#N/A</definedName>
    <definedName name="ууууууууууууууууу" localSheetId="5">[1]!ууууууууууууууууу</definedName>
    <definedName name="ууууууууууууууууу">#N/A</definedName>
    <definedName name="УФ">#N/A</definedName>
    <definedName name="УФ_4">"'рт-передача'!уф"</definedName>
    <definedName name="уфэ">#N/A</definedName>
    <definedName name="уыавыапвпаворорол" localSheetId="5" hidden="1">{#N/A,#N/A,TRUE,"Лист1";#N/A,#N/A,TRUE,"Лист2";#N/A,#N/A,TRUE,"Лист3"}</definedName>
    <definedName name="уыавыапвпаворорол" hidden="1">{#N/A,#N/A,TRUE,"Лист1";#N/A,#N/A,TRUE,"Лист2";#N/A,#N/A,TRUE,"Лист3"}</definedName>
    <definedName name="уываываывыпавыа" localSheetId="5">[1]!уываываывыпавыа</definedName>
    <definedName name="уываываывыпавыа">[0]!уываываывыпавыа</definedName>
    <definedName name="уыукпе">#N/A</definedName>
    <definedName name="уыукпе_4">"'рт-передача'!уыукпе"</definedName>
    <definedName name="ф2">'[126]план 2000'!$G$643</definedName>
    <definedName name="фам">#N/A</definedName>
    <definedName name="фам_4">"'рт-передача'!фам"</definedName>
    <definedName name="фат"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в" localSheetId="5">#REF!</definedName>
    <definedName name="фев" localSheetId="2">#REF!</definedName>
    <definedName name="фев">#REF!</definedName>
    <definedName name="фев2" localSheetId="5">#REF!</definedName>
    <definedName name="фев2" localSheetId="2">#REF!</definedName>
    <definedName name="фев2">#REF!</definedName>
    <definedName name="февраль" localSheetId="5"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5"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 localSheetId="5">#REF!</definedName>
    <definedName name="Филиал" localSheetId="2">#REF!</definedName>
    <definedName name="Филиал">#REF!</definedName>
    <definedName name="фина"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 localSheetId="5">[132]Лист1!#REF!</definedName>
    <definedName name="фо" localSheetId="2">[132]Лист1!#REF!</definedName>
    <definedName name="фо">[132]Лист1!#REF!</definedName>
    <definedName name="Форма">#N/A</definedName>
    <definedName name="Форма_4">"'рт-передача'!форма"</definedName>
    <definedName name="фп"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ф" localSheetId="5">[1]!фф</definedName>
    <definedName name="фф">[0]!фф</definedName>
    <definedName name="фцвуа" localSheetId="5">#REF!</definedName>
    <definedName name="фцвуа">#REF!</definedName>
    <definedName name="фы"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#N/A</definedName>
    <definedName name="фыаспит_4">"'рт-передача'!фыаспит"</definedName>
    <definedName name="фыв"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#N/A</definedName>
    <definedName name="фыва"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localSheetId="5" hidden="1">{"Страница 1",#N/A,FALSE,"Модель Интенсивника";"Страница 2",#N/A,FALSE,"Модель Интенсивника";"Страница 3",#N/A,FALSE,"Модель Интенсивника"}</definedName>
    <definedName name="фывфыа" hidden="1">{"Страница 1",#N/A,FALSE,"Модель Интенсивника";"Страница 2",#N/A,FALSE,"Модель Интенсивника";"Страница 3",#N/A,FALSE,"Модель Интенсивника"}</definedName>
    <definedName name="х">#N/A</definedName>
    <definedName name="хх" localSheetId="5">'[37]6'!$B$28:$B$37,'[37]6'!$D$28:$H$37,'[37]6'!$J$28:$N$37,'[37]6'!$D$39:$H$41,'[37]6'!$J$39:$N$41,'[37]6'!$B$46:$B$55,'Не установлены(не пересмотрены)'!P1_T6_Protect</definedName>
    <definedName name="хх">'[38]6'!$B$28:$B$37,'[38]6'!$D$28:$H$37,'[38]6'!$J$28:$N$37,'[38]6'!$D$39:$H$41,'[38]6'!$J$39:$N$41,'[38]6'!$B$46:$B$55,P1_T6_Protect</definedName>
    <definedName name="хэзббббшоолп" localSheetId="5">[1]!хэзббббшоолп</definedName>
    <definedName name="хэзббббшоолп">[0]!хэзббббшоолп</definedName>
    <definedName name="ц" localSheetId="5">#N/A</definedName>
    <definedName name="ц">[0]!ц</definedName>
    <definedName name="ц.">#N/A</definedName>
    <definedName name="ц_4">"'рт-передача'!ц"</definedName>
    <definedName name="ц1">#N/A</definedName>
    <definedName name="ц1_4">"'рт-передача'!ц1"</definedName>
    <definedName name="цена"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П" localSheetId="5">[97]Списки!$I$2:$I$26</definedName>
    <definedName name="ЦП">[97]Списки!$I$2:$I$26</definedName>
    <definedName name="ЦП1" localSheetId="2">#REF!</definedName>
    <definedName name="ЦП1">#REF!</definedName>
    <definedName name="ЦП2" localSheetId="2">#REF!</definedName>
    <definedName name="ЦП2">#REF!</definedName>
    <definedName name="ЦП3" localSheetId="2">#REF!</definedName>
    <definedName name="ЦП3">#REF!</definedName>
    <definedName name="ЦП4" localSheetId="2">#REF!</definedName>
    <definedName name="ЦП4">#REF!</definedName>
    <definedName name="цу" localSheetId="5">#N/A</definedName>
    <definedName name="цу">[0]!цу</definedName>
    <definedName name="цу_4">"'рт-передача'!цу"</definedName>
    <definedName name="цуа">#N/A</definedName>
    <definedName name="цуа_4">"'рт-передача'!цуа"</definedName>
    <definedName name="цуацммс" localSheetId="5">[1]!цуацммс</definedName>
    <definedName name="цуацммс">#N/A</definedName>
    <definedName name="цуг"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 localSheetId="5">'[133]ИТ-бюджет'!$L$5:$L$98</definedName>
    <definedName name="цупакувп">'[133]ИТ-бюджет'!$L$5:$L$98</definedName>
    <definedName name="ццц"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 localSheetId="5"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авапвапвавав" localSheetId="5">[1]!чавапвапвавав</definedName>
    <definedName name="чавапвапвавав">[0]!чавапвапвавав</definedName>
    <definedName name="черновик">#N/A</definedName>
    <definedName name="черновик_4">"'рт-передача'!черновик"</definedName>
    <definedName name="четвертый" localSheetId="5">#REF!</definedName>
    <definedName name="четвертый" localSheetId="2">#REF!</definedName>
    <definedName name="четвертый">#REF!</definedName>
    <definedName name="чч"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_СК">[13]Ш_Передача_ЭЭ!$A$79</definedName>
    <definedName name="Шатилов" localSheetId="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 localSheetId="5">[1]!шглоьотьиита</definedName>
    <definedName name="шглоьотьиита">[0]!шглоьотьиита</definedName>
    <definedName name="шгншногрппрпр" localSheetId="5">[1]!шгншногрппрпр</definedName>
    <definedName name="шгншногрппрпр">[0]!шгншногрппрпр</definedName>
    <definedName name="шгоропропрап" localSheetId="5">[1]!шгоропропрап</definedName>
    <definedName name="шгоропропрап">[0]!шгоропропрап</definedName>
    <definedName name="шгшрормпавкаы" localSheetId="5" hidden="1">{#N/A,#N/A,TRUE,"Лист1";#N/A,#N/A,TRUE,"Лист2";#N/A,#N/A,TRUE,"Лист3"}</definedName>
    <definedName name="шгшрормпавкаы" hidden="1">{#N/A,#N/A,TRUE,"Лист1";#N/A,#N/A,TRUE,"Лист2";#N/A,#N/A,TRUE,"Лист3"}</definedName>
    <definedName name="шгшщгшпрпрапа" localSheetId="5">[1]!шгшщгшпрпрапа</definedName>
    <definedName name="шгшщгшпрпрапа">[0]!шгшщгшпрпрапа</definedName>
    <definedName name="ШДГШ" localSheetId="5">[1]!ШДГШ</definedName>
    <definedName name="ШДГШ">#N/A</definedName>
    <definedName name="шир_дан" localSheetId="5">#REF!</definedName>
    <definedName name="шир_дан" localSheetId="2">#REF!</definedName>
    <definedName name="шир_дан">#REF!</definedName>
    <definedName name="шир_отч" localSheetId="5">#REF!</definedName>
    <definedName name="шир_отч" localSheetId="2">#REF!</definedName>
    <definedName name="шир_отч">#REF!</definedName>
    <definedName name="шир_прош" localSheetId="5">#REF!</definedName>
    <definedName name="шир_прош" localSheetId="2">#REF!</definedName>
    <definedName name="шир_прош">#REF!</definedName>
    <definedName name="шир_тек" localSheetId="2">#REF!</definedName>
    <definedName name="шир_тек">#REF!</definedName>
    <definedName name="шоапвваыаыф" localSheetId="5" hidden="1">{#N/A,#N/A,TRUE,"Лист1";#N/A,#N/A,TRUE,"Лист2";#N/A,#N/A,TRUE,"Лист3"}</definedName>
    <definedName name="шоапвваыаыф" hidden="1">{#N/A,#N/A,TRUE,"Лист1";#N/A,#N/A,TRUE,"Лист2";#N/A,#N/A,TRUE,"Лист3"}</definedName>
    <definedName name="шогоитими" localSheetId="5">[1]!шогоитими</definedName>
    <definedName name="шогоитими">[0]!шогоитими</definedName>
    <definedName name="шооитиаавч" localSheetId="5" hidden="1">{#N/A,#N/A,TRUE,"Лист1";#N/A,#N/A,TRUE,"Лист2";#N/A,#N/A,TRUE,"Лист3"}</definedName>
    <definedName name="шооитиаавч" hidden="1">{#N/A,#N/A,TRUE,"Лист1";#N/A,#N/A,TRUE,"Лист2";#N/A,#N/A,TRUE,"Лист3"}</definedName>
    <definedName name="шорорррпапра" localSheetId="5">[1]!шорорррпапра</definedName>
    <definedName name="шорорррпапра">[0]!шорорррпапра</definedName>
    <definedName name="шоррпвакуф" localSheetId="5">[1]!шоррпвакуф</definedName>
    <definedName name="шоррпвакуф">[0]!шоррпвакуф</definedName>
    <definedName name="шорттисаавч" localSheetId="5">[1]!шорттисаавч</definedName>
    <definedName name="шорттисаавч">[0]!шорттисаавч</definedName>
    <definedName name="штлоррпммпачв" localSheetId="5">[1]!штлоррпммпачв</definedName>
    <definedName name="штлоррпммпачв">[0]!штлоррпммпачв</definedName>
    <definedName name="шш" localSheetId="5" hidden="1">{#N/A,#N/A,TRUE,"Лист1";#N/A,#N/A,TRUE,"Лист2";#N/A,#N/A,TRUE,"Лист3"}</definedName>
    <definedName name="шш" hidden="1">{#N/A,#N/A,TRUE,"Лист1";#N/A,#N/A,TRUE,"Лист2";#N/A,#N/A,TRUE,"Лист3"}</definedName>
    <definedName name="шшшшшо" localSheetId="5">#N/A</definedName>
    <definedName name="шшшшшо">[0]!шшшшшо</definedName>
    <definedName name="шщщолоорпап" localSheetId="5">[1]!шщщолоорпап</definedName>
    <definedName name="шщщолоорпап">[0]!шщщолоорпап</definedName>
    <definedName name="щ">#N/A</definedName>
    <definedName name="щ_4">"'рт-передача'!щ"</definedName>
    <definedName name="щжшщ" localSheetId="5">[1]!щжшщ</definedName>
    <definedName name="щжшщ">#N/A</definedName>
    <definedName name="щжшщжщж" localSheetId="5">[1]!щжшщжщж</definedName>
    <definedName name="щжшщжщж">#N/A</definedName>
    <definedName name="щжшщжщжщ" localSheetId="5">[1]!щжшщжщжщ</definedName>
    <definedName name="щжшщжщжщ">#N/A</definedName>
    <definedName name="щжщшж" localSheetId="5">[1]!щжщшж</definedName>
    <definedName name="щжщшж">#N/A</definedName>
    <definedName name="щжщшжшщ" localSheetId="5">[1]!щжщшжшщ</definedName>
    <definedName name="щжщшжшщ">#N/A</definedName>
    <definedName name="щзллторм" localSheetId="5">[1]!щзллторм</definedName>
    <definedName name="щзллторм">[0]!щзллторм</definedName>
    <definedName name="щзшщлщщошшо" localSheetId="5">[1]!щзшщлщщошшо</definedName>
    <definedName name="щзшщлщщошшо">[0]!щзшщлщщошшо</definedName>
    <definedName name="щзшщшщгшроо" localSheetId="5">[1]!щзшщшщгшроо</definedName>
    <definedName name="щзшщшщгшроо">[0]!щзшщшщгшроо</definedName>
    <definedName name="щоллопекв" localSheetId="5">[1]!щоллопекв</definedName>
    <definedName name="щоллопекв">[0]!щоллопекв</definedName>
    <definedName name="щомекв" localSheetId="5">[1]!щомекв</definedName>
    <definedName name="щомекв">[0]!щомекв</definedName>
    <definedName name="щшгшиекв" localSheetId="5">[1]!щшгшиекв</definedName>
    <definedName name="щшгшиекв">[0]!щшгшиекв</definedName>
    <definedName name="щшлдолрорми" localSheetId="5" hidden="1">{#N/A,#N/A,TRUE,"Лист1";#N/A,#N/A,TRUE,"Лист2";#N/A,#N/A,TRUE,"Лист3"}</definedName>
    <definedName name="щшлдолрорми" hidden="1">{#N/A,#N/A,TRUE,"Лист1";#N/A,#N/A,TRUE,"Лист2";#N/A,#N/A,TRUE,"Лист3"}</definedName>
    <definedName name="щшолььти" localSheetId="5">[1]!щшолььти</definedName>
    <definedName name="щшолььти">[0]!щшолььти</definedName>
    <definedName name="щшропса" localSheetId="5">[1]!щшропса</definedName>
    <definedName name="щшропса">[0]!щшропса</definedName>
    <definedName name="щшщгтропрпвс" localSheetId="5">[1]!щшщгтропрпвс</definedName>
    <definedName name="щшщгтропрпвс">[0]!щшщгтропрпвс</definedName>
    <definedName name="ъ">#N/A</definedName>
    <definedName name="ы">#N/A</definedName>
    <definedName name="ыаппр">#N/A</definedName>
    <definedName name="ыаппр_4">"'рт-передача'!ыаппр"</definedName>
    <definedName name="ыапр" localSheetId="5" hidden="1">{#N/A,#N/A,TRUE,"Лист1";#N/A,#N/A,TRUE,"Лист2";#N/A,#N/A,TRUE,"Лист3"}</definedName>
    <definedName name="ыапр" hidden="1">{#N/A,#N/A,TRUE,"Лист1";#N/A,#N/A,TRUE,"Лист2";#N/A,#N/A,TRUE,"Лист3"}</definedName>
    <definedName name="ыаупп">#N/A</definedName>
    <definedName name="ыаупп_4">"'рт-передача'!ыаупп"</definedName>
    <definedName name="ыаыыа">#N/A</definedName>
    <definedName name="ыаыыа_4">"'рт-передача'!ыаыыа"</definedName>
    <definedName name="ыв" localSheetId="5">#N/A</definedName>
    <definedName name="ыв">[0]!ыв</definedName>
    <definedName name="ыв_4">"'рт-передача'!ыв"</definedName>
    <definedName name="ывпкывк">#N/A</definedName>
    <definedName name="ывпкывк_4">"'рт-передача'!ывпкывк"</definedName>
    <definedName name="ывпмьпь">#N/A</definedName>
    <definedName name="ывпмьпь_4">"'рт-передача'!ывпмьпь"</definedName>
    <definedName name="ывы">[0]!ывы</definedName>
    <definedName name="ывявапро" localSheetId="5">[1]!ывявапро</definedName>
    <definedName name="ывявапро">[0]!ывявапро</definedName>
    <definedName name="ымпы">#N/A</definedName>
    <definedName name="ымпы_4">"'рт-передача'!ымпы"</definedName>
    <definedName name="ыпр">#N/A</definedName>
    <definedName name="ыпр_4">"'рт-передача'!ыпр"</definedName>
    <definedName name="ыпыим" localSheetId="5" hidden="1">{#N/A,#N/A,TRUE,"Лист1";#N/A,#N/A,TRUE,"Лист2";#N/A,#N/A,TRUE,"Лист3"}</definedName>
    <definedName name="ыпыим" hidden="1">{#N/A,#N/A,TRUE,"Лист1";#N/A,#N/A,TRUE,"Лист2";#N/A,#N/A,TRUE,"Лист3"}</definedName>
    <definedName name="ыпыпми" localSheetId="5" hidden="1">{#N/A,#N/A,TRUE,"Лист1";#N/A,#N/A,TRUE,"Лист2";#N/A,#N/A,TRUE,"Лист3"}</definedName>
    <definedName name="ыпыпми" hidden="1">{#N/A,#N/A,TRUE,"Лист1";#N/A,#N/A,TRUE,"Лист2";#N/A,#N/A,TRUE,"Лист3"}</definedName>
    <definedName name="ысчпи" localSheetId="5" hidden="1">{#N/A,#N/A,TRUE,"Лист1";#N/A,#N/A,TRUE,"Лист2";#N/A,#N/A,TRUE,"Лист3"}</definedName>
    <definedName name="ысчпи" hidden="1">{#N/A,#N/A,TRUE,"Лист1";#N/A,#N/A,TRUE,"Лист2";#N/A,#N/A,TRUE,"Лист3"}</definedName>
    <definedName name="ыуаы" localSheetId="5" hidden="1">{#N/A,#N/A,TRUE,"Лист1";#N/A,#N/A,TRUE,"Лист2";#N/A,#N/A,TRUE,"Лист3"}</definedName>
    <definedName name="ыуаы" hidden="1">{#N/A,#N/A,TRUE,"Лист1";#N/A,#N/A,TRUE,"Лист2";#N/A,#N/A,TRUE,"Лист3"}</definedName>
    <definedName name="ыфса">#N/A</definedName>
    <definedName name="ыфса_4">"'рт-передача'!ыфса"</definedName>
    <definedName name="ыы" localSheetId="5"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localSheetId="5" hidden="1">{#N/A,#N/A,FALSE,"Себестоимсть-97"}</definedName>
    <definedName name="ыыы" hidden="1">{#N/A,#N/A,FALSE,"Себестоимсть-97"}</definedName>
    <definedName name="ыыыы" localSheetId="5">#N/A</definedName>
    <definedName name="ыыыы">[0]!ыыыы</definedName>
    <definedName name="ыыыы_4">"'рт-передача'!ыыыы"</definedName>
    <definedName name="ЬЬ" localSheetId="5">'[134]ИТОГИ  по Н,Р,Э,Q'!$2:$4</definedName>
    <definedName name="ЬЬ">'[134]ИТОГИ  по Н,Р,Э,Q'!$A$2:$IV$4</definedName>
    <definedName name="ььтлдолртот" localSheetId="5">[1]!ььтлдолртот</definedName>
    <definedName name="ььтлдолртот">[0]!ььтлдолртот</definedName>
    <definedName name="ЬЬЬ" localSheetId="5">'[135]ИТОГИ  по Н,Р,Э,Q'!$A$2:$IV$4</definedName>
    <definedName name="ЬЬЬ">'[136]ИТОГИ  по Н,Р,Э,Q'!$A$2:$IV$4</definedName>
    <definedName name="э">#N/A</definedName>
    <definedName name="экономика" localSheetId="5">#REF!</definedName>
    <definedName name="экономика">#REF!</definedName>
    <definedName name="электро_проц_ф" localSheetId="2">#REF!</definedName>
    <definedName name="электро_проц_ф">#REF!</definedName>
    <definedName name="электро_процент" localSheetId="2">#REF!</definedName>
    <definedName name="электро_процент">#REF!</definedName>
    <definedName name="ээ" localSheetId="5">[1]!ээ</definedName>
    <definedName name="ээ">[0]!ээ</definedName>
    <definedName name="эээ">#N/A</definedName>
    <definedName name="ю">#N/A</definedName>
    <definedName name="ю_4">"'рт-передача'!ю"</definedName>
    <definedName name="юбьбютьи" localSheetId="5" hidden="1">{#N/A,#N/A,TRUE,"Лист1";#N/A,#N/A,TRUE,"Лист2";#N/A,#N/A,TRUE,"Лист3"}</definedName>
    <definedName name="юбьбютьи" hidden="1">{#N/A,#N/A,TRUE,"Лист1";#N/A,#N/A,TRUE,"Лист2";#N/A,#N/A,TRUE,"Лист3"}</definedName>
    <definedName name="юлолтррпв" localSheetId="5" hidden="1">{#N/A,#N/A,TRUE,"Лист1";#N/A,#N/A,TRUE,"Лист2";#N/A,#N/A,TRUE,"Лист3"}</definedName>
    <definedName name="юлолтррпв" hidden="1">{#N/A,#N/A,TRUE,"Лист1";#N/A,#N/A,TRUE,"Лист2";#N/A,#N/A,TRUE,"Лист3"}</definedName>
    <definedName name="юю" localSheetId="5">P1_T29?item_ext?2СТ.Э</definedName>
    <definedName name="юю" localSheetId="2">P1_T29?item_ext?2СТ.Э</definedName>
    <definedName name="юю">P1_T29?item_ext?2СТ.Э</definedName>
    <definedName name="ююююююю">#N/A</definedName>
    <definedName name="ююююююю_4">"'рт-передача'!ююююююю"</definedName>
    <definedName name="я">#N/A</definedName>
    <definedName name="я_4">"'рт-передача'!я"</definedName>
    <definedName name="янв" localSheetId="5">#REF!</definedName>
    <definedName name="янв" localSheetId="2">#REF!</definedName>
    <definedName name="янв">#REF!</definedName>
    <definedName name="янв2" localSheetId="5">#REF!</definedName>
    <definedName name="янв2" localSheetId="2">#REF!</definedName>
    <definedName name="янв2">#REF!</definedName>
    <definedName name="Янтарьэнерго" localSheetId="5">#REF!</definedName>
    <definedName name="Янтарьэнерго" localSheetId="2">#REF!</definedName>
    <definedName name="Янтарьэнерго">#REF!</definedName>
    <definedName name="яя">#N/A</definedName>
    <definedName name="яя_4">"'рт-передача'!яя"</definedName>
    <definedName name="яяя" localSheetId="5">#N/A</definedName>
    <definedName name="яяя">[0]!яяя</definedName>
    <definedName name="яяя_4">"'рт-передача'!яяя"</definedName>
  </definedNames>
  <calcPr calcId="152511"/>
  <fileRecoveryPr repairLoad="1"/>
</workbook>
</file>

<file path=xl/calcChain.xml><?xml version="1.0" encoding="utf-8"?>
<calcChain xmlns="http://schemas.openxmlformats.org/spreadsheetml/2006/main">
  <c r="AC81" i="1" l="1"/>
  <c r="AC79" i="1"/>
  <c r="AC77" i="1"/>
  <c r="AC76" i="1"/>
  <c r="AC71" i="1"/>
  <c r="AC68" i="1"/>
  <c r="AC67" i="1"/>
  <c r="AC66" i="1"/>
  <c r="AC65" i="1"/>
  <c r="AC60" i="1"/>
  <c r="AC59" i="1"/>
  <c r="AC57" i="1"/>
  <c r="AC56" i="1"/>
  <c r="AC55" i="1"/>
  <c r="AC53" i="1"/>
  <c r="AC52" i="1"/>
  <c r="AC51" i="1"/>
  <c r="AC50" i="1"/>
  <c r="AC48" i="1"/>
  <c r="AC47" i="1"/>
  <c r="AC46" i="1"/>
  <c r="AC44" i="1"/>
  <c r="AC43" i="1"/>
  <c r="AC40" i="1"/>
  <c r="AC39" i="1"/>
  <c r="AC36" i="1"/>
  <c r="AC34" i="1"/>
  <c r="AC33" i="1"/>
  <c r="AC32" i="1"/>
  <c r="AC31" i="1"/>
  <c r="AC28" i="1"/>
  <c r="AC26" i="1"/>
  <c r="AC25" i="1"/>
  <c r="AC23" i="1"/>
  <c r="AC22" i="1"/>
  <c r="AC21" i="1"/>
  <c r="AC20" i="1"/>
  <c r="AC19" i="1"/>
  <c r="AC16" i="1"/>
  <c r="AC14" i="1"/>
  <c r="AC10" i="1"/>
  <c r="J75" i="1"/>
  <c r="J82" i="1" s="1"/>
  <c r="J72" i="1"/>
  <c r="J64" i="1"/>
  <c r="J54" i="1"/>
  <c r="J49" i="1"/>
  <c r="J45" i="1"/>
  <c r="J35" i="1"/>
  <c r="J27" i="1"/>
  <c r="J15" i="1"/>
  <c r="J7" i="1"/>
  <c r="F81" i="13" l="1"/>
  <c r="F80" i="13"/>
  <c r="G80" i="13" s="1"/>
  <c r="AO80" i="1" s="1"/>
  <c r="F79" i="13"/>
  <c r="F78" i="13"/>
  <c r="F77" i="13"/>
  <c r="F76" i="13"/>
  <c r="G76" i="13" s="1"/>
  <c r="AO76" i="1" s="1"/>
  <c r="F74" i="13"/>
  <c r="F73" i="13"/>
  <c r="F71" i="13"/>
  <c r="G71" i="13" s="1"/>
  <c r="AO71" i="1" s="1"/>
  <c r="F70" i="13"/>
  <c r="G70" i="13" s="1"/>
  <c r="AO70" i="1" s="1"/>
  <c r="F69" i="13"/>
  <c r="F68" i="13"/>
  <c r="F67" i="13"/>
  <c r="G67" i="13" s="1"/>
  <c r="AO67" i="1" s="1"/>
  <c r="F66" i="13"/>
  <c r="G66" i="13" s="1"/>
  <c r="AO66" i="1" s="1"/>
  <c r="F65" i="13"/>
  <c r="F63" i="13"/>
  <c r="F62" i="13"/>
  <c r="G62" i="13" s="1"/>
  <c r="AO62" i="1" s="1"/>
  <c r="F61" i="13"/>
  <c r="G61" i="13" s="1"/>
  <c r="AO61" i="1" s="1"/>
  <c r="F60" i="13"/>
  <c r="F59" i="13"/>
  <c r="F58" i="13"/>
  <c r="G58" i="13" s="1"/>
  <c r="AO58" i="1" s="1"/>
  <c r="F57" i="13"/>
  <c r="F56" i="13"/>
  <c r="F55" i="13"/>
  <c r="F53" i="13"/>
  <c r="G53" i="13" s="1"/>
  <c r="AO53" i="1" s="1"/>
  <c r="F52" i="13"/>
  <c r="G52" i="13" s="1"/>
  <c r="AO52" i="1" s="1"/>
  <c r="F51" i="13"/>
  <c r="F50" i="13"/>
  <c r="F48" i="13"/>
  <c r="G48" i="13" s="1"/>
  <c r="AO48" i="1" s="1"/>
  <c r="F47" i="13"/>
  <c r="F46" i="13"/>
  <c r="F44" i="13"/>
  <c r="F43" i="13"/>
  <c r="G43" i="13" s="1"/>
  <c r="AO43" i="1" s="1"/>
  <c r="F42" i="13"/>
  <c r="G42" i="13" s="1"/>
  <c r="AO42" i="1" s="1"/>
  <c r="F41" i="13"/>
  <c r="F40" i="13"/>
  <c r="F39" i="13"/>
  <c r="G39" i="13" s="1"/>
  <c r="AO39" i="1" s="1"/>
  <c r="F38" i="13"/>
  <c r="G38" i="13" s="1"/>
  <c r="AO38" i="1" s="1"/>
  <c r="F37" i="13"/>
  <c r="F36" i="13"/>
  <c r="F34" i="13"/>
  <c r="G34" i="13" s="1"/>
  <c r="AO34" i="1" s="1"/>
  <c r="F33" i="13"/>
  <c r="G33" i="13" s="1"/>
  <c r="AO33" i="1" s="1"/>
  <c r="F32" i="13"/>
  <c r="F31" i="13"/>
  <c r="F30" i="13"/>
  <c r="G30" i="13" s="1"/>
  <c r="AO30" i="1" s="1"/>
  <c r="F29" i="13"/>
  <c r="G29" i="13" s="1"/>
  <c r="AO29" i="1" s="1"/>
  <c r="F28" i="13"/>
  <c r="F26" i="13"/>
  <c r="F25" i="13"/>
  <c r="G25" i="13" s="1"/>
  <c r="AO25" i="1" s="1"/>
  <c r="F24" i="13"/>
  <c r="G24" i="13" s="1"/>
  <c r="AO24" i="1" s="1"/>
  <c r="F23" i="13"/>
  <c r="F22" i="13"/>
  <c r="F21" i="13"/>
  <c r="G21" i="13" s="1"/>
  <c r="AO21" i="1" s="1"/>
  <c r="F20" i="13"/>
  <c r="G20" i="13" s="1"/>
  <c r="AO20" i="1" s="1"/>
  <c r="F19" i="13"/>
  <c r="F18" i="13"/>
  <c r="F17" i="13"/>
  <c r="G17" i="13" s="1"/>
  <c r="AO17" i="1" s="1"/>
  <c r="F16" i="13"/>
  <c r="G16" i="13" s="1"/>
  <c r="AO16" i="1" s="1"/>
  <c r="F14" i="13"/>
  <c r="F13" i="13"/>
  <c r="F12" i="13"/>
  <c r="F11" i="13"/>
  <c r="F10" i="13"/>
  <c r="F9" i="13"/>
  <c r="F8" i="13"/>
  <c r="G81" i="13"/>
  <c r="AO81" i="1" s="1"/>
  <c r="G79" i="13"/>
  <c r="AO79" i="1" s="1"/>
  <c r="G78" i="13"/>
  <c r="AO78" i="1" s="1"/>
  <c r="G77" i="13"/>
  <c r="AO77" i="1" s="1"/>
  <c r="G74" i="13"/>
  <c r="AO74" i="1" s="1"/>
  <c r="G73" i="13"/>
  <c r="AO73" i="1" s="1"/>
  <c r="G69" i="13"/>
  <c r="AO69" i="1" s="1"/>
  <c r="G68" i="13"/>
  <c r="AO68" i="1" s="1"/>
  <c r="G65" i="13"/>
  <c r="AO65" i="1" s="1"/>
  <c r="G63" i="13"/>
  <c r="AO63" i="1" s="1"/>
  <c r="G60" i="13"/>
  <c r="AO60" i="1" s="1"/>
  <c r="G59" i="13"/>
  <c r="AO59" i="1" s="1"/>
  <c r="G56" i="13"/>
  <c r="AO56" i="1" s="1"/>
  <c r="G55" i="13"/>
  <c r="AO55" i="1" s="1"/>
  <c r="G51" i="13"/>
  <c r="AO51" i="1" s="1"/>
  <c r="G50" i="13"/>
  <c r="AO50" i="1" s="1"/>
  <c r="G46" i="13"/>
  <c r="AO46" i="1" s="1"/>
  <c r="G44" i="13"/>
  <c r="AO44" i="1" s="1"/>
  <c r="G41" i="13"/>
  <c r="AO41" i="1" s="1"/>
  <c r="G40" i="13"/>
  <c r="AO40" i="1" s="1"/>
  <c r="G37" i="13"/>
  <c r="AO37" i="1" s="1"/>
  <c r="G36" i="13"/>
  <c r="AO36" i="1" s="1"/>
  <c r="G32" i="13"/>
  <c r="AO32" i="1" s="1"/>
  <c r="G31" i="13"/>
  <c r="AO31" i="1" s="1"/>
  <c r="G28" i="13"/>
  <c r="AO28" i="1" s="1"/>
  <c r="G26" i="13"/>
  <c r="AO26" i="1" s="1"/>
  <c r="G23" i="13"/>
  <c r="AO23" i="1" s="1"/>
  <c r="G22" i="13"/>
  <c r="AO22" i="1" s="1"/>
  <c r="G19" i="13"/>
  <c r="AO19" i="1" s="1"/>
  <c r="G18" i="13"/>
  <c r="AO18" i="1" s="1"/>
  <c r="G14" i="13"/>
  <c r="AO14" i="1" s="1"/>
  <c r="G13" i="13"/>
  <c r="AO13" i="1" s="1"/>
  <c r="G12" i="13"/>
  <c r="AO12" i="1" s="1"/>
  <c r="G11" i="13"/>
  <c r="AO11" i="1" s="1"/>
  <c r="G10" i="13"/>
  <c r="AO10" i="1" s="1"/>
  <c r="G9" i="13"/>
  <c r="AO9" i="1" s="1"/>
  <c r="G8" i="13"/>
  <c r="AO8" i="1" s="1"/>
  <c r="F75" i="13"/>
  <c r="F72" i="13"/>
  <c r="F49" i="13"/>
  <c r="F15" i="13"/>
  <c r="F45" i="13" l="1"/>
  <c r="F54" i="13"/>
  <c r="F27" i="13"/>
  <c r="F35" i="13"/>
  <c r="F82" i="13" s="1"/>
  <c r="F64" i="13"/>
  <c r="G47" i="13"/>
  <c r="AO47" i="1" s="1"/>
  <c r="G57" i="13"/>
  <c r="AO57" i="1" s="1"/>
  <c r="F7" i="13"/>
  <c r="C75" i="13" l="1"/>
  <c r="G75" i="13" s="1"/>
  <c r="C72" i="13"/>
  <c r="G72" i="13" s="1"/>
  <c r="C64" i="13"/>
  <c r="G64" i="13" s="1"/>
  <c r="C54" i="13"/>
  <c r="G54" i="13" s="1"/>
  <c r="C49" i="13"/>
  <c r="G49" i="13" s="1"/>
  <c r="C45" i="13"/>
  <c r="G45" i="13" s="1"/>
  <c r="C35" i="13"/>
  <c r="G35" i="13" s="1"/>
  <c r="C27" i="13"/>
  <c r="G27" i="13" s="1"/>
  <c r="C15" i="13"/>
  <c r="G15" i="13" s="1"/>
  <c r="C7" i="13"/>
  <c r="G7" i="13" s="1"/>
  <c r="C82" i="13" l="1"/>
  <c r="G82" i="13" s="1"/>
  <c r="C75" i="12" l="1"/>
  <c r="F75" i="12" s="1"/>
  <c r="G75" i="12" s="1"/>
  <c r="C72" i="12"/>
  <c r="C82" i="12" s="1"/>
  <c r="F82" i="12" s="1"/>
  <c r="G82" i="12" s="1"/>
  <c r="C64" i="12"/>
  <c r="C54" i="12"/>
  <c r="F54" i="12" s="1"/>
  <c r="G54" i="12" s="1"/>
  <c r="C49" i="12"/>
  <c r="F49" i="12" s="1"/>
  <c r="G49" i="12" s="1"/>
  <c r="C45" i="12"/>
  <c r="F45" i="12" s="1"/>
  <c r="G45" i="12" s="1"/>
  <c r="C35" i="12"/>
  <c r="F35" i="12" s="1"/>
  <c r="G35" i="12" s="1"/>
  <c r="C27" i="12"/>
  <c r="F27" i="12" s="1"/>
  <c r="G27" i="12" s="1"/>
  <c r="C15" i="12"/>
  <c r="F15" i="12" s="1"/>
  <c r="G15" i="12" s="1"/>
  <c r="C7" i="12"/>
  <c r="F7" i="12" s="1"/>
  <c r="G7" i="12" s="1"/>
  <c r="F81" i="12"/>
  <c r="G81" i="12" s="1"/>
  <c r="AR81" i="1" s="1"/>
  <c r="F80" i="12"/>
  <c r="G80" i="12" s="1"/>
  <c r="AR80" i="1" s="1"/>
  <c r="F79" i="12"/>
  <c r="G79" i="12" s="1"/>
  <c r="AR79" i="1" s="1"/>
  <c r="F78" i="12"/>
  <c r="G78" i="12" s="1"/>
  <c r="AR78" i="1" s="1"/>
  <c r="F77" i="12"/>
  <c r="G77" i="12" s="1"/>
  <c r="AR77" i="1" s="1"/>
  <c r="F76" i="12"/>
  <c r="G76" i="12" s="1"/>
  <c r="AR76" i="1" s="1"/>
  <c r="F74" i="12"/>
  <c r="G74" i="12" s="1"/>
  <c r="AR74" i="1" s="1"/>
  <c r="F73" i="12"/>
  <c r="G73" i="12" s="1"/>
  <c r="AR73" i="1" s="1"/>
  <c r="F72" i="12"/>
  <c r="G72" i="12" s="1"/>
  <c r="F71" i="12"/>
  <c r="G71" i="12" s="1"/>
  <c r="AR71" i="1" s="1"/>
  <c r="F70" i="12"/>
  <c r="G70" i="12" s="1"/>
  <c r="AR70" i="1" s="1"/>
  <c r="F69" i="12"/>
  <c r="G69" i="12" s="1"/>
  <c r="AR69" i="1" s="1"/>
  <c r="F68" i="12"/>
  <c r="G68" i="12" s="1"/>
  <c r="AR68" i="1" s="1"/>
  <c r="F67" i="12"/>
  <c r="G67" i="12" s="1"/>
  <c r="AR67" i="1" s="1"/>
  <c r="F66" i="12"/>
  <c r="G66" i="12" s="1"/>
  <c r="AR66" i="1" s="1"/>
  <c r="F65" i="12"/>
  <c r="G65" i="12" s="1"/>
  <c r="AR65" i="1" s="1"/>
  <c r="F64" i="12"/>
  <c r="G64" i="12" s="1"/>
  <c r="F63" i="12"/>
  <c r="G63" i="12" s="1"/>
  <c r="AR63" i="1" s="1"/>
  <c r="F62" i="12"/>
  <c r="G62" i="12" s="1"/>
  <c r="AR62" i="1" s="1"/>
  <c r="F61" i="12"/>
  <c r="G61" i="12" s="1"/>
  <c r="AR61" i="1" s="1"/>
  <c r="F60" i="12"/>
  <c r="G60" i="12" s="1"/>
  <c r="AR60" i="1" s="1"/>
  <c r="F59" i="12"/>
  <c r="G59" i="12" s="1"/>
  <c r="AR59" i="1" s="1"/>
  <c r="F58" i="12"/>
  <c r="G58" i="12" s="1"/>
  <c r="AR58" i="1" s="1"/>
  <c r="F57" i="12"/>
  <c r="G57" i="12" s="1"/>
  <c r="AR57" i="1" s="1"/>
  <c r="F56" i="12"/>
  <c r="G56" i="12" s="1"/>
  <c r="AR56" i="1" s="1"/>
  <c r="F55" i="12"/>
  <c r="G55" i="12" s="1"/>
  <c r="AR55" i="1" s="1"/>
  <c r="F53" i="12"/>
  <c r="G53" i="12" s="1"/>
  <c r="AR53" i="1" s="1"/>
  <c r="F52" i="12"/>
  <c r="G52" i="12" s="1"/>
  <c r="AR52" i="1" s="1"/>
  <c r="F51" i="12"/>
  <c r="G51" i="12" s="1"/>
  <c r="AR51" i="1" s="1"/>
  <c r="F50" i="12"/>
  <c r="G50" i="12" s="1"/>
  <c r="AR50" i="1" s="1"/>
  <c r="F48" i="12"/>
  <c r="G48" i="12" s="1"/>
  <c r="AR48" i="1" s="1"/>
  <c r="F47" i="12"/>
  <c r="G47" i="12" s="1"/>
  <c r="AR47" i="1" s="1"/>
  <c r="F46" i="12"/>
  <c r="G46" i="12" s="1"/>
  <c r="AR46" i="1" s="1"/>
  <c r="F44" i="12"/>
  <c r="G44" i="12" s="1"/>
  <c r="AR44" i="1" s="1"/>
  <c r="F43" i="12"/>
  <c r="G43" i="12" s="1"/>
  <c r="AR43" i="1" s="1"/>
  <c r="F42" i="12"/>
  <c r="G42" i="12" s="1"/>
  <c r="AR42" i="1" s="1"/>
  <c r="F41" i="12"/>
  <c r="G41" i="12" s="1"/>
  <c r="AR41" i="1" s="1"/>
  <c r="F40" i="12"/>
  <c r="G40" i="12" s="1"/>
  <c r="AR40" i="1" s="1"/>
  <c r="F39" i="12"/>
  <c r="G39" i="12" s="1"/>
  <c r="AR39" i="1" s="1"/>
  <c r="F38" i="12"/>
  <c r="G38" i="12" s="1"/>
  <c r="AR38" i="1" s="1"/>
  <c r="F37" i="12"/>
  <c r="G37" i="12" s="1"/>
  <c r="AR37" i="1" s="1"/>
  <c r="F36" i="12"/>
  <c r="G36" i="12" s="1"/>
  <c r="AR36" i="1" s="1"/>
  <c r="F34" i="12"/>
  <c r="G34" i="12" s="1"/>
  <c r="AR34" i="1" s="1"/>
  <c r="F33" i="12"/>
  <c r="G33" i="12" s="1"/>
  <c r="AR33" i="1" s="1"/>
  <c r="F32" i="12"/>
  <c r="G32" i="12" s="1"/>
  <c r="AR32" i="1" s="1"/>
  <c r="F31" i="12"/>
  <c r="G31" i="12" s="1"/>
  <c r="AR31" i="1" s="1"/>
  <c r="F30" i="12"/>
  <c r="G30" i="12" s="1"/>
  <c r="AR30" i="1" s="1"/>
  <c r="F29" i="12"/>
  <c r="G29" i="12" s="1"/>
  <c r="AR29" i="1" s="1"/>
  <c r="F28" i="12"/>
  <c r="G28" i="12" s="1"/>
  <c r="AR28" i="1" s="1"/>
  <c r="Z28" i="1" s="1"/>
  <c r="F26" i="12"/>
  <c r="G26" i="12" s="1"/>
  <c r="AR26" i="1" s="1"/>
  <c r="F25" i="12"/>
  <c r="G25" i="12" s="1"/>
  <c r="AR25" i="1" s="1"/>
  <c r="F24" i="12"/>
  <c r="G24" i="12" s="1"/>
  <c r="AR24" i="1" s="1"/>
  <c r="F23" i="12"/>
  <c r="G23" i="12" s="1"/>
  <c r="AR23" i="1" s="1"/>
  <c r="F22" i="12"/>
  <c r="G22" i="12" s="1"/>
  <c r="AR22" i="1" s="1"/>
  <c r="F21" i="12"/>
  <c r="G21" i="12" s="1"/>
  <c r="AR21" i="1" s="1"/>
  <c r="F20" i="12"/>
  <c r="G20" i="12" s="1"/>
  <c r="AR20" i="1" s="1"/>
  <c r="F19" i="12"/>
  <c r="G19" i="12" s="1"/>
  <c r="AR19" i="1" s="1"/>
  <c r="F18" i="12"/>
  <c r="G18" i="12" s="1"/>
  <c r="AR18" i="1" s="1"/>
  <c r="F17" i="12"/>
  <c r="G17" i="12" s="1"/>
  <c r="AR17" i="1" s="1"/>
  <c r="F16" i="12"/>
  <c r="G16" i="12" s="1"/>
  <c r="AR16" i="1" s="1"/>
  <c r="F14" i="12"/>
  <c r="G14" i="12" s="1"/>
  <c r="AR14" i="1" s="1"/>
  <c r="F13" i="12"/>
  <c r="G13" i="12" s="1"/>
  <c r="AR13" i="1" s="1"/>
  <c r="F12" i="12"/>
  <c r="G12" i="12" s="1"/>
  <c r="AR12" i="1" s="1"/>
  <c r="F11" i="12"/>
  <c r="G11" i="12" s="1"/>
  <c r="AR11" i="1" s="1"/>
  <c r="F10" i="12"/>
  <c r="G10" i="12" s="1"/>
  <c r="AR10" i="1" s="1"/>
  <c r="F9" i="12"/>
  <c r="G9" i="12" s="1"/>
  <c r="AR9" i="1" s="1"/>
  <c r="F8" i="12"/>
  <c r="G8" i="12" s="1"/>
  <c r="AR8" i="1" s="1"/>
  <c r="U91" i="6" l="1"/>
  <c r="T91" i="6"/>
  <c r="BC64" i="1" l="1"/>
  <c r="BB64" i="1"/>
  <c r="BA64" i="1"/>
  <c r="AZ64" i="1"/>
  <c r="AY64" i="1"/>
  <c r="AX64" i="1"/>
  <c r="AW64" i="1"/>
  <c r="AV64" i="1"/>
  <c r="AU64" i="1"/>
  <c r="AT64" i="1"/>
  <c r="AS64" i="1"/>
  <c r="AR64" i="1"/>
  <c r="AQ64" i="1"/>
  <c r="AP64" i="1"/>
  <c r="AO64" i="1"/>
  <c r="AN64" i="1"/>
  <c r="AM64" i="1"/>
  <c r="AL64" i="1"/>
  <c r="AJ64" i="1"/>
  <c r="AI64" i="1"/>
  <c r="AF64" i="1"/>
  <c r="V64" i="1"/>
  <c r="P64" i="1"/>
  <c r="H64" i="1"/>
  <c r="G64" i="1"/>
  <c r="F64" i="1"/>
  <c r="E64" i="1"/>
  <c r="D64" i="1"/>
  <c r="C64" i="1"/>
  <c r="BC75" i="1"/>
  <c r="BC82" i="1" s="1"/>
  <c r="BB75" i="1"/>
  <c r="BA75" i="1"/>
  <c r="BA82" i="1" s="1"/>
  <c r="AZ75" i="1"/>
  <c r="AY75" i="1"/>
  <c r="AX75" i="1"/>
  <c r="AW75" i="1"/>
  <c r="AW82" i="1" s="1"/>
  <c r="AV75" i="1"/>
  <c r="AV82" i="1" s="1"/>
  <c r="AU75" i="1"/>
  <c r="AU82" i="1" s="1"/>
  <c r="AT75" i="1"/>
  <c r="AS75" i="1"/>
  <c r="AS82" i="1" s="1"/>
  <c r="AR75" i="1"/>
  <c r="AQ75" i="1"/>
  <c r="AQ82" i="1" s="1"/>
  <c r="AP75" i="1"/>
  <c r="AO75" i="1"/>
  <c r="AN75" i="1"/>
  <c r="AM75" i="1"/>
  <c r="AL75" i="1"/>
  <c r="AJ75" i="1"/>
  <c r="AJ82" i="1" s="1"/>
  <c r="AI75" i="1"/>
  <c r="AF75" i="1"/>
  <c r="AC75" i="1"/>
  <c r="V75" i="1"/>
  <c r="P75" i="1"/>
  <c r="H75" i="1"/>
  <c r="G75" i="1"/>
  <c r="F75" i="1"/>
  <c r="E75" i="1"/>
  <c r="D75" i="1"/>
  <c r="BC72" i="1"/>
  <c r="BB72" i="1"/>
  <c r="BA72" i="1"/>
  <c r="AZ72" i="1"/>
  <c r="AY72" i="1"/>
  <c r="AX72" i="1"/>
  <c r="AW72" i="1"/>
  <c r="AV72" i="1"/>
  <c r="AU72" i="1"/>
  <c r="AT72" i="1"/>
  <c r="AS72" i="1"/>
  <c r="AR72" i="1"/>
  <c r="AQ72" i="1"/>
  <c r="AP72" i="1"/>
  <c r="AO72" i="1"/>
  <c r="AN72" i="1"/>
  <c r="AM72" i="1"/>
  <c r="AL72" i="1"/>
  <c r="AJ72" i="1"/>
  <c r="AI72" i="1"/>
  <c r="AI82" i="1" s="1"/>
  <c r="AF72" i="1"/>
  <c r="V72" i="1"/>
  <c r="P72" i="1"/>
  <c r="H72" i="1"/>
  <c r="G72" i="1"/>
  <c r="F72" i="1"/>
  <c r="E72" i="1"/>
  <c r="D72" i="1"/>
  <c r="BC54" i="1"/>
  <c r="BB54" i="1"/>
  <c r="BA54" i="1"/>
  <c r="AW54" i="1"/>
  <c r="AV54" i="1"/>
  <c r="AU54" i="1"/>
  <c r="AT54" i="1"/>
  <c r="AS54" i="1"/>
  <c r="AR54" i="1"/>
  <c r="AQ54" i="1"/>
  <c r="AP54" i="1"/>
  <c r="AO54" i="1"/>
  <c r="AN54" i="1"/>
  <c r="AM54" i="1"/>
  <c r="AL54" i="1"/>
  <c r="AJ54" i="1"/>
  <c r="AI54" i="1"/>
  <c r="AF54" i="1"/>
  <c r="V54" i="1"/>
  <c r="P54" i="1"/>
  <c r="H54" i="1"/>
  <c r="G54" i="1"/>
  <c r="F54" i="1"/>
  <c r="E54" i="1"/>
  <c r="D54" i="1"/>
  <c r="BC49" i="1"/>
  <c r="BB49" i="1"/>
  <c r="BA49" i="1"/>
  <c r="AW49" i="1"/>
  <c r="AV49" i="1"/>
  <c r="AU49" i="1"/>
  <c r="AT49" i="1"/>
  <c r="AS49" i="1"/>
  <c r="AR49" i="1"/>
  <c r="AQ49" i="1"/>
  <c r="AP49" i="1"/>
  <c r="AO49" i="1"/>
  <c r="AN49" i="1"/>
  <c r="AM49" i="1"/>
  <c r="AL49" i="1"/>
  <c r="AJ49" i="1"/>
  <c r="AI49" i="1"/>
  <c r="AF49" i="1"/>
  <c r="AC49" i="1"/>
  <c r="V49" i="1"/>
  <c r="P49" i="1"/>
  <c r="H49" i="1"/>
  <c r="G49" i="1"/>
  <c r="F49" i="1"/>
  <c r="E49" i="1"/>
  <c r="D49" i="1"/>
  <c r="BC45" i="1"/>
  <c r="BB45" i="1"/>
  <c r="BA45" i="1"/>
  <c r="AW45" i="1"/>
  <c r="AV45" i="1"/>
  <c r="AU45" i="1"/>
  <c r="AT45" i="1"/>
  <c r="AS45" i="1"/>
  <c r="AR45" i="1"/>
  <c r="AQ45" i="1"/>
  <c r="AP45" i="1"/>
  <c r="AO45" i="1"/>
  <c r="AN45" i="1"/>
  <c r="AM45" i="1"/>
  <c r="AL45" i="1"/>
  <c r="AJ45" i="1"/>
  <c r="AI45" i="1"/>
  <c r="AF45" i="1"/>
  <c r="AC45" i="1"/>
  <c r="V45" i="1"/>
  <c r="P45" i="1"/>
  <c r="H45" i="1"/>
  <c r="G45" i="1"/>
  <c r="F45" i="1"/>
  <c r="E45" i="1"/>
  <c r="D45" i="1"/>
  <c r="BC35" i="1"/>
  <c r="BB35" i="1"/>
  <c r="BA35" i="1"/>
  <c r="AW35" i="1"/>
  <c r="AV35" i="1"/>
  <c r="AU35" i="1"/>
  <c r="AT35" i="1"/>
  <c r="AS35" i="1"/>
  <c r="AR35" i="1"/>
  <c r="AQ35" i="1"/>
  <c r="AP35" i="1"/>
  <c r="AO35" i="1"/>
  <c r="AJ35" i="1"/>
  <c r="AI35" i="1"/>
  <c r="AF35" i="1"/>
  <c r="V35" i="1"/>
  <c r="P35" i="1"/>
  <c r="G35" i="1"/>
  <c r="F35" i="1"/>
  <c r="E35" i="1"/>
  <c r="D35" i="1"/>
  <c r="BC27" i="1"/>
  <c r="BB27" i="1"/>
  <c r="BA27" i="1"/>
  <c r="AW27" i="1"/>
  <c r="AV27" i="1"/>
  <c r="AU27" i="1"/>
  <c r="AT27" i="1"/>
  <c r="AS27" i="1"/>
  <c r="AR27" i="1"/>
  <c r="AQ27" i="1"/>
  <c r="AP27" i="1"/>
  <c r="AO27" i="1"/>
  <c r="AJ27" i="1"/>
  <c r="AI27" i="1"/>
  <c r="AF27" i="1"/>
  <c r="P27" i="1"/>
  <c r="H27" i="1"/>
  <c r="G27" i="1"/>
  <c r="F27" i="1"/>
  <c r="E27" i="1"/>
  <c r="D27" i="1"/>
  <c r="BC15" i="1"/>
  <c r="BB15" i="1"/>
  <c r="BA15" i="1"/>
  <c r="AW15" i="1"/>
  <c r="AV15" i="1"/>
  <c r="AU15" i="1"/>
  <c r="AT15" i="1"/>
  <c r="AS15" i="1"/>
  <c r="AR15" i="1"/>
  <c r="AQ15" i="1"/>
  <c r="AP15" i="1"/>
  <c r="AO15" i="1"/>
  <c r="AJ15" i="1"/>
  <c r="AI15" i="1"/>
  <c r="AF15" i="1"/>
  <c r="V15" i="1"/>
  <c r="P15" i="1"/>
  <c r="BC7" i="1"/>
  <c r="BB7" i="1"/>
  <c r="BA7" i="1"/>
  <c r="AZ7" i="1"/>
  <c r="AY7" i="1"/>
  <c r="AX7" i="1"/>
  <c r="AW7" i="1"/>
  <c r="AV7" i="1"/>
  <c r="AU7" i="1"/>
  <c r="AT7" i="1"/>
  <c r="AS7" i="1"/>
  <c r="AR7" i="1"/>
  <c r="AQ7" i="1"/>
  <c r="AP7" i="1"/>
  <c r="AO7" i="1"/>
  <c r="AJ7" i="1"/>
  <c r="AI7" i="1"/>
  <c r="AF7" i="1"/>
  <c r="V7" i="1"/>
  <c r="P7" i="1"/>
  <c r="H7" i="1"/>
  <c r="G7" i="1"/>
  <c r="F7" i="1"/>
  <c r="E7" i="1"/>
  <c r="D7" i="1"/>
  <c r="AL78" i="1"/>
  <c r="AM78" i="1"/>
  <c r="AN78" i="1"/>
  <c r="AL79" i="1"/>
  <c r="Z79" i="1" s="1"/>
  <c r="AM79" i="1"/>
  <c r="AN79" i="1"/>
  <c r="AL81" i="1"/>
  <c r="AM81" i="1"/>
  <c r="AN81" i="1"/>
  <c r="P82" i="1" l="1"/>
  <c r="AP82" i="1"/>
  <c r="AT82" i="1"/>
  <c r="BB82" i="1"/>
  <c r="AO82" i="1"/>
  <c r="AR82" i="1"/>
  <c r="AF82" i="1"/>
  <c r="AN42" i="1" l="1"/>
  <c r="L80" i="9"/>
  <c r="K80" i="9"/>
  <c r="J80" i="9"/>
  <c r="L79" i="9"/>
  <c r="K79" i="9"/>
  <c r="J79" i="9"/>
  <c r="L78" i="9"/>
  <c r="K78" i="9"/>
  <c r="J78" i="9"/>
  <c r="L77" i="9"/>
  <c r="K77" i="9"/>
  <c r="J77" i="9"/>
  <c r="L76" i="9"/>
  <c r="K76" i="9"/>
  <c r="J76" i="9"/>
  <c r="L75" i="9"/>
  <c r="J75" i="9"/>
  <c r="J74" i="9" s="1"/>
  <c r="L73" i="9"/>
  <c r="K73" i="9"/>
  <c r="J73" i="9"/>
  <c r="K70" i="9"/>
  <c r="K68" i="9"/>
  <c r="K66" i="9"/>
  <c r="L65" i="9"/>
  <c r="K65" i="9"/>
  <c r="J65" i="9"/>
  <c r="L64" i="9"/>
  <c r="K64" i="9"/>
  <c r="J64" i="9"/>
  <c r="L62" i="9"/>
  <c r="K62" i="9"/>
  <c r="J62" i="9"/>
  <c r="L61" i="9"/>
  <c r="K61" i="9"/>
  <c r="J61" i="9"/>
  <c r="L60" i="9"/>
  <c r="K60" i="9"/>
  <c r="J60" i="9"/>
  <c r="L59" i="9"/>
  <c r="K59" i="9"/>
  <c r="J59" i="9"/>
  <c r="L58" i="9"/>
  <c r="K58" i="9"/>
  <c r="J58" i="9"/>
  <c r="L57" i="9"/>
  <c r="K57" i="9"/>
  <c r="J57" i="9"/>
  <c r="L55" i="9"/>
  <c r="K55" i="9"/>
  <c r="J55" i="9"/>
  <c r="L54" i="9"/>
  <c r="K54" i="9"/>
  <c r="J54" i="9"/>
  <c r="K52" i="9"/>
  <c r="L51" i="9"/>
  <c r="K51" i="9"/>
  <c r="J51" i="9"/>
  <c r="L49" i="9"/>
  <c r="K49" i="9"/>
  <c r="J49" i="9"/>
  <c r="L47" i="9"/>
  <c r="K47" i="9"/>
  <c r="J47" i="9"/>
  <c r="L46" i="9"/>
  <c r="K46" i="9"/>
  <c r="J46" i="9"/>
  <c r="J44" i="9" s="1"/>
  <c r="L45" i="9"/>
  <c r="K45" i="9"/>
  <c r="J45" i="9"/>
  <c r="L43" i="9"/>
  <c r="J43" i="9"/>
  <c r="L42" i="9"/>
  <c r="K42" i="9"/>
  <c r="L41" i="9"/>
  <c r="K41" i="9"/>
  <c r="L40" i="9"/>
  <c r="K40" i="9"/>
  <c r="J40" i="9"/>
  <c r="L38" i="9"/>
  <c r="K38" i="9"/>
  <c r="J38" i="9"/>
  <c r="L37" i="9"/>
  <c r="K37" i="9"/>
  <c r="J37" i="9"/>
  <c r="L36" i="9"/>
  <c r="K36" i="9"/>
  <c r="J36" i="9"/>
  <c r="L35" i="9"/>
  <c r="K35" i="9"/>
  <c r="J35" i="9"/>
  <c r="L33" i="9"/>
  <c r="K33" i="9"/>
  <c r="J33" i="9"/>
  <c r="L32" i="9"/>
  <c r="K32" i="9"/>
  <c r="J32" i="9"/>
  <c r="L31" i="9"/>
  <c r="K31" i="9"/>
  <c r="J31" i="9"/>
  <c r="L30" i="9"/>
  <c r="K30" i="9"/>
  <c r="J30" i="9"/>
  <c r="L29" i="9"/>
  <c r="K29" i="9"/>
  <c r="J29" i="9"/>
  <c r="L28" i="9"/>
  <c r="K28" i="9"/>
  <c r="J28" i="9"/>
  <c r="L27" i="9"/>
  <c r="K27" i="9"/>
  <c r="J27" i="9"/>
  <c r="L25" i="9"/>
  <c r="K25" i="9"/>
  <c r="J25" i="9"/>
  <c r="L24" i="9"/>
  <c r="K24" i="9"/>
  <c r="J24" i="9"/>
  <c r="L23" i="9"/>
  <c r="K23" i="9"/>
  <c r="J23" i="9"/>
  <c r="L22" i="9"/>
  <c r="K22" i="9"/>
  <c r="J22" i="9"/>
  <c r="L21" i="9"/>
  <c r="K21" i="9"/>
  <c r="J21" i="9"/>
  <c r="K20" i="9"/>
  <c r="L19" i="9"/>
  <c r="K19" i="9"/>
  <c r="J19" i="9"/>
  <c r="L18" i="9"/>
  <c r="K18" i="9"/>
  <c r="J18" i="9"/>
  <c r="L17" i="9"/>
  <c r="K17" i="9"/>
  <c r="J17" i="9"/>
  <c r="L15" i="9"/>
  <c r="K15" i="9"/>
  <c r="J15" i="9"/>
  <c r="L13" i="9"/>
  <c r="K13" i="9"/>
  <c r="J13" i="9"/>
  <c r="L12" i="9"/>
  <c r="K12" i="9"/>
  <c r="J12" i="9"/>
  <c r="K11" i="9"/>
  <c r="L10" i="9"/>
  <c r="K10" i="9"/>
  <c r="J10" i="9"/>
  <c r="L9" i="9"/>
  <c r="K9" i="9"/>
  <c r="J9" i="9"/>
  <c r="L8" i="9"/>
  <c r="K8" i="9"/>
  <c r="J8" i="9"/>
  <c r="F75" i="9"/>
  <c r="K75" i="9" s="1"/>
  <c r="F72" i="9"/>
  <c r="K72" i="9" s="1"/>
  <c r="F70" i="9"/>
  <c r="L70" i="9" s="1"/>
  <c r="F69" i="9"/>
  <c r="K69" i="9" s="1"/>
  <c r="F68" i="9"/>
  <c r="L68" i="9" s="1"/>
  <c r="F67" i="9"/>
  <c r="K67" i="9" s="1"/>
  <c r="F66" i="9"/>
  <c r="L66" i="9" s="1"/>
  <c r="F56" i="9"/>
  <c r="K56" i="9" s="1"/>
  <c r="F52" i="9"/>
  <c r="L52" i="9" s="1"/>
  <c r="F50" i="9"/>
  <c r="L50" i="9" s="1"/>
  <c r="F43" i="9"/>
  <c r="K43" i="9" s="1"/>
  <c r="F39" i="9"/>
  <c r="K39" i="9" s="1"/>
  <c r="F20" i="9"/>
  <c r="L20" i="9" s="1"/>
  <c r="F16" i="9"/>
  <c r="L16" i="9" s="1"/>
  <c r="F11" i="9"/>
  <c r="L11" i="9" s="1"/>
  <c r="F7" i="9"/>
  <c r="J7" i="9" s="1"/>
  <c r="K7" i="9" l="1"/>
  <c r="K16" i="9"/>
  <c r="L39" i="9"/>
  <c r="K50" i="9"/>
  <c r="J56" i="9"/>
  <c r="J53" i="9" s="1"/>
  <c r="L56" i="9"/>
  <c r="L67" i="9"/>
  <c r="J69" i="9"/>
  <c r="L69" i="9"/>
  <c r="J72" i="9"/>
  <c r="J71" i="9" s="1"/>
  <c r="L72" i="9"/>
  <c r="L7" i="9"/>
  <c r="J6" i="9"/>
  <c r="J11" i="9"/>
  <c r="J16" i="9"/>
  <c r="J50" i="9"/>
  <c r="J52" i="9"/>
  <c r="J66" i="9"/>
  <c r="J68" i="9"/>
  <c r="J70" i="9"/>
  <c r="AM38" i="1"/>
  <c r="AN32" i="1"/>
  <c r="AM32" i="1"/>
  <c r="AN31" i="1"/>
  <c r="AM29" i="1"/>
  <c r="AM30" i="1"/>
  <c r="AN30" i="1"/>
  <c r="AN29" i="1"/>
  <c r="AM31" i="1"/>
  <c r="AN39" i="1"/>
  <c r="AM40" i="1"/>
  <c r="AN41" i="1"/>
  <c r="AM42" i="1"/>
  <c r="AN44" i="1"/>
  <c r="AN37" i="1"/>
  <c r="AM43" i="1"/>
  <c r="AN40" i="1"/>
  <c r="AL37" i="1"/>
  <c r="AM41" i="1"/>
  <c r="AM39" i="1"/>
  <c r="AN43" i="1"/>
  <c r="AM44" i="1"/>
  <c r="AM37" i="1"/>
  <c r="AN38" i="1"/>
  <c r="AN17" i="1"/>
  <c r="AM25" i="1"/>
  <c r="AN21" i="1"/>
  <c r="AM17" i="1"/>
  <c r="AM21" i="1"/>
  <c r="AN25" i="1"/>
  <c r="AL17" i="1"/>
  <c r="AN13" i="1"/>
  <c r="AN12" i="1"/>
  <c r="AN11" i="1"/>
  <c r="AM13" i="1"/>
  <c r="AM12" i="1"/>
  <c r="AM11" i="1"/>
  <c r="AL13" i="1"/>
  <c r="AL21" i="1"/>
  <c r="AL12" i="1"/>
  <c r="AL38" i="1"/>
  <c r="AL32" i="1"/>
  <c r="J26" i="9"/>
  <c r="J48" i="9" l="1"/>
  <c r="AL25" i="1"/>
  <c r="Z25" i="1" s="1"/>
  <c r="AL40" i="1"/>
  <c r="AL44" i="1"/>
  <c r="Z32" i="1"/>
  <c r="AL11" i="1"/>
  <c r="AL43" i="1"/>
  <c r="AL42" i="1"/>
  <c r="AL31" i="1"/>
  <c r="Z31" i="1" s="1"/>
  <c r="AM35" i="1"/>
  <c r="AM27" i="1"/>
  <c r="AL29" i="1"/>
  <c r="AN7" i="1"/>
  <c r="AM15" i="1"/>
  <c r="AN15" i="1"/>
  <c r="AN35" i="1"/>
  <c r="AL39" i="1"/>
  <c r="AN27" i="1"/>
  <c r="AL30" i="1"/>
  <c r="AM7" i="1"/>
  <c r="AL41" i="1"/>
  <c r="G67" i="9"/>
  <c r="J67" i="9" s="1"/>
  <c r="J63" i="9" s="1"/>
  <c r="G42" i="9"/>
  <c r="J42" i="9" s="1"/>
  <c r="G41" i="9"/>
  <c r="J41" i="9" s="1"/>
  <c r="G39" i="9"/>
  <c r="G20" i="9"/>
  <c r="G74" i="9"/>
  <c r="G71" i="9"/>
  <c r="G53" i="9"/>
  <c r="G48" i="9"/>
  <c r="G44" i="9"/>
  <c r="G26" i="9"/>
  <c r="G6" i="9"/>
  <c r="E74" i="9"/>
  <c r="D74" i="9"/>
  <c r="C74" i="9"/>
  <c r="E71" i="9"/>
  <c r="D71" i="9"/>
  <c r="C71" i="9"/>
  <c r="E63" i="9"/>
  <c r="D63" i="9"/>
  <c r="C63" i="9"/>
  <c r="E53" i="9"/>
  <c r="D53" i="9"/>
  <c r="C53" i="9"/>
  <c r="E48" i="9"/>
  <c r="D48" i="9"/>
  <c r="C48" i="9"/>
  <c r="E44" i="9"/>
  <c r="D44" i="9"/>
  <c r="C44" i="9"/>
  <c r="E34" i="9"/>
  <c r="D34" i="9"/>
  <c r="C34" i="9"/>
  <c r="E26" i="9"/>
  <c r="D26" i="9"/>
  <c r="C26" i="9"/>
  <c r="E14" i="9"/>
  <c r="D14" i="9"/>
  <c r="C14" i="9"/>
  <c r="E6" i="9"/>
  <c r="D6" i="9"/>
  <c r="C6" i="9"/>
  <c r="G14" i="9" l="1"/>
  <c r="J20" i="9"/>
  <c r="J14" i="9" s="1"/>
  <c r="C81" i="9"/>
  <c r="D81" i="9"/>
  <c r="E81" i="9"/>
  <c r="G63" i="9"/>
  <c r="G81" i="9" s="1"/>
  <c r="G34" i="9"/>
  <c r="J39" i="9"/>
  <c r="J34" i="9" s="1"/>
  <c r="J81" i="9" s="1"/>
  <c r="AL15" i="1"/>
  <c r="AM82" i="1"/>
  <c r="AN82" i="1"/>
  <c r="AL35" i="1"/>
  <c r="AL7" i="1"/>
  <c r="AL27" i="1"/>
  <c r="AL82" i="1" l="1"/>
  <c r="AK77" i="1"/>
  <c r="AK76" i="1"/>
  <c r="AK74" i="1"/>
  <c r="AK73" i="1"/>
  <c r="AK71" i="1"/>
  <c r="AK70" i="1"/>
  <c r="AK69" i="1"/>
  <c r="AK68" i="1"/>
  <c r="AK67" i="1"/>
  <c r="AK66" i="1"/>
  <c r="AK65" i="1"/>
  <c r="AK63" i="1"/>
  <c r="AK62" i="1"/>
  <c r="AK61" i="1"/>
  <c r="AK60" i="1"/>
  <c r="AK59" i="1"/>
  <c r="AK58" i="1"/>
  <c r="AK57" i="1"/>
  <c r="AK56" i="1"/>
  <c r="AK55" i="1"/>
  <c r="AK53" i="1"/>
  <c r="AK52" i="1"/>
  <c r="AK9" i="1"/>
  <c r="AK8" i="1"/>
  <c r="AK10" i="1"/>
  <c r="BF80" i="1"/>
  <c r="BE80" i="1"/>
  <c r="BD80" i="1"/>
  <c r="BF77" i="1"/>
  <c r="BE77" i="1"/>
  <c r="BD77" i="1"/>
  <c r="Z77" i="1" s="1"/>
  <c r="BF76" i="1"/>
  <c r="BE76" i="1"/>
  <c r="BD76" i="1"/>
  <c r="Z76" i="1" s="1"/>
  <c r="BF74" i="1"/>
  <c r="BE74" i="1"/>
  <c r="BD74" i="1"/>
  <c r="BF73" i="1"/>
  <c r="BE73" i="1"/>
  <c r="BD73" i="1"/>
  <c r="BF71" i="1"/>
  <c r="BE71" i="1"/>
  <c r="BD71" i="1"/>
  <c r="Z71" i="1" s="1"/>
  <c r="BF70" i="1"/>
  <c r="BE70" i="1"/>
  <c r="BD70" i="1"/>
  <c r="BF69" i="1"/>
  <c r="BE69" i="1"/>
  <c r="BD69" i="1"/>
  <c r="BF68" i="1"/>
  <c r="BE68" i="1"/>
  <c r="BD68" i="1"/>
  <c r="Z68" i="1" s="1"/>
  <c r="BF67" i="1"/>
  <c r="BE67" i="1"/>
  <c r="BD67" i="1"/>
  <c r="Z67" i="1" s="1"/>
  <c r="BF66" i="1"/>
  <c r="BE66" i="1"/>
  <c r="BD66" i="1"/>
  <c r="Z66" i="1" s="1"/>
  <c r="BF65" i="1"/>
  <c r="BE65" i="1"/>
  <c r="BD65" i="1"/>
  <c r="Z65" i="1" s="1"/>
  <c r="BF63" i="1"/>
  <c r="BE63" i="1"/>
  <c r="BD63" i="1"/>
  <c r="BF62" i="1"/>
  <c r="BE62" i="1"/>
  <c r="BD62" i="1"/>
  <c r="BF61" i="1"/>
  <c r="BE61" i="1"/>
  <c r="BD61" i="1"/>
  <c r="BF60" i="1"/>
  <c r="BE60" i="1"/>
  <c r="BD60" i="1"/>
  <c r="BF59" i="1"/>
  <c r="BE59" i="1"/>
  <c r="BD59" i="1"/>
  <c r="BF58" i="1"/>
  <c r="BE58" i="1"/>
  <c r="BD58" i="1"/>
  <c r="BF57" i="1"/>
  <c r="BE57" i="1"/>
  <c r="BD57" i="1"/>
  <c r="Z57" i="1" s="1"/>
  <c r="BF56" i="1"/>
  <c r="BE56" i="1"/>
  <c r="BD56" i="1"/>
  <c r="Z56" i="1" s="1"/>
  <c r="BF55" i="1"/>
  <c r="BE55" i="1"/>
  <c r="BD55" i="1"/>
  <c r="Z55" i="1" s="1"/>
  <c r="BF53" i="1"/>
  <c r="BE53" i="1"/>
  <c r="BD53" i="1"/>
  <c r="BF52" i="1"/>
  <c r="BE52" i="1"/>
  <c r="BD52" i="1"/>
  <c r="Z52" i="1" s="1"/>
  <c r="BF50" i="1"/>
  <c r="BE50" i="1"/>
  <c r="BD50" i="1"/>
  <c r="BF48" i="1"/>
  <c r="BE48" i="1"/>
  <c r="BD48" i="1"/>
  <c r="BF47" i="1"/>
  <c r="BE47" i="1"/>
  <c r="BD47" i="1"/>
  <c r="Z47" i="1" s="1"/>
  <c r="BF46" i="1"/>
  <c r="BE46" i="1"/>
  <c r="BD46" i="1"/>
  <c r="Z46" i="1" s="1"/>
  <c r="BF36" i="1"/>
  <c r="BF35" i="1" s="1"/>
  <c r="BE36" i="1"/>
  <c r="BD36" i="1"/>
  <c r="BF34" i="1"/>
  <c r="BE34" i="1"/>
  <c r="BD34" i="1"/>
  <c r="Z34" i="1" s="1"/>
  <c r="BF33" i="1"/>
  <c r="BE33" i="1"/>
  <c r="BD33" i="1"/>
  <c r="Z33" i="1" s="1"/>
  <c r="BF30" i="1"/>
  <c r="BE30" i="1"/>
  <c r="BD30" i="1"/>
  <c r="BF29" i="1"/>
  <c r="BE29" i="1"/>
  <c r="BD29" i="1"/>
  <c r="BF26" i="1"/>
  <c r="BE26" i="1"/>
  <c r="BD26" i="1"/>
  <c r="Z26" i="1" s="1"/>
  <c r="BF24" i="1"/>
  <c r="BE24" i="1"/>
  <c r="BD24" i="1"/>
  <c r="BF23" i="1"/>
  <c r="BE23" i="1"/>
  <c r="BD23" i="1"/>
  <c r="Z23" i="1" s="1"/>
  <c r="BF22" i="1"/>
  <c r="BE22" i="1"/>
  <c r="BD22" i="1"/>
  <c r="Z22" i="1" s="1"/>
  <c r="BF20" i="1"/>
  <c r="BE20" i="1"/>
  <c r="BD20" i="1"/>
  <c r="BF19" i="1"/>
  <c r="BE19" i="1"/>
  <c r="BD19" i="1"/>
  <c r="Z19" i="1" s="1"/>
  <c r="BF18" i="1"/>
  <c r="BE18" i="1"/>
  <c r="BD18" i="1"/>
  <c r="BF16" i="1"/>
  <c r="BE16" i="1"/>
  <c r="BD16" i="1"/>
  <c r="BF14" i="1"/>
  <c r="BE14" i="1"/>
  <c r="BF10" i="1"/>
  <c r="BE10" i="1"/>
  <c r="BD10" i="1"/>
  <c r="Z10" i="1" s="1"/>
  <c r="BF9" i="1"/>
  <c r="BD9" i="1"/>
  <c r="BF8" i="1"/>
  <c r="BE8" i="1"/>
  <c r="BD8" i="1"/>
  <c r="BD35" i="1" l="1"/>
  <c r="Z36" i="1"/>
  <c r="BE35" i="1"/>
  <c r="AK75" i="1"/>
  <c r="AK64" i="1"/>
  <c r="AK54" i="1"/>
  <c r="AK72" i="1"/>
  <c r="BE15" i="1"/>
  <c r="BE45" i="1"/>
  <c r="BD15" i="1"/>
  <c r="BE27" i="1"/>
  <c r="BD49" i="1"/>
  <c r="BF64" i="1"/>
  <c r="BF27" i="1"/>
  <c r="BE49" i="1"/>
  <c r="BF75" i="1"/>
  <c r="BF15" i="1"/>
  <c r="BF45" i="1"/>
  <c r="BF49" i="1"/>
  <c r="BF54" i="1"/>
  <c r="BD64" i="1"/>
  <c r="BD72" i="1"/>
  <c r="BF7" i="1"/>
  <c r="BD27" i="1"/>
  <c r="BE64" i="1"/>
  <c r="BE72" i="1"/>
  <c r="BE54" i="1"/>
  <c r="BD54" i="1"/>
  <c r="BD45" i="1"/>
  <c r="BD75" i="1"/>
  <c r="BE9" i="1"/>
  <c r="BE75" i="1"/>
  <c r="BD14" i="1"/>
  <c r="BF72" i="1"/>
  <c r="BD7" i="1" l="1"/>
  <c r="Z14" i="1"/>
  <c r="BE7" i="1"/>
  <c r="BE82" i="1" s="1"/>
  <c r="BD82" i="1"/>
  <c r="BF82" i="1"/>
  <c r="BE85" i="1" l="1"/>
  <c r="BF85" i="1"/>
  <c r="BD85" i="1"/>
  <c r="AK80" i="1"/>
  <c r="AK50" i="1"/>
  <c r="AK48" i="1"/>
  <c r="AK47" i="1"/>
  <c r="AK46" i="1"/>
  <c r="AK36" i="1"/>
  <c r="AK34" i="1"/>
  <c r="AK33" i="1"/>
  <c r="AK30" i="1"/>
  <c r="AK29" i="1"/>
  <c r="AK26" i="1"/>
  <c r="AK24" i="1"/>
  <c r="AK23" i="1"/>
  <c r="AK22" i="1"/>
  <c r="AK20" i="1"/>
  <c r="AK19" i="1"/>
  <c r="AK18" i="1"/>
  <c r="AK16" i="1"/>
  <c r="AK14" i="1"/>
  <c r="AK35" i="1" l="1"/>
  <c r="AK49" i="1"/>
  <c r="AK7" i="1"/>
  <c r="AK15" i="1"/>
  <c r="AK27" i="1"/>
  <c r="AK45" i="1"/>
  <c r="V27" i="1"/>
  <c r="V82" i="1" s="1"/>
  <c r="H15" i="1"/>
  <c r="G15" i="1"/>
  <c r="G82" i="1" s="1"/>
  <c r="F15" i="1"/>
  <c r="F82" i="1" s="1"/>
  <c r="E15" i="1"/>
  <c r="E82" i="1" s="1"/>
  <c r="D15" i="1"/>
  <c r="D82" i="1" s="1"/>
  <c r="AH15" i="1"/>
  <c r="AG45" i="1"/>
  <c r="AH45" i="1"/>
  <c r="AG7" i="1"/>
  <c r="Z91" i="6"/>
  <c r="AA91" i="6" s="1"/>
  <c r="G90" i="6"/>
  <c r="E90" i="6"/>
  <c r="D90" i="6"/>
  <c r="O86" i="6"/>
  <c r="M86" i="6"/>
  <c r="Q86" i="6" s="1"/>
  <c r="L86" i="6"/>
  <c r="K86" i="6"/>
  <c r="J86" i="6"/>
  <c r="G86" i="6"/>
  <c r="E86" i="6"/>
  <c r="D86" i="6"/>
  <c r="C86" i="6"/>
  <c r="P85" i="6"/>
  <c r="N85" i="6"/>
  <c r="I85" i="6"/>
  <c r="F85" i="6"/>
  <c r="P84" i="6"/>
  <c r="N84" i="6"/>
  <c r="I84" i="6"/>
  <c r="F84" i="6"/>
  <c r="P83" i="6"/>
  <c r="I83" i="6"/>
  <c r="F83" i="6"/>
  <c r="Q82" i="6"/>
  <c r="P82" i="6"/>
  <c r="N82" i="6"/>
  <c r="I82" i="6"/>
  <c r="F82" i="6"/>
  <c r="Q81" i="6"/>
  <c r="P81" i="6"/>
  <c r="N81" i="6"/>
  <c r="I81" i="6"/>
  <c r="F81" i="6"/>
  <c r="P80" i="6"/>
  <c r="I80" i="6"/>
  <c r="F80" i="6"/>
  <c r="P79" i="6"/>
  <c r="N79" i="6"/>
  <c r="I79" i="6"/>
  <c r="F79" i="6"/>
  <c r="Q78" i="6"/>
  <c r="P78" i="6"/>
  <c r="N78" i="6"/>
  <c r="I78" i="6"/>
  <c r="F78" i="6"/>
  <c r="P77" i="6"/>
  <c r="N77" i="6"/>
  <c r="I77" i="6"/>
  <c r="F77" i="6"/>
  <c r="Q76" i="6"/>
  <c r="P76" i="6"/>
  <c r="N76" i="6"/>
  <c r="I76" i="6"/>
  <c r="F76" i="6"/>
  <c r="P75" i="6"/>
  <c r="N75" i="6"/>
  <c r="I75" i="6"/>
  <c r="F75" i="6"/>
  <c r="Q74" i="6"/>
  <c r="P74" i="6"/>
  <c r="I74" i="6"/>
  <c r="F74" i="6"/>
  <c r="Q73" i="6"/>
  <c r="P73" i="6"/>
  <c r="N73" i="6"/>
  <c r="I73" i="6"/>
  <c r="F73" i="6"/>
  <c r="Z72" i="6"/>
  <c r="AA72" i="6" s="1"/>
  <c r="AB72" i="6" s="1"/>
  <c r="Q72" i="6"/>
  <c r="P72" i="6"/>
  <c r="N72" i="6"/>
  <c r="I72" i="6"/>
  <c r="F72" i="6"/>
  <c r="P71" i="6"/>
  <c r="N71" i="6"/>
  <c r="I71" i="6"/>
  <c r="F71" i="6"/>
  <c r="Q70" i="6"/>
  <c r="P70" i="6"/>
  <c r="N70" i="6"/>
  <c r="I70" i="6"/>
  <c r="F70" i="6"/>
  <c r="P69" i="6"/>
  <c r="I69" i="6"/>
  <c r="F69" i="6"/>
  <c r="P68" i="6"/>
  <c r="N68" i="6"/>
  <c r="I68" i="6"/>
  <c r="F68" i="6"/>
  <c r="Q67" i="6"/>
  <c r="P67" i="6"/>
  <c r="N67" i="6"/>
  <c r="I67" i="6"/>
  <c r="F67" i="6"/>
  <c r="Q66" i="6"/>
  <c r="P66" i="6"/>
  <c r="N66" i="6"/>
  <c r="I66" i="6"/>
  <c r="F66" i="6"/>
  <c r="P65" i="6"/>
  <c r="N65" i="6"/>
  <c r="I65" i="6"/>
  <c r="F65" i="6"/>
  <c r="P64" i="6"/>
  <c r="N64" i="6"/>
  <c r="I64" i="6"/>
  <c r="F64" i="6"/>
  <c r="P63" i="6"/>
  <c r="N63" i="6"/>
  <c r="I63" i="6"/>
  <c r="F63" i="6"/>
  <c r="Q62" i="6"/>
  <c r="P62" i="6"/>
  <c r="N62" i="6"/>
  <c r="I62" i="6"/>
  <c r="F62" i="6"/>
  <c r="Q61" i="6"/>
  <c r="P61" i="6"/>
  <c r="N61" i="6"/>
  <c r="I61" i="6"/>
  <c r="F61" i="6"/>
  <c r="P60" i="6"/>
  <c r="I60" i="6"/>
  <c r="F60" i="6"/>
  <c r="P59" i="6"/>
  <c r="I59" i="6"/>
  <c r="F59" i="6"/>
  <c r="AA58" i="6"/>
  <c r="AB58" i="6" s="1"/>
  <c r="Z58" i="6"/>
  <c r="Q58" i="6"/>
  <c r="P58" i="6"/>
  <c r="N58" i="6"/>
  <c r="I58" i="6"/>
  <c r="F58" i="6"/>
  <c r="AA57" i="6"/>
  <c r="AB57" i="6" s="1"/>
  <c r="Z57" i="6"/>
  <c r="Q57" i="6"/>
  <c r="P57" i="6"/>
  <c r="N57" i="6"/>
  <c r="I57" i="6"/>
  <c r="F57" i="6"/>
  <c r="P56" i="6"/>
  <c r="N56" i="6"/>
  <c r="I56" i="6"/>
  <c r="F56" i="6"/>
  <c r="Q55" i="6"/>
  <c r="P55" i="6"/>
  <c r="N55" i="6"/>
  <c r="I55" i="6"/>
  <c r="F55" i="6"/>
  <c r="Q54" i="6"/>
  <c r="P54" i="6"/>
  <c r="N54" i="6"/>
  <c r="I54" i="6"/>
  <c r="F54" i="6"/>
  <c r="Q53" i="6"/>
  <c r="P53" i="6"/>
  <c r="N53" i="6"/>
  <c r="I53" i="6"/>
  <c r="F53" i="6"/>
  <c r="P52" i="6"/>
  <c r="N52" i="6"/>
  <c r="I52" i="6"/>
  <c r="F52" i="6"/>
  <c r="P51" i="6"/>
  <c r="I51" i="6"/>
  <c r="F51" i="6"/>
  <c r="Q50" i="6"/>
  <c r="P50" i="6"/>
  <c r="N50" i="6"/>
  <c r="I50" i="6"/>
  <c r="F50" i="6"/>
  <c r="P49" i="6"/>
  <c r="N49" i="6"/>
  <c r="I49" i="6"/>
  <c r="F49" i="6"/>
  <c r="Q48" i="6"/>
  <c r="P48" i="6"/>
  <c r="I48" i="6"/>
  <c r="F48" i="6"/>
  <c r="P47" i="6"/>
  <c r="N47" i="6"/>
  <c r="I47" i="6"/>
  <c r="F47" i="6"/>
  <c r="P46" i="6"/>
  <c r="N46" i="6"/>
  <c r="I46" i="6"/>
  <c r="F46" i="6"/>
  <c r="P45" i="6"/>
  <c r="I45" i="6"/>
  <c r="F45" i="6"/>
  <c r="Q44" i="6"/>
  <c r="P44" i="6"/>
  <c r="N44" i="6"/>
  <c r="I44" i="6"/>
  <c r="F44" i="6"/>
  <c r="Q43" i="6"/>
  <c r="P43" i="6"/>
  <c r="N43" i="6"/>
  <c r="I43" i="6"/>
  <c r="F43" i="6"/>
  <c r="AA42" i="6"/>
  <c r="AB42" i="6" s="1"/>
  <c r="Z42" i="6"/>
  <c r="Q42" i="6"/>
  <c r="P42" i="6"/>
  <c r="N42" i="6"/>
  <c r="I42" i="6"/>
  <c r="F42" i="6"/>
  <c r="P41" i="6"/>
  <c r="N41" i="6"/>
  <c r="I41" i="6"/>
  <c r="F41" i="6"/>
  <c r="P40" i="6"/>
  <c r="N40" i="6"/>
  <c r="I40" i="6"/>
  <c r="F40" i="6"/>
  <c r="Q39" i="6"/>
  <c r="P39" i="6"/>
  <c r="N39" i="6"/>
  <c r="I39" i="6"/>
  <c r="F39" i="6"/>
  <c r="Q38" i="6"/>
  <c r="P38" i="6"/>
  <c r="N38" i="6"/>
  <c r="I38" i="6"/>
  <c r="F38" i="6"/>
  <c r="Q37" i="6"/>
  <c r="P37" i="6"/>
  <c r="N37" i="6"/>
  <c r="I37" i="6"/>
  <c r="F37" i="6"/>
  <c r="P36" i="6"/>
  <c r="N36" i="6"/>
  <c r="I36" i="6"/>
  <c r="F36" i="6"/>
  <c r="P35" i="6"/>
  <c r="I35" i="6"/>
  <c r="F35" i="6"/>
  <c r="P34" i="6"/>
  <c r="I34" i="6"/>
  <c r="F34" i="6"/>
  <c r="P33" i="6"/>
  <c r="N33" i="6"/>
  <c r="I33" i="6"/>
  <c r="F33" i="6"/>
  <c r="P32" i="6"/>
  <c r="I32" i="6"/>
  <c r="F32" i="6"/>
  <c r="Q31" i="6"/>
  <c r="P31" i="6"/>
  <c r="N31" i="6"/>
  <c r="I31" i="6"/>
  <c r="F31" i="6"/>
  <c r="Z30" i="6"/>
  <c r="AA30" i="6" s="1"/>
  <c r="AB30" i="6" s="1"/>
  <c r="Q30" i="6"/>
  <c r="P30" i="6"/>
  <c r="I30" i="6"/>
  <c r="F30" i="6"/>
  <c r="Q29" i="6"/>
  <c r="P29" i="6"/>
  <c r="I29" i="6"/>
  <c r="F29" i="6"/>
  <c r="P28" i="6"/>
  <c r="I28" i="6"/>
  <c r="F28" i="6"/>
  <c r="P27" i="6"/>
  <c r="I27" i="6"/>
  <c r="F27" i="6"/>
  <c r="P26" i="6"/>
  <c r="I26" i="6"/>
  <c r="F26" i="6"/>
  <c r="P25" i="6"/>
  <c r="N25" i="6"/>
  <c r="I25" i="6"/>
  <c r="F25" i="6"/>
  <c r="Q24" i="6"/>
  <c r="P24" i="6"/>
  <c r="N24" i="6"/>
  <c r="I24" i="6"/>
  <c r="F24" i="6"/>
  <c r="Q23" i="6"/>
  <c r="P23" i="6"/>
  <c r="N23" i="6"/>
  <c r="I23" i="6"/>
  <c r="F23" i="6"/>
  <c r="Q22" i="6"/>
  <c r="P22" i="6"/>
  <c r="N22" i="6"/>
  <c r="I22" i="6"/>
  <c r="F22" i="6"/>
  <c r="Q21" i="6"/>
  <c r="P21" i="6"/>
  <c r="I21" i="6"/>
  <c r="F21" i="6"/>
  <c r="P20" i="6"/>
  <c r="I20" i="6"/>
  <c r="F20" i="6"/>
  <c r="Q19" i="6"/>
  <c r="P19" i="6"/>
  <c r="N19" i="6"/>
  <c r="I19" i="6"/>
  <c r="F19" i="6"/>
  <c r="P18" i="6"/>
  <c r="I18" i="6"/>
  <c r="F18" i="6"/>
  <c r="P17" i="6"/>
  <c r="N17" i="6"/>
  <c r="I17" i="6"/>
  <c r="F17" i="6"/>
  <c r="Q16" i="6"/>
  <c r="P16" i="6"/>
  <c r="N16" i="6"/>
  <c r="I16" i="6"/>
  <c r="F16" i="6"/>
  <c r="Q15" i="6"/>
  <c r="P15" i="6"/>
  <c r="N15" i="6"/>
  <c r="I15" i="6"/>
  <c r="F15" i="6"/>
  <c r="Q14" i="6"/>
  <c r="P14" i="6"/>
  <c r="N14" i="6"/>
  <c r="I14" i="6"/>
  <c r="F14" i="6"/>
  <c r="P13" i="6"/>
  <c r="N13" i="6"/>
  <c r="I13" i="6"/>
  <c r="F13" i="6"/>
  <c r="P12" i="6"/>
  <c r="N12" i="6"/>
  <c r="I12" i="6"/>
  <c r="F12" i="6"/>
  <c r="P11" i="6"/>
  <c r="N11" i="6"/>
  <c r="I11" i="6"/>
  <c r="F11" i="6"/>
  <c r="Q10" i="6"/>
  <c r="P10" i="6"/>
  <c r="I10" i="6"/>
  <c r="F10" i="6"/>
  <c r="P9" i="6"/>
  <c r="I9" i="6"/>
  <c r="F9" i="6"/>
  <c r="P8" i="6"/>
  <c r="I8" i="6"/>
  <c r="F8" i="6"/>
  <c r="P7" i="6"/>
  <c r="N7" i="6"/>
  <c r="I7" i="6"/>
  <c r="F7" i="6"/>
  <c r="Q6" i="6"/>
  <c r="P6" i="6"/>
  <c r="P86" i="6" s="1"/>
  <c r="N6" i="6"/>
  <c r="I6" i="6"/>
  <c r="I86" i="6" s="1"/>
  <c r="F6" i="6"/>
  <c r="F90" i="6" s="1"/>
  <c r="H4" i="6"/>
  <c r="G87" i="6" l="1"/>
  <c r="I87" i="6" s="1"/>
  <c r="J87" i="6" s="1"/>
  <c r="K87" i="6" s="1"/>
  <c r="L87" i="6" s="1"/>
  <c r="H6" i="6"/>
  <c r="H90" i="6" s="1"/>
  <c r="N86" i="6"/>
  <c r="AK82" i="1"/>
  <c r="AH35" i="1"/>
  <c r="AH27" i="1"/>
  <c r="AH54" i="1"/>
  <c r="AH64" i="1"/>
  <c r="AH72" i="1"/>
  <c r="AG49" i="1"/>
  <c r="AG35" i="1"/>
  <c r="AG27" i="1"/>
  <c r="AG15" i="1"/>
  <c r="AG54" i="1"/>
  <c r="AG64" i="1"/>
  <c r="AG72" i="1"/>
  <c r="AG75" i="1"/>
  <c r="AH7" i="1"/>
  <c r="AH49" i="1"/>
  <c r="AH75" i="1"/>
  <c r="F86" i="6"/>
  <c r="M87" i="6"/>
  <c r="M88" i="6" s="1"/>
  <c r="M89" i="6" s="1"/>
  <c r="I90" i="6"/>
  <c r="I4" i="6"/>
  <c r="I91" i="6" l="1"/>
  <c r="I92" i="6" s="1"/>
  <c r="I93" i="6" s="1"/>
  <c r="I94" i="6" s="1"/>
  <c r="S91" i="6"/>
  <c r="AG82" i="1"/>
  <c r="AH82" i="1"/>
  <c r="AZ81" i="1"/>
  <c r="AZ78" i="1"/>
  <c r="AZ60" i="1"/>
  <c r="AZ59" i="1"/>
  <c r="AZ53" i="1"/>
  <c r="AZ51" i="1"/>
  <c r="AZ50" i="1"/>
  <c r="AZ48" i="1"/>
  <c r="AZ44" i="1"/>
  <c r="AZ43" i="1"/>
  <c r="AZ42" i="1"/>
  <c r="AZ40" i="1"/>
  <c r="AZ39" i="1"/>
  <c r="AZ38" i="1"/>
  <c r="AZ30" i="1"/>
  <c r="AZ29" i="1"/>
  <c r="AZ24" i="1"/>
  <c r="AZ21" i="1"/>
  <c r="AZ20" i="1"/>
  <c r="AZ16" i="1"/>
  <c r="AY81" i="1"/>
  <c r="AY78" i="1"/>
  <c r="AY60" i="1"/>
  <c r="AY59" i="1"/>
  <c r="AY53" i="1"/>
  <c r="AY51" i="1"/>
  <c r="AY50" i="1"/>
  <c r="AY48" i="1"/>
  <c r="AY44" i="1"/>
  <c r="AY43" i="1"/>
  <c r="AY42" i="1"/>
  <c r="AY40" i="1"/>
  <c r="AY39" i="1"/>
  <c r="AY38" i="1"/>
  <c r="AY30" i="1"/>
  <c r="AY29" i="1"/>
  <c r="AY24" i="1"/>
  <c r="AY21" i="1"/>
  <c r="AY20" i="1"/>
  <c r="AY16" i="1"/>
  <c r="AX78" i="1"/>
  <c r="AX43" i="1"/>
  <c r="Z43" i="1" s="1"/>
  <c r="AX40" i="1"/>
  <c r="Z40" i="1" s="1"/>
  <c r="AE47" i="4"/>
  <c r="AE46" i="4"/>
  <c r="AE45" i="4"/>
  <c r="AE44" i="4"/>
  <c r="AE43" i="4"/>
  <c r="AE42" i="4"/>
  <c r="AE41" i="4"/>
  <c r="AE40" i="4"/>
  <c r="AE39" i="4"/>
  <c r="AE38" i="4"/>
  <c r="AE37" i="4"/>
  <c r="AE36" i="4"/>
  <c r="AE35" i="4"/>
  <c r="AE34" i="4"/>
  <c r="AE33" i="4"/>
  <c r="AE32" i="4"/>
  <c r="AE31" i="4"/>
  <c r="AE30" i="4"/>
  <c r="AE29" i="4"/>
  <c r="AE28" i="4"/>
  <c r="AE27" i="4"/>
  <c r="AE26" i="4"/>
  <c r="AX42" i="1" s="1"/>
  <c r="AE25" i="4"/>
  <c r="AX50" i="1" s="1"/>
  <c r="AE24" i="4"/>
  <c r="AX39" i="1" s="1"/>
  <c r="Z39" i="1" s="1"/>
  <c r="AE23" i="4"/>
  <c r="AE22" i="4"/>
  <c r="AX29" i="1" s="1"/>
  <c r="AE21" i="4"/>
  <c r="AX53" i="1" s="1"/>
  <c r="Z53" i="1" s="1"/>
  <c r="AE20" i="4"/>
  <c r="AX48" i="1" s="1"/>
  <c r="AE19" i="4"/>
  <c r="AX20" i="1" s="1"/>
  <c r="Z20" i="1" s="1"/>
  <c r="AE18" i="4"/>
  <c r="AX21" i="1" s="1"/>
  <c r="Z21" i="1" s="1"/>
  <c r="AE17" i="4"/>
  <c r="AX24" i="1" s="1"/>
  <c r="AE16" i="4"/>
  <c r="AX38" i="1" s="1"/>
  <c r="AE15" i="4"/>
  <c r="AX44" i="1" s="1"/>
  <c r="Z44" i="1" s="1"/>
  <c r="AE14" i="4"/>
  <c r="AX51" i="1" s="1"/>
  <c r="Z51" i="1" s="1"/>
  <c r="AE13" i="4"/>
  <c r="AE12" i="4"/>
  <c r="AX81" i="1" s="1"/>
  <c r="Z81" i="1" s="1"/>
  <c r="AE11" i="4"/>
  <c r="AX30" i="1" s="1"/>
  <c r="AE10" i="4"/>
  <c r="AX59" i="1" s="1"/>
  <c r="Z59" i="1" s="1"/>
  <c r="AE9" i="4"/>
  <c r="AX60" i="1" s="1"/>
  <c r="Z60" i="1" s="1"/>
  <c r="AE8" i="4"/>
  <c r="AX16" i="1" s="1"/>
  <c r="Z16" i="1" s="1"/>
  <c r="AE7" i="4"/>
  <c r="Z38" i="1" l="1"/>
  <c r="K38" i="1" s="1"/>
  <c r="L38" i="1" s="1"/>
  <c r="M38" i="1" s="1"/>
  <c r="AA51" i="1"/>
  <c r="AA39" i="1"/>
  <c r="AA60" i="1"/>
  <c r="AX45" i="1"/>
  <c r="Z48" i="1"/>
  <c r="K48" i="1" s="1"/>
  <c r="L48" i="1" s="1"/>
  <c r="AY45" i="1"/>
  <c r="AZ45" i="1"/>
  <c r="AX49" i="1"/>
  <c r="Z50" i="1"/>
  <c r="K50" i="1" s="1"/>
  <c r="L50" i="1" s="1"/>
  <c r="AY49" i="1"/>
  <c r="AZ49" i="1"/>
  <c r="AX35" i="1"/>
  <c r="AY35" i="1"/>
  <c r="AZ35" i="1"/>
  <c r="AX15" i="1"/>
  <c r="AX27" i="1"/>
  <c r="AX54" i="1"/>
  <c r="AY15" i="1"/>
  <c r="AY27" i="1"/>
  <c r="AY54" i="1"/>
  <c r="AZ15" i="1"/>
  <c r="AZ27" i="1"/>
  <c r="AZ54" i="1"/>
  <c r="AE80" i="1"/>
  <c r="AB80" i="1" s="1"/>
  <c r="AE79" i="1"/>
  <c r="AE77" i="1"/>
  <c r="AB77" i="1" s="1"/>
  <c r="AE76" i="1"/>
  <c r="AE74" i="1"/>
  <c r="AB74" i="1" s="1"/>
  <c r="AE73" i="1"/>
  <c r="AE71" i="1"/>
  <c r="AE70" i="1"/>
  <c r="AB70" i="1" s="1"/>
  <c r="AE68" i="1"/>
  <c r="AB68" i="1" s="1"/>
  <c r="AE67" i="1"/>
  <c r="AE66" i="1"/>
  <c r="AB66" i="1" s="1"/>
  <c r="AE65" i="1"/>
  <c r="AE63" i="1"/>
  <c r="AE61" i="1"/>
  <c r="AB61" i="1" s="1"/>
  <c r="AE57" i="1"/>
  <c r="AB57" i="1" s="1"/>
  <c r="AE56" i="1"/>
  <c r="AB56" i="1" s="1"/>
  <c r="AE55" i="1"/>
  <c r="AE53" i="1"/>
  <c r="AB53" i="1" s="1"/>
  <c r="AE52" i="1"/>
  <c r="AB52" i="1" s="1"/>
  <c r="AE50" i="1"/>
  <c r="AE47" i="1"/>
  <c r="AE46" i="1"/>
  <c r="AE44" i="1"/>
  <c r="AB44" i="1" s="1"/>
  <c r="AE40" i="1"/>
  <c r="AB40" i="1" s="1"/>
  <c r="AE39" i="1"/>
  <c r="AE37" i="1"/>
  <c r="AB37" i="1" s="1"/>
  <c r="AE36" i="1"/>
  <c r="AE34" i="1"/>
  <c r="AB34" i="1" s="1"/>
  <c r="AE33" i="1"/>
  <c r="AB33" i="1" s="1"/>
  <c r="AE32" i="1"/>
  <c r="AB32" i="1" s="1"/>
  <c r="AE31" i="1"/>
  <c r="AE28" i="1"/>
  <c r="AE26" i="1"/>
  <c r="AB26" i="1" s="1"/>
  <c r="AE25" i="1"/>
  <c r="AB25" i="1" s="1"/>
  <c r="AE24" i="1"/>
  <c r="AB24" i="1" s="1"/>
  <c r="AE23" i="1"/>
  <c r="AE22" i="1"/>
  <c r="AB22" i="1" s="1"/>
  <c r="AE18" i="1"/>
  <c r="AB18" i="1" s="1"/>
  <c r="AE14" i="1"/>
  <c r="AB14" i="1" s="1"/>
  <c r="AE11" i="1"/>
  <c r="AE10" i="1"/>
  <c r="AB10" i="1" s="1"/>
  <c r="AE9" i="1"/>
  <c r="AB9" i="1" s="1"/>
  <c r="AE8" i="1"/>
  <c r="AD81" i="1"/>
  <c r="AA81" i="1" s="1"/>
  <c r="AD79" i="1"/>
  <c r="AA79" i="1" s="1"/>
  <c r="AD78" i="1"/>
  <c r="AA78" i="1" s="1"/>
  <c r="AD77" i="1"/>
  <c r="AA77" i="1" s="1"/>
  <c r="AD76" i="1"/>
  <c r="AD73" i="1"/>
  <c r="AD71" i="1"/>
  <c r="AA71" i="1" s="1"/>
  <c r="AD68" i="1"/>
  <c r="AA68" i="1" s="1"/>
  <c r="AD67" i="1"/>
  <c r="AA67" i="1" s="1"/>
  <c r="AD66" i="1"/>
  <c r="AA66" i="1" s="1"/>
  <c r="AD65" i="1"/>
  <c r="AD61" i="1"/>
  <c r="AA61" i="1" s="1"/>
  <c r="AD60" i="1"/>
  <c r="AD59" i="1"/>
  <c r="AA59" i="1" s="1"/>
  <c r="AD57" i="1"/>
  <c r="AA57" i="1" s="1"/>
  <c r="AD55" i="1"/>
  <c r="AD53" i="1"/>
  <c r="AA53" i="1" s="1"/>
  <c r="AD52" i="1"/>
  <c r="AA52" i="1" s="1"/>
  <c r="AD51" i="1"/>
  <c r="AD48" i="1"/>
  <c r="AA48" i="1" s="1"/>
  <c r="AD47" i="1"/>
  <c r="AA47" i="1" s="1"/>
  <c r="AD46" i="1"/>
  <c r="AD43" i="1"/>
  <c r="AA43" i="1" s="1"/>
  <c r="AD40" i="1"/>
  <c r="AA40" i="1" s="1"/>
  <c r="AD39" i="1"/>
  <c r="AD37" i="1"/>
  <c r="AA37" i="1" s="1"/>
  <c r="AD36" i="1"/>
  <c r="AD34" i="1"/>
  <c r="AA34" i="1" s="1"/>
  <c r="AD33" i="1"/>
  <c r="AA33" i="1" s="1"/>
  <c r="AD32" i="1"/>
  <c r="AA32" i="1" s="1"/>
  <c r="AD31" i="1"/>
  <c r="AA31" i="1" s="1"/>
  <c r="AD30" i="1"/>
  <c r="AA30" i="1" s="1"/>
  <c r="AD28" i="1"/>
  <c r="AD26" i="1"/>
  <c r="AA26" i="1" s="1"/>
  <c r="AD25" i="1"/>
  <c r="AA25" i="1" s="1"/>
  <c r="AD24" i="1"/>
  <c r="AA24" i="1" s="1"/>
  <c r="AD23" i="1"/>
  <c r="AA23" i="1" s="1"/>
  <c r="AD22" i="1"/>
  <c r="AA22" i="1" s="1"/>
  <c r="AD21" i="1"/>
  <c r="AA21" i="1" s="1"/>
  <c r="AD20" i="1"/>
  <c r="AA20" i="1" s="1"/>
  <c r="AD19" i="1"/>
  <c r="AA19" i="1" s="1"/>
  <c r="AD18" i="1"/>
  <c r="AA18" i="1" s="1"/>
  <c r="AD16" i="1"/>
  <c r="AD14" i="1"/>
  <c r="AA14" i="1" s="1"/>
  <c r="AD11" i="1"/>
  <c r="AA11" i="1" s="1"/>
  <c r="AD10" i="1"/>
  <c r="AA10" i="1" s="1"/>
  <c r="AD9" i="1"/>
  <c r="AA9" i="1" s="1"/>
  <c r="AD8" i="1"/>
  <c r="K79" i="1"/>
  <c r="L79" i="1" s="1"/>
  <c r="K77" i="1"/>
  <c r="L77" i="1" s="1"/>
  <c r="K71" i="1"/>
  <c r="L71" i="1" s="1"/>
  <c r="K68" i="1"/>
  <c r="L68" i="1" s="1"/>
  <c r="K67" i="1"/>
  <c r="L67" i="1" s="1"/>
  <c r="K66" i="1"/>
  <c r="L66" i="1" s="1"/>
  <c r="K60" i="1"/>
  <c r="L60" i="1" s="1"/>
  <c r="K59" i="1"/>
  <c r="L59" i="1" s="1"/>
  <c r="K57" i="1"/>
  <c r="L57" i="1" s="1"/>
  <c r="K56" i="1"/>
  <c r="L56" i="1" s="1"/>
  <c r="K53" i="1"/>
  <c r="L53" i="1" s="1"/>
  <c r="K52" i="1"/>
  <c r="L52" i="1" s="1"/>
  <c r="K51" i="1"/>
  <c r="L51" i="1" s="1"/>
  <c r="K47" i="1"/>
  <c r="L47" i="1" s="1"/>
  <c r="K43" i="1"/>
  <c r="L43" i="1" s="1"/>
  <c r="K40" i="1"/>
  <c r="L40" i="1" s="1"/>
  <c r="M40" i="1" s="1"/>
  <c r="K39" i="1"/>
  <c r="L39" i="1" s="1"/>
  <c r="K34" i="1"/>
  <c r="L34" i="1" s="1"/>
  <c r="K33" i="1"/>
  <c r="L33" i="1" s="1"/>
  <c r="M33" i="1" s="1"/>
  <c r="K32" i="1"/>
  <c r="L32" i="1" s="1"/>
  <c r="K31" i="1"/>
  <c r="L31" i="1" s="1"/>
  <c r="K25" i="1"/>
  <c r="L25" i="1" s="1"/>
  <c r="K23" i="1"/>
  <c r="L23" i="1" s="1"/>
  <c r="K21" i="1"/>
  <c r="L21" i="1" s="1"/>
  <c r="K20" i="1"/>
  <c r="L20" i="1" s="1"/>
  <c r="M20" i="1" s="1"/>
  <c r="K19" i="1"/>
  <c r="L19" i="1" s="1"/>
  <c r="K14" i="1"/>
  <c r="L14" i="1" s="1"/>
  <c r="K10" i="1"/>
  <c r="L10" i="1" s="1"/>
  <c r="K81" i="1"/>
  <c r="L81" i="1" s="1"/>
  <c r="K44" i="1"/>
  <c r="L44" i="1" s="1"/>
  <c r="K28" i="1"/>
  <c r="L28" i="1" s="1"/>
  <c r="K26" i="1"/>
  <c r="L26" i="1" s="1"/>
  <c r="K22" i="1"/>
  <c r="L22" i="1" s="1"/>
  <c r="M22" i="1" s="1"/>
  <c r="N80" i="1"/>
  <c r="O80" i="1" s="1"/>
  <c r="N78" i="1"/>
  <c r="O78" i="1" s="1"/>
  <c r="N76" i="1"/>
  <c r="O76" i="1" s="1"/>
  <c r="N44" i="1"/>
  <c r="N42" i="1"/>
  <c r="N40" i="1"/>
  <c r="O40" i="1" s="1"/>
  <c r="Q40" i="1" s="1"/>
  <c r="R40" i="1" s="1"/>
  <c r="S40" i="1" s="1"/>
  <c r="N38" i="1"/>
  <c r="O38" i="1" s="1"/>
  <c r="N36" i="1"/>
  <c r="O36" i="1" s="1"/>
  <c r="N33" i="1"/>
  <c r="O33" i="1" s="1"/>
  <c r="N31" i="1"/>
  <c r="O31" i="1" s="1"/>
  <c r="N29" i="1"/>
  <c r="O29" i="1" s="1"/>
  <c r="N26" i="1"/>
  <c r="O26" i="1" s="1"/>
  <c r="Q26" i="1" s="1"/>
  <c r="R26" i="1" s="1"/>
  <c r="S26" i="1" s="1"/>
  <c r="N24" i="1"/>
  <c r="O24" i="1" s="1"/>
  <c r="Q24" i="1" s="1"/>
  <c r="R24" i="1" s="1"/>
  <c r="S24" i="1" s="1"/>
  <c r="N22" i="1"/>
  <c r="O22" i="1" s="1"/>
  <c r="Q22" i="1" s="1"/>
  <c r="R22" i="1" s="1"/>
  <c r="S22" i="1" s="1"/>
  <c r="N20" i="1"/>
  <c r="O20" i="1" s="1"/>
  <c r="Q20" i="1" s="1"/>
  <c r="R20" i="1" s="1"/>
  <c r="S20" i="1" s="1"/>
  <c r="N18" i="1"/>
  <c r="O18" i="1" s="1"/>
  <c r="Q18" i="1" s="1"/>
  <c r="R18" i="1" s="1"/>
  <c r="S18" i="1" s="1"/>
  <c r="N16" i="1"/>
  <c r="O16" i="1" s="1"/>
  <c r="I81" i="1"/>
  <c r="N81" i="1" s="1"/>
  <c r="I80" i="1"/>
  <c r="AC80" i="1" s="1"/>
  <c r="Z80" i="1" s="1"/>
  <c r="K80" i="1" s="1"/>
  <c r="L80" i="1" s="1"/>
  <c r="M80" i="1" s="1"/>
  <c r="I79" i="1"/>
  <c r="N79" i="1" s="1"/>
  <c r="I78" i="1"/>
  <c r="AC78" i="1" s="1"/>
  <c r="Z78" i="1" s="1"/>
  <c r="K78" i="1" s="1"/>
  <c r="L78" i="1" s="1"/>
  <c r="M78" i="1" s="1"/>
  <c r="I77" i="1"/>
  <c r="N77" i="1" s="1"/>
  <c r="I76" i="1"/>
  <c r="I75" i="1"/>
  <c r="N75" i="1" s="1"/>
  <c r="I74" i="1"/>
  <c r="AC74" i="1" s="1"/>
  <c r="Z74" i="1" s="1"/>
  <c r="K74" i="1" s="1"/>
  <c r="L74" i="1" s="1"/>
  <c r="M74" i="1" s="1"/>
  <c r="I73" i="1"/>
  <c r="AC73" i="1" s="1"/>
  <c r="I71" i="1"/>
  <c r="N71" i="1" s="1"/>
  <c r="I70" i="1"/>
  <c r="AC70" i="1" s="1"/>
  <c r="Z70" i="1" s="1"/>
  <c r="K70" i="1" s="1"/>
  <c r="L70" i="1" s="1"/>
  <c r="M70" i="1" s="1"/>
  <c r="I69" i="1"/>
  <c r="AC69" i="1" s="1"/>
  <c r="I68" i="1"/>
  <c r="N68" i="1" s="1"/>
  <c r="I67" i="1"/>
  <c r="N67" i="1" s="1"/>
  <c r="I66" i="1"/>
  <c r="N66" i="1" s="1"/>
  <c r="I65" i="1"/>
  <c r="N65" i="1" s="1"/>
  <c r="I63" i="1"/>
  <c r="AC63" i="1" s="1"/>
  <c r="Z63" i="1" s="1"/>
  <c r="K63" i="1" s="1"/>
  <c r="L63" i="1" s="1"/>
  <c r="M63" i="1" s="1"/>
  <c r="I62" i="1"/>
  <c r="AC62" i="1" s="1"/>
  <c r="Z62" i="1" s="1"/>
  <c r="K62" i="1" s="1"/>
  <c r="L62" i="1" s="1"/>
  <c r="M62" i="1" s="1"/>
  <c r="I61" i="1"/>
  <c r="AC61" i="1" s="1"/>
  <c r="Z61" i="1" s="1"/>
  <c r="K61" i="1" s="1"/>
  <c r="L61" i="1" s="1"/>
  <c r="M61" i="1" s="1"/>
  <c r="I60" i="1"/>
  <c r="N60" i="1" s="1"/>
  <c r="I59" i="1"/>
  <c r="N59" i="1" s="1"/>
  <c r="I58" i="1"/>
  <c r="AC58" i="1" s="1"/>
  <c r="I57" i="1"/>
  <c r="N57" i="1" s="1"/>
  <c r="I56" i="1"/>
  <c r="N56" i="1" s="1"/>
  <c r="I55" i="1"/>
  <c r="N55" i="1" s="1"/>
  <c r="I53" i="1"/>
  <c r="N53" i="1" s="1"/>
  <c r="I52" i="1"/>
  <c r="N52" i="1" s="1"/>
  <c r="I51" i="1"/>
  <c r="N51" i="1" s="1"/>
  <c r="I50" i="1"/>
  <c r="N50" i="1" s="1"/>
  <c r="I48" i="1"/>
  <c r="N48" i="1" s="1"/>
  <c r="I47" i="1"/>
  <c r="N47" i="1" s="1"/>
  <c r="I46" i="1"/>
  <c r="N46" i="1" s="1"/>
  <c r="I45" i="1"/>
  <c r="N45" i="1" s="1"/>
  <c r="I44" i="1"/>
  <c r="I43" i="1"/>
  <c r="N43" i="1" s="1"/>
  <c r="I42" i="1"/>
  <c r="AC42" i="1" s="1"/>
  <c r="Z42" i="1" s="1"/>
  <c r="K42" i="1" s="1"/>
  <c r="L42" i="1" s="1"/>
  <c r="M42" i="1" s="1"/>
  <c r="I41" i="1"/>
  <c r="AC41" i="1" s="1"/>
  <c r="Z41" i="1" s="1"/>
  <c r="K41" i="1" s="1"/>
  <c r="L41" i="1" s="1"/>
  <c r="M41" i="1" s="1"/>
  <c r="I40" i="1"/>
  <c r="I39" i="1"/>
  <c r="N39" i="1" s="1"/>
  <c r="I38" i="1"/>
  <c r="AC38" i="1" s="1"/>
  <c r="I37" i="1"/>
  <c r="AC37" i="1" s="1"/>
  <c r="I36" i="1"/>
  <c r="I34" i="1"/>
  <c r="N34" i="1" s="1"/>
  <c r="I33" i="1"/>
  <c r="I32" i="1"/>
  <c r="N32" i="1" s="1"/>
  <c r="I31" i="1"/>
  <c r="I30" i="1"/>
  <c r="AC30" i="1" s="1"/>
  <c r="Z30" i="1" s="1"/>
  <c r="K30" i="1" s="1"/>
  <c r="L30" i="1" s="1"/>
  <c r="M30" i="1" s="1"/>
  <c r="I29" i="1"/>
  <c r="AC29" i="1" s="1"/>
  <c r="I28" i="1"/>
  <c r="N28" i="1" s="1"/>
  <c r="I26" i="1"/>
  <c r="I25" i="1"/>
  <c r="N25" i="1" s="1"/>
  <c r="I24" i="1"/>
  <c r="AC24" i="1" s="1"/>
  <c r="Z24" i="1" s="1"/>
  <c r="K24" i="1" s="1"/>
  <c r="L24" i="1" s="1"/>
  <c r="M24" i="1" s="1"/>
  <c r="I23" i="1"/>
  <c r="N23" i="1" s="1"/>
  <c r="I22" i="1"/>
  <c r="I21" i="1"/>
  <c r="N21" i="1" s="1"/>
  <c r="I20" i="1"/>
  <c r="I19" i="1"/>
  <c r="N19" i="1" s="1"/>
  <c r="I18" i="1"/>
  <c r="AC18" i="1" s="1"/>
  <c r="Z18" i="1" s="1"/>
  <c r="K18" i="1" s="1"/>
  <c r="L18" i="1" s="1"/>
  <c r="M18" i="1" s="1"/>
  <c r="I17" i="1"/>
  <c r="AC17" i="1" s="1"/>
  <c r="I16" i="1"/>
  <c r="I14" i="1"/>
  <c r="N14" i="1" s="1"/>
  <c r="I13" i="1"/>
  <c r="AC13" i="1" s="1"/>
  <c r="Z13" i="1" s="1"/>
  <c r="K13" i="1" s="1"/>
  <c r="L13" i="1" s="1"/>
  <c r="M13" i="1" s="1"/>
  <c r="I12" i="1"/>
  <c r="AC12" i="1" s="1"/>
  <c r="Z12" i="1" s="1"/>
  <c r="K12" i="1" s="1"/>
  <c r="L12" i="1" s="1"/>
  <c r="M12" i="1" s="1"/>
  <c r="I11" i="1"/>
  <c r="AC11" i="1" s="1"/>
  <c r="Z11" i="1" s="1"/>
  <c r="K11" i="1" s="1"/>
  <c r="L11" i="1" s="1"/>
  <c r="M11" i="1" s="1"/>
  <c r="I10" i="1"/>
  <c r="N10" i="1" s="1"/>
  <c r="I9" i="1"/>
  <c r="AC9" i="1" s="1"/>
  <c r="Z9" i="1" s="1"/>
  <c r="K9" i="1" s="1"/>
  <c r="L9" i="1" s="1"/>
  <c r="M9" i="1" s="1"/>
  <c r="I8" i="1"/>
  <c r="AC8" i="1" s="1"/>
  <c r="H35" i="1"/>
  <c r="H82" i="1" s="1"/>
  <c r="P84" i="1" s="1"/>
  <c r="C75" i="1"/>
  <c r="C72" i="1"/>
  <c r="C54" i="1"/>
  <c r="C49" i="1"/>
  <c r="C45" i="1"/>
  <c r="C35" i="1"/>
  <c r="C27" i="1"/>
  <c r="C15" i="1"/>
  <c r="I15" i="1" s="1"/>
  <c r="N15" i="1" s="1"/>
  <c r="C7" i="1"/>
  <c r="I7" i="1" s="1"/>
  <c r="N7" i="1" s="1"/>
  <c r="T7" i="1" s="1"/>
  <c r="Q33" i="1" l="1"/>
  <c r="R33" i="1" s="1"/>
  <c r="S33" i="1" s="1"/>
  <c r="Q31" i="1"/>
  <c r="R31" i="1" s="1"/>
  <c r="S31" i="1" s="1"/>
  <c r="Q78" i="1"/>
  <c r="R78" i="1" s="1"/>
  <c r="S78" i="1" s="1"/>
  <c r="O10" i="1"/>
  <c r="Q10" i="1" s="1"/>
  <c r="R10" i="1" s="1"/>
  <c r="S10" i="1" s="1"/>
  <c r="T10" i="1"/>
  <c r="U10" i="1" s="1"/>
  <c r="W10" i="1" s="1"/>
  <c r="X10" i="1" s="1"/>
  <c r="Y10" i="1" s="1"/>
  <c r="O14" i="1"/>
  <c r="Q14" i="1" s="1"/>
  <c r="R14" i="1" s="1"/>
  <c r="S14" i="1" s="1"/>
  <c r="T14" i="1"/>
  <c r="U14" i="1" s="1"/>
  <c r="W14" i="1" s="1"/>
  <c r="X14" i="1" s="1"/>
  <c r="Y14" i="1" s="1"/>
  <c r="O19" i="1"/>
  <c r="Q19" i="1" s="1"/>
  <c r="R19" i="1" s="1"/>
  <c r="S19" i="1" s="1"/>
  <c r="T19" i="1"/>
  <c r="O21" i="1"/>
  <c r="Q21" i="1" s="1"/>
  <c r="R21" i="1" s="1"/>
  <c r="S21" i="1" s="1"/>
  <c r="T21" i="1"/>
  <c r="O23" i="1"/>
  <c r="Q23" i="1" s="1"/>
  <c r="R23" i="1" s="1"/>
  <c r="S23" i="1" s="1"/>
  <c r="T23" i="1"/>
  <c r="U23" i="1" s="1"/>
  <c r="O25" i="1"/>
  <c r="Q25" i="1" s="1"/>
  <c r="R25" i="1" s="1"/>
  <c r="S25" i="1" s="1"/>
  <c r="T25" i="1"/>
  <c r="U25" i="1" s="1"/>
  <c r="W25" i="1" s="1"/>
  <c r="X25" i="1" s="1"/>
  <c r="Y25" i="1" s="1"/>
  <c r="O28" i="1"/>
  <c r="T28" i="1"/>
  <c r="U28" i="1" s="1"/>
  <c r="O32" i="1"/>
  <c r="Q32" i="1" s="1"/>
  <c r="R32" i="1" s="1"/>
  <c r="S32" i="1" s="1"/>
  <c r="T32" i="1"/>
  <c r="U32" i="1" s="1"/>
  <c r="W32" i="1" s="1"/>
  <c r="X32" i="1" s="1"/>
  <c r="Y32" i="1" s="1"/>
  <c r="O34" i="1"/>
  <c r="Q34" i="1" s="1"/>
  <c r="R34" i="1" s="1"/>
  <c r="S34" i="1" s="1"/>
  <c r="T34" i="1"/>
  <c r="U34" i="1" s="1"/>
  <c r="W34" i="1" s="1"/>
  <c r="X34" i="1" s="1"/>
  <c r="Y34" i="1" s="1"/>
  <c r="T39" i="1"/>
  <c r="U39" i="1" s="1"/>
  <c r="O39" i="1"/>
  <c r="Q39" i="1" s="1"/>
  <c r="R39" i="1" s="1"/>
  <c r="S39" i="1" s="1"/>
  <c r="T43" i="1"/>
  <c r="O43" i="1"/>
  <c r="Q43" i="1" s="1"/>
  <c r="R43" i="1" s="1"/>
  <c r="S43" i="1" s="1"/>
  <c r="O47" i="1"/>
  <c r="Q47" i="1" s="1"/>
  <c r="R47" i="1" s="1"/>
  <c r="S47" i="1" s="1"/>
  <c r="T47" i="1"/>
  <c r="U47" i="1" s="1"/>
  <c r="AD50" i="1"/>
  <c r="O50" i="1"/>
  <c r="T50" i="1"/>
  <c r="U50" i="1" s="1"/>
  <c r="O52" i="1"/>
  <c r="Q52" i="1" s="1"/>
  <c r="R52" i="1" s="1"/>
  <c r="S52" i="1" s="1"/>
  <c r="T52" i="1"/>
  <c r="U52" i="1" s="1"/>
  <c r="W52" i="1" s="1"/>
  <c r="X52" i="1" s="1"/>
  <c r="Y52" i="1" s="1"/>
  <c r="O55" i="1"/>
  <c r="T55" i="1"/>
  <c r="U55" i="1" s="1"/>
  <c r="O57" i="1"/>
  <c r="Q57" i="1" s="1"/>
  <c r="R57" i="1" s="1"/>
  <c r="S57" i="1" s="1"/>
  <c r="T57" i="1"/>
  <c r="U57" i="1" s="1"/>
  <c r="W57" i="1" s="1"/>
  <c r="X57" i="1" s="1"/>
  <c r="Y57" i="1" s="1"/>
  <c r="O59" i="1"/>
  <c r="Q59" i="1" s="1"/>
  <c r="R59" i="1" s="1"/>
  <c r="S59" i="1" s="1"/>
  <c r="T59" i="1"/>
  <c r="O66" i="1"/>
  <c r="Q66" i="1" s="1"/>
  <c r="R66" i="1" s="1"/>
  <c r="S66" i="1" s="1"/>
  <c r="T66" i="1"/>
  <c r="U66" i="1" s="1"/>
  <c r="W66" i="1" s="1"/>
  <c r="X66" i="1" s="1"/>
  <c r="Y66" i="1" s="1"/>
  <c r="O68" i="1"/>
  <c r="Q68" i="1" s="1"/>
  <c r="R68" i="1" s="1"/>
  <c r="S68" i="1" s="1"/>
  <c r="T68" i="1"/>
  <c r="U68" i="1" s="1"/>
  <c r="W68" i="1" s="1"/>
  <c r="X68" i="1" s="1"/>
  <c r="Y68" i="1" s="1"/>
  <c r="T77" i="1"/>
  <c r="U77" i="1" s="1"/>
  <c r="W77" i="1" s="1"/>
  <c r="X77" i="1" s="1"/>
  <c r="Y77" i="1" s="1"/>
  <c r="O77" i="1"/>
  <c r="Q77" i="1" s="1"/>
  <c r="R77" i="1" s="1"/>
  <c r="S77" i="1" s="1"/>
  <c r="T79" i="1"/>
  <c r="U79" i="1" s="1"/>
  <c r="O79" i="1"/>
  <c r="Q79" i="1" s="1"/>
  <c r="R79" i="1" s="1"/>
  <c r="S79" i="1" s="1"/>
  <c r="T81" i="1"/>
  <c r="O81" i="1"/>
  <c r="Q81" i="1" s="1"/>
  <c r="R81" i="1" s="1"/>
  <c r="S81" i="1" s="1"/>
  <c r="T46" i="1"/>
  <c r="U46" i="1" s="1"/>
  <c r="O46" i="1"/>
  <c r="T48" i="1"/>
  <c r="O48" i="1"/>
  <c r="Q48" i="1" s="1"/>
  <c r="R48" i="1" s="1"/>
  <c r="S48" i="1" s="1"/>
  <c r="T51" i="1"/>
  <c r="O51" i="1"/>
  <c r="Q51" i="1" s="1"/>
  <c r="R51" i="1" s="1"/>
  <c r="S51" i="1" s="1"/>
  <c r="T53" i="1"/>
  <c r="U53" i="1" s="1"/>
  <c r="W53" i="1" s="1"/>
  <c r="X53" i="1" s="1"/>
  <c r="Y53" i="1" s="1"/>
  <c r="O53" i="1"/>
  <c r="Q53" i="1" s="1"/>
  <c r="R53" i="1" s="1"/>
  <c r="S53" i="1" s="1"/>
  <c r="AD56" i="1"/>
  <c r="AA56" i="1" s="1"/>
  <c r="T56" i="1"/>
  <c r="U56" i="1" s="1"/>
  <c r="W56" i="1" s="1"/>
  <c r="X56" i="1" s="1"/>
  <c r="Y56" i="1" s="1"/>
  <c r="O56" i="1"/>
  <c r="Q56" i="1" s="1"/>
  <c r="R56" i="1" s="1"/>
  <c r="S56" i="1" s="1"/>
  <c r="T60" i="1"/>
  <c r="O60" i="1"/>
  <c r="Q60" i="1" s="1"/>
  <c r="R60" i="1" s="1"/>
  <c r="S60" i="1" s="1"/>
  <c r="T65" i="1"/>
  <c r="U65" i="1" s="1"/>
  <c r="O65" i="1"/>
  <c r="T67" i="1"/>
  <c r="U67" i="1" s="1"/>
  <c r="W67" i="1" s="1"/>
  <c r="X67" i="1" s="1"/>
  <c r="Y67" i="1" s="1"/>
  <c r="O67" i="1"/>
  <c r="Q67" i="1" s="1"/>
  <c r="R67" i="1" s="1"/>
  <c r="S67" i="1" s="1"/>
  <c r="T71" i="1"/>
  <c r="U71" i="1" s="1"/>
  <c r="W71" i="1" s="1"/>
  <c r="X71" i="1" s="1"/>
  <c r="Y71" i="1" s="1"/>
  <c r="O71" i="1"/>
  <c r="Q71" i="1" s="1"/>
  <c r="R71" i="1" s="1"/>
  <c r="S71" i="1" s="1"/>
  <c r="AC15" i="1"/>
  <c r="Z17" i="1"/>
  <c r="K17" i="1" s="1"/>
  <c r="L17" i="1" s="1"/>
  <c r="M17" i="1" s="1"/>
  <c r="AC35" i="1"/>
  <c r="Z37" i="1"/>
  <c r="K37" i="1" s="1"/>
  <c r="L37" i="1" s="1"/>
  <c r="M37" i="1" s="1"/>
  <c r="AC72" i="1"/>
  <c r="AC82" i="1" s="1"/>
  <c r="Z73" i="1"/>
  <c r="N9" i="1"/>
  <c r="N11" i="1"/>
  <c r="N13" i="1"/>
  <c r="AD42" i="1"/>
  <c r="AA42" i="1" s="1"/>
  <c r="O42" i="1"/>
  <c r="AD44" i="1"/>
  <c r="AA44" i="1" s="1"/>
  <c r="O44" i="1"/>
  <c r="N61" i="1"/>
  <c r="N63" i="1"/>
  <c r="N70" i="1"/>
  <c r="N73" i="1"/>
  <c r="O75" i="1"/>
  <c r="T40" i="1"/>
  <c r="U40" i="1" s="1"/>
  <c r="W40" i="1" s="1"/>
  <c r="X40" i="1" s="1"/>
  <c r="Y40" i="1" s="1"/>
  <c r="T44" i="1"/>
  <c r="U44" i="1" s="1"/>
  <c r="W44" i="1" s="1"/>
  <c r="X44" i="1" s="1"/>
  <c r="Y44" i="1" s="1"/>
  <c r="T78" i="1"/>
  <c r="M28" i="1"/>
  <c r="M79" i="1"/>
  <c r="AD29" i="1"/>
  <c r="AA29" i="1" s="1"/>
  <c r="Q29" i="1" s="1"/>
  <c r="AA36" i="1"/>
  <c r="AA35" i="1" s="1"/>
  <c r="AD38" i="1"/>
  <c r="AA38" i="1" s="1"/>
  <c r="Q38" i="1" s="1"/>
  <c r="R38" i="1" s="1"/>
  <c r="S38" i="1" s="1"/>
  <c r="AD75" i="1"/>
  <c r="AA76" i="1"/>
  <c r="AA75" i="1" s="1"/>
  <c r="AD80" i="1"/>
  <c r="AA80" i="1" s="1"/>
  <c r="Q80" i="1" s="1"/>
  <c r="R80" i="1" s="1"/>
  <c r="S80" i="1" s="1"/>
  <c r="AB8" i="1"/>
  <c r="AB46" i="1"/>
  <c r="C82" i="1"/>
  <c r="AR83" i="1" s="1"/>
  <c r="AC7" i="1"/>
  <c r="Z8" i="1"/>
  <c r="Z7" i="1" s="1"/>
  <c r="AC27" i="1"/>
  <c r="Z29" i="1"/>
  <c r="K29" i="1" s="1"/>
  <c r="L29" i="1" s="1"/>
  <c r="M29" i="1" s="1"/>
  <c r="AC54" i="1"/>
  <c r="Z58" i="1"/>
  <c r="K58" i="1" s="1"/>
  <c r="L58" i="1" s="1"/>
  <c r="M58" i="1" s="1"/>
  <c r="AC64" i="1"/>
  <c r="Z69" i="1"/>
  <c r="K69" i="1" s="1"/>
  <c r="L69" i="1" s="1"/>
  <c r="M69" i="1" s="1"/>
  <c r="N8" i="1"/>
  <c r="N12" i="1"/>
  <c r="N17" i="1"/>
  <c r="N30" i="1"/>
  <c r="N37" i="1"/>
  <c r="N41" i="1"/>
  <c r="N58" i="1"/>
  <c r="N62" i="1"/>
  <c r="N69" i="1"/>
  <c r="N74" i="1"/>
  <c r="T16" i="1"/>
  <c r="T18" i="1"/>
  <c r="U18" i="1" s="1"/>
  <c r="W18" i="1" s="1"/>
  <c r="X18" i="1" s="1"/>
  <c r="Y18" i="1" s="1"/>
  <c r="T20" i="1"/>
  <c r="T22" i="1"/>
  <c r="U22" i="1" s="1"/>
  <c r="W22" i="1" s="1"/>
  <c r="X22" i="1" s="1"/>
  <c r="Y22" i="1" s="1"/>
  <c r="T24" i="1"/>
  <c r="U24" i="1" s="1"/>
  <c r="W24" i="1" s="1"/>
  <c r="X24" i="1" s="1"/>
  <c r="Y24" i="1" s="1"/>
  <c r="T26" i="1"/>
  <c r="U26" i="1" s="1"/>
  <c r="W26" i="1" s="1"/>
  <c r="X26" i="1" s="1"/>
  <c r="Y26" i="1" s="1"/>
  <c r="T29" i="1"/>
  <c r="T31" i="1"/>
  <c r="U31" i="1" s="1"/>
  <c r="T33" i="1"/>
  <c r="U33" i="1" s="1"/>
  <c r="W33" i="1" s="1"/>
  <c r="X33" i="1" s="1"/>
  <c r="Y33" i="1" s="1"/>
  <c r="T36" i="1"/>
  <c r="U36" i="1" s="1"/>
  <c r="T38" i="1"/>
  <c r="T42" i="1"/>
  <c r="T76" i="1"/>
  <c r="U76" i="1" s="1"/>
  <c r="T80" i="1"/>
  <c r="U80" i="1" s="1"/>
  <c r="W80" i="1" s="1"/>
  <c r="X80" i="1" s="1"/>
  <c r="Y80" i="1" s="1"/>
  <c r="M19" i="1"/>
  <c r="M23" i="1"/>
  <c r="M25" i="1"/>
  <c r="M53" i="1"/>
  <c r="M66" i="1"/>
  <c r="AB79" i="1"/>
  <c r="W79" i="1" s="1"/>
  <c r="X79" i="1" s="1"/>
  <c r="Y79" i="1" s="1"/>
  <c r="M26" i="1"/>
  <c r="M44" i="1"/>
  <c r="M81" i="1"/>
  <c r="M10" i="1"/>
  <c r="M14" i="1"/>
  <c r="M21" i="1"/>
  <c r="M31" i="1"/>
  <c r="M32" i="1"/>
  <c r="M34" i="1"/>
  <c r="M39" i="1"/>
  <c r="M71" i="1"/>
  <c r="M77" i="1"/>
  <c r="AA55" i="1"/>
  <c r="AA54" i="1" s="1"/>
  <c r="AA73" i="1"/>
  <c r="AA72" i="1" s="1"/>
  <c r="AB23" i="1"/>
  <c r="W23" i="1" s="1"/>
  <c r="X23" i="1" s="1"/>
  <c r="Y23" i="1" s="1"/>
  <c r="AB28" i="1"/>
  <c r="AB39" i="1"/>
  <c r="AB65" i="1"/>
  <c r="AB64" i="1" s="1"/>
  <c r="AB67" i="1"/>
  <c r="AB71" i="1"/>
  <c r="AA16" i="1"/>
  <c r="M43" i="1"/>
  <c r="M47" i="1"/>
  <c r="M51" i="1"/>
  <c r="M52" i="1"/>
  <c r="M56" i="1"/>
  <c r="M57" i="1"/>
  <c r="M59" i="1"/>
  <c r="M60" i="1"/>
  <c r="M67" i="1"/>
  <c r="M68" i="1"/>
  <c r="AA8" i="1"/>
  <c r="AA28" i="1"/>
  <c r="AD27" i="1"/>
  <c r="AD45" i="1"/>
  <c r="AA46" i="1"/>
  <c r="AA65" i="1"/>
  <c r="AB11" i="1"/>
  <c r="AB31" i="1"/>
  <c r="W31" i="1" s="1"/>
  <c r="X31" i="1" s="1"/>
  <c r="Y31" i="1" s="1"/>
  <c r="AB36" i="1"/>
  <c r="AB35" i="1" s="1"/>
  <c r="W47" i="1"/>
  <c r="X47" i="1" s="1"/>
  <c r="Y47" i="1" s="1"/>
  <c r="AB47" i="1"/>
  <c r="AB55" i="1"/>
  <c r="AB54" i="1" s="1"/>
  <c r="AB63" i="1"/>
  <c r="AE72" i="1"/>
  <c r="AB73" i="1"/>
  <c r="AB72" i="1" s="1"/>
  <c r="AE75" i="1"/>
  <c r="AB76" i="1"/>
  <c r="AB75" i="1" s="1"/>
  <c r="AB50" i="1"/>
  <c r="M50" i="1"/>
  <c r="M48" i="1"/>
  <c r="AU83" i="1"/>
  <c r="AO83" i="1"/>
  <c r="BD83" i="1"/>
  <c r="I27" i="1"/>
  <c r="N27" i="1" s="1"/>
  <c r="T27" i="1" s="1"/>
  <c r="AZ82" i="1"/>
  <c r="Q36" i="1"/>
  <c r="Q35" i="1" s="1"/>
  <c r="AX82" i="1"/>
  <c r="AY82" i="1"/>
  <c r="AB7" i="1"/>
  <c r="W46" i="1"/>
  <c r="AB45" i="1"/>
  <c r="AA7" i="1"/>
  <c r="AA15" i="1"/>
  <c r="AA45" i="1"/>
  <c r="Z49" i="1"/>
  <c r="K49" i="1" s="1"/>
  <c r="L49" i="1" s="1"/>
  <c r="Q55" i="1"/>
  <c r="Q65" i="1"/>
  <c r="AA64" i="1"/>
  <c r="W55" i="1"/>
  <c r="W65" i="1"/>
  <c r="K36" i="1"/>
  <c r="Z35" i="1"/>
  <c r="W50" i="1"/>
  <c r="AB49" i="1"/>
  <c r="K73" i="1"/>
  <c r="Z72" i="1"/>
  <c r="Q76" i="1"/>
  <c r="K76" i="1"/>
  <c r="Z75" i="1"/>
  <c r="R36" i="1"/>
  <c r="S36" i="1" s="1"/>
  <c r="Z15" i="1"/>
  <c r="K46" i="1"/>
  <c r="Z45" i="1"/>
  <c r="K55" i="1"/>
  <c r="Z54" i="1"/>
  <c r="K65" i="1"/>
  <c r="Z64" i="1"/>
  <c r="T75" i="1"/>
  <c r="T45" i="1"/>
  <c r="I54" i="1"/>
  <c r="N54" i="1" s="1"/>
  <c r="I35" i="1"/>
  <c r="N35" i="1" s="1"/>
  <c r="K16" i="1"/>
  <c r="I64" i="1"/>
  <c r="N64" i="1" s="1"/>
  <c r="I72" i="1"/>
  <c r="N72" i="1" s="1"/>
  <c r="Q16" i="1"/>
  <c r="Q15" i="1" s="1"/>
  <c r="I49" i="1"/>
  <c r="N49" i="1" s="1"/>
  <c r="K8" i="1"/>
  <c r="K7" i="1" s="1"/>
  <c r="T15" i="1"/>
  <c r="AA27" i="1" l="1"/>
  <c r="K27" i="1"/>
  <c r="L27" i="1" s="1"/>
  <c r="M27" i="1" s="1"/>
  <c r="W39" i="1"/>
  <c r="X39" i="1" s="1"/>
  <c r="Y39" i="1" s="1"/>
  <c r="AE42" i="1"/>
  <c r="AB42" i="1" s="1"/>
  <c r="U42" i="1"/>
  <c r="AD74" i="1"/>
  <c r="T74" i="1"/>
  <c r="U74" i="1" s="1"/>
  <c r="W74" i="1" s="1"/>
  <c r="X74" i="1" s="1"/>
  <c r="Y74" i="1" s="1"/>
  <c r="O74" i="1"/>
  <c r="AD62" i="1"/>
  <c r="AA62" i="1" s="1"/>
  <c r="T62" i="1"/>
  <c r="O62" i="1"/>
  <c r="Q62" i="1" s="1"/>
  <c r="R62" i="1" s="1"/>
  <c r="S62" i="1" s="1"/>
  <c r="AD41" i="1"/>
  <c r="AA41" i="1" s="1"/>
  <c r="T41" i="1"/>
  <c r="O41" i="1"/>
  <c r="Q41" i="1" s="1"/>
  <c r="R41" i="1" s="1"/>
  <c r="S41" i="1" s="1"/>
  <c r="O30" i="1"/>
  <c r="Q30" i="1" s="1"/>
  <c r="R30" i="1" s="1"/>
  <c r="S30" i="1" s="1"/>
  <c r="T30" i="1"/>
  <c r="AD12" i="1"/>
  <c r="O12" i="1"/>
  <c r="T12" i="1"/>
  <c r="AD35" i="1"/>
  <c r="AE78" i="1"/>
  <c r="AB78" i="1" s="1"/>
  <c r="U78" i="1"/>
  <c r="AD70" i="1"/>
  <c r="AA70" i="1" s="1"/>
  <c r="O70" i="1"/>
  <c r="T70" i="1"/>
  <c r="U70" i="1" s="1"/>
  <c r="W70" i="1" s="1"/>
  <c r="X70" i="1" s="1"/>
  <c r="Y70" i="1" s="1"/>
  <c r="O61" i="1"/>
  <c r="Q61" i="1" s="1"/>
  <c r="R61" i="1" s="1"/>
  <c r="S61" i="1" s="1"/>
  <c r="T61" i="1"/>
  <c r="U61" i="1" s="1"/>
  <c r="W61" i="1" s="1"/>
  <c r="X61" i="1" s="1"/>
  <c r="Y61" i="1" s="1"/>
  <c r="AD13" i="1"/>
  <c r="AA13" i="1" s="1"/>
  <c r="O13" i="1"/>
  <c r="T13" i="1"/>
  <c r="O9" i="1"/>
  <c r="Q9" i="1" s="1"/>
  <c r="R9" i="1" s="1"/>
  <c r="S9" i="1" s="1"/>
  <c r="T9" i="1"/>
  <c r="U9" i="1" s="1"/>
  <c r="W9" i="1" s="1"/>
  <c r="X9" i="1" s="1"/>
  <c r="Y9" i="1" s="1"/>
  <c r="AC83" i="1"/>
  <c r="AE60" i="1"/>
  <c r="AB60" i="1" s="1"/>
  <c r="U60" i="1"/>
  <c r="O45" i="1"/>
  <c r="AE59" i="1"/>
  <c r="U59" i="1"/>
  <c r="AD49" i="1"/>
  <c r="AA50" i="1"/>
  <c r="U43" i="1"/>
  <c r="AE43" i="1"/>
  <c r="O27" i="1"/>
  <c r="Q28" i="1"/>
  <c r="Q46" i="1"/>
  <c r="W36" i="1"/>
  <c r="Z27" i="1"/>
  <c r="Z82" i="1" s="1"/>
  <c r="AX83" i="1"/>
  <c r="BD86" i="1"/>
  <c r="AL83" i="1"/>
  <c r="U75" i="1"/>
  <c r="W76" i="1"/>
  <c r="AE38" i="1"/>
  <c r="U38" i="1"/>
  <c r="AE29" i="1"/>
  <c r="U29" i="1"/>
  <c r="AE20" i="1"/>
  <c r="AB20" i="1" s="1"/>
  <c r="U20" i="1"/>
  <c r="AE16" i="1"/>
  <c r="U16" i="1"/>
  <c r="AD69" i="1"/>
  <c r="T69" i="1"/>
  <c r="O69" i="1"/>
  <c r="AD58" i="1"/>
  <c r="T58" i="1"/>
  <c r="O58" i="1"/>
  <c r="O37" i="1"/>
  <c r="T37" i="1"/>
  <c r="U37" i="1" s="1"/>
  <c r="W37" i="1" s="1"/>
  <c r="X37" i="1" s="1"/>
  <c r="Y37" i="1" s="1"/>
  <c r="AD17" i="1"/>
  <c r="O17" i="1"/>
  <c r="T17" i="1"/>
  <c r="O8" i="1"/>
  <c r="T8" i="1"/>
  <c r="U8" i="1" s="1"/>
  <c r="O73" i="1"/>
  <c r="T73" i="1"/>
  <c r="U73" i="1" s="1"/>
  <c r="O63" i="1"/>
  <c r="AD63" i="1"/>
  <c r="AA63" i="1" s="1"/>
  <c r="T63" i="1"/>
  <c r="U63" i="1" s="1"/>
  <c r="W63" i="1" s="1"/>
  <c r="X63" i="1" s="1"/>
  <c r="Y63" i="1" s="1"/>
  <c r="Q44" i="1"/>
  <c r="R44" i="1" s="1"/>
  <c r="S44" i="1" s="1"/>
  <c r="Q42" i="1"/>
  <c r="R42" i="1" s="1"/>
  <c r="S42" i="1" s="1"/>
  <c r="O11" i="1"/>
  <c r="Q11" i="1" s="1"/>
  <c r="R11" i="1" s="1"/>
  <c r="S11" i="1" s="1"/>
  <c r="T11" i="1"/>
  <c r="U11" i="1" s="1"/>
  <c r="W11" i="1" s="1"/>
  <c r="X11" i="1" s="1"/>
  <c r="Y11" i="1" s="1"/>
  <c r="O64" i="1"/>
  <c r="U51" i="1"/>
  <c r="U49" i="1" s="1"/>
  <c r="AE51" i="1"/>
  <c r="U48" i="1"/>
  <c r="AE48" i="1"/>
  <c r="U45" i="1"/>
  <c r="U81" i="1"/>
  <c r="AE81" i="1"/>
  <c r="AB81" i="1" s="1"/>
  <c r="O54" i="1"/>
  <c r="O49" i="1"/>
  <c r="W28" i="1"/>
  <c r="X28" i="1" s="1"/>
  <c r="Y28" i="1" s="1"/>
  <c r="AE21" i="1"/>
  <c r="AB21" i="1" s="1"/>
  <c r="U21" i="1"/>
  <c r="U19" i="1"/>
  <c r="AE19" i="1"/>
  <c r="L76" i="1"/>
  <c r="M76" i="1" s="1"/>
  <c r="K75" i="1"/>
  <c r="L75" i="1" s="1"/>
  <c r="M75" i="1" s="1"/>
  <c r="L73" i="1"/>
  <c r="M73" i="1" s="1"/>
  <c r="K72" i="1"/>
  <c r="L72" i="1" s="1"/>
  <c r="M72" i="1" s="1"/>
  <c r="X55" i="1"/>
  <c r="Y55" i="1" s="1"/>
  <c r="W54" i="1"/>
  <c r="L65" i="1"/>
  <c r="M65" i="1" s="1"/>
  <c r="K64" i="1"/>
  <c r="L64" i="1" s="1"/>
  <c r="M64" i="1" s="1"/>
  <c r="X50" i="1"/>
  <c r="Y50" i="1" s="1"/>
  <c r="W49" i="1"/>
  <c r="R29" i="1"/>
  <c r="S29" i="1" s="1"/>
  <c r="Q27" i="1"/>
  <c r="R27" i="1" s="1"/>
  <c r="S27" i="1" s="1"/>
  <c r="X65" i="1"/>
  <c r="Y65" i="1" s="1"/>
  <c r="W64" i="1"/>
  <c r="R55" i="1"/>
  <c r="S55" i="1" s="1"/>
  <c r="Q54" i="1"/>
  <c r="R54" i="1" s="1"/>
  <c r="S54" i="1" s="1"/>
  <c r="X46" i="1"/>
  <c r="Y46" i="1" s="1"/>
  <c r="W45" i="1"/>
  <c r="L55" i="1"/>
  <c r="M55" i="1" s="1"/>
  <c r="K54" i="1"/>
  <c r="L54" i="1" s="1"/>
  <c r="M54" i="1" s="1"/>
  <c r="X36" i="1"/>
  <c r="Y36" i="1" s="1"/>
  <c r="W35" i="1"/>
  <c r="L36" i="1"/>
  <c r="M36" i="1" s="1"/>
  <c r="K35" i="1"/>
  <c r="L35" i="1" s="1"/>
  <c r="M35" i="1" s="1"/>
  <c r="L46" i="1"/>
  <c r="M46" i="1" s="1"/>
  <c r="K45" i="1"/>
  <c r="L45" i="1" s="1"/>
  <c r="M45" i="1" s="1"/>
  <c r="R65" i="1"/>
  <c r="S65" i="1" s="1"/>
  <c r="Q64" i="1"/>
  <c r="R46" i="1"/>
  <c r="S46" i="1" s="1"/>
  <c r="Q45" i="1"/>
  <c r="R45" i="1" s="1"/>
  <c r="S45" i="1" s="1"/>
  <c r="R76" i="1"/>
  <c r="S76" i="1" s="1"/>
  <c r="Q75" i="1"/>
  <c r="R75" i="1" s="1"/>
  <c r="S75" i="1" s="1"/>
  <c r="I82" i="1"/>
  <c r="N82" i="1" s="1"/>
  <c r="T82" i="1" s="1"/>
  <c r="T49" i="1"/>
  <c r="T72" i="1"/>
  <c r="L16" i="1"/>
  <c r="M16" i="1" s="1"/>
  <c r="K15" i="1"/>
  <c r="L15" i="1" s="1"/>
  <c r="M15" i="1" s="1"/>
  <c r="R28" i="1"/>
  <c r="S28" i="1" s="1"/>
  <c r="T64" i="1"/>
  <c r="R35" i="1"/>
  <c r="S35" i="1" s="1"/>
  <c r="T35" i="1"/>
  <c r="X45" i="1"/>
  <c r="Y45" i="1" s="1"/>
  <c r="M49" i="1"/>
  <c r="T54" i="1"/>
  <c r="R16" i="1"/>
  <c r="S16" i="1" s="1"/>
  <c r="R15" i="1"/>
  <c r="S15" i="1" s="1"/>
  <c r="L8" i="1"/>
  <c r="M8" i="1" s="1"/>
  <c r="L7" i="1"/>
  <c r="M7" i="1" s="1"/>
  <c r="W81" i="1" l="1"/>
  <c r="X81" i="1" s="1"/>
  <c r="Y81" i="1" s="1"/>
  <c r="Q13" i="1"/>
  <c r="R13" i="1" s="1"/>
  <c r="S13" i="1" s="1"/>
  <c r="AB19" i="1"/>
  <c r="W19" i="1" s="1"/>
  <c r="X19" i="1" s="1"/>
  <c r="Y19" i="1" s="1"/>
  <c r="W21" i="1"/>
  <c r="X21" i="1" s="1"/>
  <c r="Y21" i="1" s="1"/>
  <c r="Q63" i="1"/>
  <c r="R63" i="1" s="1"/>
  <c r="S63" i="1" s="1"/>
  <c r="O72" i="1"/>
  <c r="Q73" i="1"/>
  <c r="O7" i="1"/>
  <c r="Q8" i="1"/>
  <c r="O15" i="1"/>
  <c r="AA58" i="1"/>
  <c r="Q58" i="1" s="1"/>
  <c r="R58" i="1" s="1"/>
  <c r="S58" i="1" s="1"/>
  <c r="AD54" i="1"/>
  <c r="AE69" i="1"/>
  <c r="U69" i="1"/>
  <c r="W20" i="1"/>
  <c r="X20" i="1" s="1"/>
  <c r="Y20" i="1" s="1"/>
  <c r="W75" i="1"/>
  <c r="X75" i="1" s="1"/>
  <c r="Y75" i="1" s="1"/>
  <c r="X76" i="1"/>
  <c r="Y76" i="1" s="1"/>
  <c r="AB43" i="1"/>
  <c r="W43" i="1" s="1"/>
  <c r="X43" i="1" s="1"/>
  <c r="Y43" i="1" s="1"/>
  <c r="AA49" i="1"/>
  <c r="AA82" i="1" s="1"/>
  <c r="Q50" i="1"/>
  <c r="U12" i="1"/>
  <c r="AE12" i="1"/>
  <c r="AA12" i="1"/>
  <c r="AD7" i="1"/>
  <c r="AE41" i="1"/>
  <c r="AB41" i="1" s="1"/>
  <c r="U41" i="1"/>
  <c r="U35" i="1"/>
  <c r="AB48" i="1"/>
  <c r="W48" i="1" s="1"/>
  <c r="X48" i="1" s="1"/>
  <c r="Y48" i="1" s="1"/>
  <c r="AE45" i="1"/>
  <c r="AB51" i="1"/>
  <c r="W51" i="1" s="1"/>
  <c r="X51" i="1" s="1"/>
  <c r="Y51" i="1" s="1"/>
  <c r="AE49" i="1"/>
  <c r="U72" i="1"/>
  <c r="W73" i="1"/>
  <c r="W8" i="1"/>
  <c r="U17" i="1"/>
  <c r="AE17" i="1"/>
  <c r="AB17" i="1" s="1"/>
  <c r="AA17" i="1"/>
  <c r="Q17" i="1" s="1"/>
  <c r="R17" i="1" s="1"/>
  <c r="S17" i="1" s="1"/>
  <c r="AD15" i="1"/>
  <c r="Q37" i="1"/>
  <c r="R37" i="1" s="1"/>
  <c r="S37" i="1" s="1"/>
  <c r="O35" i="1"/>
  <c r="O82" i="1" s="1"/>
  <c r="U58" i="1"/>
  <c r="AE58" i="1"/>
  <c r="AA69" i="1"/>
  <c r="Q69" i="1" s="1"/>
  <c r="R69" i="1" s="1"/>
  <c r="S69" i="1" s="1"/>
  <c r="AD64" i="1"/>
  <c r="AE15" i="1"/>
  <c r="AB16" i="1"/>
  <c r="AB15" i="1" s="1"/>
  <c r="AB29" i="1"/>
  <c r="AB27" i="1" s="1"/>
  <c r="AB38" i="1"/>
  <c r="W38" i="1" s="1"/>
  <c r="X38" i="1" s="1"/>
  <c r="Y38" i="1" s="1"/>
  <c r="AE35" i="1"/>
  <c r="W59" i="1"/>
  <c r="X59" i="1" s="1"/>
  <c r="Y59" i="1" s="1"/>
  <c r="AB59" i="1"/>
  <c r="W60" i="1"/>
  <c r="X60" i="1" s="1"/>
  <c r="Y60" i="1" s="1"/>
  <c r="AE13" i="1"/>
  <c r="AB13" i="1" s="1"/>
  <c r="U13" i="1"/>
  <c r="Q70" i="1"/>
  <c r="R70" i="1" s="1"/>
  <c r="S70" i="1" s="1"/>
  <c r="W78" i="1"/>
  <c r="X78" i="1" s="1"/>
  <c r="Y78" i="1" s="1"/>
  <c r="Q12" i="1"/>
  <c r="R12" i="1" s="1"/>
  <c r="S12" i="1" s="1"/>
  <c r="U30" i="1"/>
  <c r="AE30" i="1"/>
  <c r="AB30" i="1" s="1"/>
  <c r="AE62" i="1"/>
  <c r="AB62" i="1" s="1"/>
  <c r="U62" i="1"/>
  <c r="Q74" i="1"/>
  <c r="R74" i="1" s="1"/>
  <c r="S74" i="1" s="1"/>
  <c r="AA74" i="1"/>
  <c r="AD72" i="1"/>
  <c r="W42" i="1"/>
  <c r="X42" i="1" s="1"/>
  <c r="Y42" i="1" s="1"/>
  <c r="K82" i="1"/>
  <c r="K85" i="1" s="1"/>
  <c r="Z83" i="1"/>
  <c r="X35" i="1"/>
  <c r="Y35" i="1" s="1"/>
  <c r="X49" i="1"/>
  <c r="Y49" i="1" s="1"/>
  <c r="W13" i="1" l="1"/>
  <c r="X13" i="1" s="1"/>
  <c r="Y13" i="1" s="1"/>
  <c r="AB82" i="1"/>
  <c r="Z86" i="1" s="1"/>
  <c r="AV83" i="1"/>
  <c r="AM83" i="1"/>
  <c r="BE83" i="1"/>
  <c r="BE86" i="1"/>
  <c r="AG83" i="1"/>
  <c r="AY83" i="1"/>
  <c r="W30" i="1"/>
  <c r="X30" i="1" s="1"/>
  <c r="Y30" i="1" s="1"/>
  <c r="U27" i="1"/>
  <c r="AB58" i="1"/>
  <c r="AE54" i="1"/>
  <c r="W7" i="1"/>
  <c r="X7" i="1" s="1"/>
  <c r="Y7" i="1" s="1"/>
  <c r="X8" i="1"/>
  <c r="Y8" i="1" s="1"/>
  <c r="X73" i="1"/>
  <c r="Y73" i="1" s="1"/>
  <c r="W72" i="1"/>
  <c r="AA83" i="1"/>
  <c r="W29" i="1"/>
  <c r="W16" i="1"/>
  <c r="U64" i="1"/>
  <c r="W62" i="1"/>
  <c r="X62" i="1" s="1"/>
  <c r="Y62" i="1" s="1"/>
  <c r="AE27" i="1"/>
  <c r="AD82" i="1"/>
  <c r="AD83" i="1" s="1"/>
  <c r="W58" i="1"/>
  <c r="X58" i="1" s="1"/>
  <c r="Y58" i="1" s="1"/>
  <c r="U54" i="1"/>
  <c r="W17" i="1"/>
  <c r="X17" i="1" s="1"/>
  <c r="Y17" i="1" s="1"/>
  <c r="U7" i="1"/>
  <c r="W41" i="1"/>
  <c r="X41" i="1" s="1"/>
  <c r="Y41" i="1" s="1"/>
  <c r="AB12" i="1"/>
  <c r="W12" i="1" s="1"/>
  <c r="X12" i="1" s="1"/>
  <c r="Y12" i="1" s="1"/>
  <c r="AE7" i="1"/>
  <c r="R50" i="1"/>
  <c r="S50" i="1" s="1"/>
  <c r="Q49" i="1"/>
  <c r="R49" i="1" s="1"/>
  <c r="S49" i="1" s="1"/>
  <c r="U15" i="1"/>
  <c r="AB69" i="1"/>
  <c r="W69" i="1" s="1"/>
  <c r="X69" i="1" s="1"/>
  <c r="Y69" i="1" s="1"/>
  <c r="AE64" i="1"/>
  <c r="AE82" i="1" s="1"/>
  <c r="Q7" i="1"/>
  <c r="R7" i="1" s="1"/>
  <c r="S7" i="1" s="1"/>
  <c r="R8" i="1"/>
  <c r="S8" i="1" s="1"/>
  <c r="R73" i="1"/>
  <c r="S73" i="1" s="1"/>
  <c r="Q72" i="1"/>
  <c r="L82" i="1"/>
  <c r="M82" i="1" s="1"/>
  <c r="X72" i="1"/>
  <c r="Y72" i="1" s="1"/>
  <c r="X64" i="1"/>
  <c r="Y64" i="1" s="1"/>
  <c r="R72" i="1"/>
  <c r="S72" i="1" s="1"/>
  <c r="R64" i="1"/>
  <c r="S64" i="1" s="1"/>
  <c r="X54" i="1"/>
  <c r="Y54" i="1" s="1"/>
  <c r="Q82" i="1" l="1"/>
  <c r="R82" i="1" s="1"/>
  <c r="S82" i="1" s="1"/>
  <c r="X29" i="1"/>
  <c r="Y29" i="1" s="1"/>
  <c r="W27" i="1"/>
  <c r="X27" i="1" s="1"/>
  <c r="Y27" i="1" s="1"/>
  <c r="U82" i="1"/>
  <c r="W15" i="1"/>
  <c r="X15" i="1" s="1"/>
  <c r="Y15" i="1" s="1"/>
  <c r="X16" i="1"/>
  <c r="Y16" i="1" s="1"/>
  <c r="W82" i="1"/>
  <c r="X82" i="1" s="1"/>
  <c r="Y82" i="1" s="1"/>
  <c r="AW83" i="1" l="1"/>
  <c r="AN83" i="1"/>
  <c r="BF83" i="1"/>
  <c r="BF86" i="1"/>
  <c r="AK83" i="1"/>
  <c r="AH83" i="1"/>
  <c r="AZ83" i="1"/>
  <c r="AB83" i="1"/>
  <c r="AE83" i="1"/>
</calcChain>
</file>

<file path=xl/sharedStrings.xml><?xml version="1.0" encoding="utf-8"?>
<sst xmlns="http://schemas.openxmlformats.org/spreadsheetml/2006/main" count="943" uniqueCount="314">
  <si>
    <t>№ РСК</t>
  </si>
  <si>
    <t>МРСК/РСК</t>
  </si>
  <si>
    <t>МРСК Северного Кавказа</t>
  </si>
  <si>
    <t>Кабардино Балкарские РС</t>
  </si>
  <si>
    <t>Карачаево Черкесские РС</t>
  </si>
  <si>
    <t>Северо осетинские РС</t>
  </si>
  <si>
    <t>Дагэнерго</t>
  </si>
  <si>
    <t>Ингушэнерго</t>
  </si>
  <si>
    <t>Чеченэнерго</t>
  </si>
  <si>
    <t>Ставропольэнерго</t>
  </si>
  <si>
    <t>МРСК Центра</t>
  </si>
  <si>
    <t>Белгородэнерго</t>
  </si>
  <si>
    <t>Брянскэнерго</t>
  </si>
  <si>
    <t>Воронежэнерго</t>
  </si>
  <si>
    <t>Костромаэнерго</t>
  </si>
  <si>
    <t>Курскэнерго</t>
  </si>
  <si>
    <t>Липецкэнерго</t>
  </si>
  <si>
    <t>Орелэнерго</t>
  </si>
  <si>
    <t>Смоленскэнерго</t>
  </si>
  <si>
    <t>Тамбовэнерго</t>
  </si>
  <si>
    <t>Тверьэнерго</t>
  </si>
  <si>
    <t>Ярэнерго</t>
  </si>
  <si>
    <t>МРСК Северо-Запада</t>
  </si>
  <si>
    <t>Архэнерго</t>
  </si>
  <si>
    <t>Вологдаэнерго</t>
  </si>
  <si>
    <t>Карелэнерго</t>
  </si>
  <si>
    <t>Колэнерго</t>
  </si>
  <si>
    <t>Комиэнерго</t>
  </si>
  <si>
    <t>Новгородэнерго</t>
  </si>
  <si>
    <t>Псковэнерго</t>
  </si>
  <si>
    <t>МРСК Сибири</t>
  </si>
  <si>
    <t>Алтайэнерго</t>
  </si>
  <si>
    <t>Горноалтайские ЭС</t>
  </si>
  <si>
    <t>Бурятэнерго</t>
  </si>
  <si>
    <t>Красноярскэнерго</t>
  </si>
  <si>
    <t>Кузбассэнерго-РСК</t>
  </si>
  <si>
    <t>Омскэнерго</t>
  </si>
  <si>
    <t>Тываэнерго</t>
  </si>
  <si>
    <t>Хакасэнерго</t>
  </si>
  <si>
    <t>Читаэнерго</t>
  </si>
  <si>
    <t>МРСК Урала</t>
  </si>
  <si>
    <t>Пермэнерго</t>
  </si>
  <si>
    <t>Свердловэнерго</t>
  </si>
  <si>
    <t>Челябэнерго</t>
  </si>
  <si>
    <t>МРСК Юга</t>
  </si>
  <si>
    <t>Астраханьэнерго</t>
  </si>
  <si>
    <t>Волгоградэнерго</t>
  </si>
  <si>
    <t>Калмэнерго</t>
  </si>
  <si>
    <t>Ростовэнерго</t>
  </si>
  <si>
    <t>МРСК Центра и Приволжья</t>
  </si>
  <si>
    <t>Владимирэнерго</t>
  </si>
  <si>
    <t>Ивэнерго</t>
  </si>
  <si>
    <t>Калугаэнерго</t>
  </si>
  <si>
    <t>Кировэнерго</t>
  </si>
  <si>
    <t>Мариэнерго</t>
  </si>
  <si>
    <t>Нижновэнерго</t>
  </si>
  <si>
    <t>Рязаньэнерго</t>
  </si>
  <si>
    <t>Тулэнерго</t>
  </si>
  <si>
    <t>Удмуртэнерго</t>
  </si>
  <si>
    <t>МРСК Волги</t>
  </si>
  <si>
    <t>Самарские РС</t>
  </si>
  <si>
    <t>Саратовские РС</t>
  </si>
  <si>
    <t>Ульяновские РС</t>
  </si>
  <si>
    <t>Мордовэнерго</t>
  </si>
  <si>
    <t>Оренбургэнерго</t>
  </si>
  <si>
    <t>Пензаэнерго</t>
  </si>
  <si>
    <t>Чувашэнерго</t>
  </si>
  <si>
    <t>Московская объединённая СК</t>
  </si>
  <si>
    <t>Москва</t>
  </si>
  <si>
    <t>Московская область</t>
  </si>
  <si>
    <t>Ленэнерго*</t>
  </si>
  <si>
    <t>Санкт-Петербург</t>
  </si>
  <si>
    <t>Ленинградская область</t>
  </si>
  <si>
    <t>Тюменьэнерго</t>
  </si>
  <si>
    <t>Янтарьэнерго</t>
  </si>
  <si>
    <t>Кубаньэнерго</t>
  </si>
  <si>
    <t>Томская РК</t>
  </si>
  <si>
    <t>Итого</t>
  </si>
  <si>
    <t>Утвержденные ТБР на 2015 год</t>
  </si>
  <si>
    <t>Оплата услуг ФСК</t>
  </si>
  <si>
    <t>НВВ собственная</t>
  </si>
  <si>
    <t>ПО</t>
  </si>
  <si>
    <t>Тариф</t>
  </si>
  <si>
    <t>НВВ котловая, в том числе</t>
  </si>
  <si>
    <t>тыс.руб.</t>
  </si>
  <si>
    <t>Покупка потерь</t>
  </si>
  <si>
    <t>Оплата услуг ТСО</t>
  </si>
  <si>
    <t>млн.кВтч</t>
  </si>
  <si>
    <t>руб/МВт</t>
  </si>
  <si>
    <t>2016 год</t>
  </si>
  <si>
    <t>НВВ под рост СЭП</t>
  </si>
  <si>
    <t>Прогноз ПО</t>
  </si>
  <si>
    <t>Тариф с ростом под СЭП</t>
  </si>
  <si>
    <t>НВВ с учетом выпадающих</t>
  </si>
  <si>
    <t>Тариф с учетом выпадающих и изменением ПО</t>
  </si>
  <si>
    <t>Рост тарифа</t>
  </si>
  <si>
    <t>2015 год</t>
  </si>
  <si>
    <t>Прирост тарифа</t>
  </si>
  <si>
    <t>2017 год</t>
  </si>
  <si>
    <t>%</t>
  </si>
  <si>
    <t>Выпадающие всего, в том числе:</t>
  </si>
  <si>
    <t>Перекрестное субсидирование</t>
  </si>
  <si>
    <t>СКФО</t>
  </si>
  <si>
    <t>Расчет выпадающих от прекращения механизма "последней мили"</t>
  </si>
  <si>
    <t>Субъект Российской Федерации</t>
  </si>
  <si>
    <t>Наличие проблемы ПМ</t>
  </si>
  <si>
    <t>Продление механизма ПМ</t>
  </si>
  <si>
    <t>2014 год</t>
  </si>
  <si>
    <t>2018 год</t>
  </si>
  <si>
    <t>Эффект от роста тарифа на 1% для группы "Прочие"</t>
  </si>
  <si>
    <t>Рост тарифа, необходимый для покрытия дефицита в 2018 г.</t>
  </si>
  <si>
    <t>Рост тарифа, необходимый для покрытия дефицита 2014-2018 гг</t>
  </si>
  <si>
    <t>Дефицит за 2014-2017 год</t>
  </si>
  <si>
    <t>Дефицит за 2014-2018 год</t>
  </si>
  <si>
    <t>Выпадающие ТСО по ПМ</t>
  </si>
  <si>
    <t>Меры компенсационного характера</t>
  </si>
  <si>
    <t>Дефицит</t>
  </si>
  <si>
    <t>Введение ВН-1</t>
  </si>
  <si>
    <t>Величина ставки ПС</t>
  </si>
  <si>
    <t>Некомпенсированый по ставке ПС остаток</t>
  </si>
  <si>
    <t>Снижение платы ФСК по ППРФ 1307</t>
  </si>
  <si>
    <t>Рост тарифов для группы прочие</t>
  </si>
  <si>
    <t>Величина роста тарифа</t>
  </si>
  <si>
    <t>Оптимизация OPEX ТСО</t>
  </si>
  <si>
    <t>Рост тарифов для населения</t>
  </si>
  <si>
    <t>Пересмотр ИПР</t>
  </si>
  <si>
    <t>Сглаживание НВВ по RAB</t>
  </si>
  <si>
    <t>Прочее</t>
  </si>
  <si>
    <t>Субсидии из бюджета</t>
  </si>
  <si>
    <t>Заключение добровольных соглашений</t>
  </si>
  <si>
    <t>Компенсация по ставке ПС</t>
  </si>
  <si>
    <t>Снижение ставки ПС</t>
  </si>
  <si>
    <t>Исключение моносетей</t>
  </si>
  <si>
    <t>Прочие</t>
  </si>
  <si>
    <t>Введение социальной нормы</t>
  </si>
  <si>
    <t>Прочие мерпориятия</t>
  </si>
  <si>
    <t xml:space="preserve"> +/-</t>
  </si>
  <si>
    <t>млн.руб.</t>
  </si>
  <si>
    <t>руб/МВтч</t>
  </si>
  <si>
    <t>Тюменская область, ХМАО, ЯНАО2)</t>
  </si>
  <si>
    <t>Тюменская область, ХМАО, ЯНАО</t>
  </si>
  <si>
    <t>+</t>
  </si>
  <si>
    <t>Белгородская область</t>
  </si>
  <si>
    <t>Нижегородская область</t>
  </si>
  <si>
    <t>Республика Марий Эл</t>
  </si>
  <si>
    <t>Республика Карелия</t>
  </si>
  <si>
    <t>Томская область3)</t>
  </si>
  <si>
    <t>Томская область</t>
  </si>
  <si>
    <t>Республика Хакасия4)</t>
  </si>
  <si>
    <t>Республика Хакасия</t>
  </si>
  <si>
    <t>Волгоградская область</t>
  </si>
  <si>
    <t>Забайкальский край</t>
  </si>
  <si>
    <t>Республика Бурятия</t>
  </si>
  <si>
    <t>Тамбовская область</t>
  </si>
  <si>
    <t>Липецкая область</t>
  </si>
  <si>
    <t>Курская область</t>
  </si>
  <si>
    <t>Челябинская область</t>
  </si>
  <si>
    <t>Ростовская область</t>
  </si>
  <si>
    <t>Вологодская область</t>
  </si>
  <si>
    <t>Кемеровская область</t>
  </si>
  <si>
    <t>-</t>
  </si>
  <si>
    <t>Красноярский край</t>
  </si>
  <si>
    <t>Астраханская область</t>
  </si>
  <si>
    <t>Республика Тыва</t>
  </si>
  <si>
    <t>Брянская область</t>
  </si>
  <si>
    <t>Самарская область</t>
  </si>
  <si>
    <t>Ульяновская область</t>
  </si>
  <si>
    <t>Пермский край</t>
  </si>
  <si>
    <t>Чувашская Республика</t>
  </si>
  <si>
    <t>Оренбургская область</t>
  </si>
  <si>
    <t>Костромская область</t>
  </si>
  <si>
    <t>Тульская область</t>
  </si>
  <si>
    <t>Алтайский край</t>
  </si>
  <si>
    <t>Республика Мордовия</t>
  </si>
  <si>
    <t>Удмуртская Республика</t>
  </si>
  <si>
    <t>Ивановская область</t>
  </si>
  <si>
    <t>Орловская область</t>
  </si>
  <si>
    <t>Владимирская область</t>
  </si>
  <si>
    <t>Смоленская область</t>
  </si>
  <si>
    <t>Краснодарский край и Республика Адыгея</t>
  </si>
  <si>
    <t>Ярославская область</t>
  </si>
  <si>
    <t>Свердловская область</t>
  </si>
  <si>
    <t>1) Меры компенсационного характера: рост тарифов на передачу, рост тарифов для населения, оптимизация OPEX и пересмотр ИПР представлены органами регулирования субъектов РФ</t>
  </si>
  <si>
    <t>2) Регулирование на территории ХМАО и ЯНАО осуществляет РЭК Тюменской области, ХМАО и ЯНАО</t>
  </si>
  <si>
    <t>3) Наличие на территории Томской области ТСО обслуживающей "монопотребителя" позволяет в 2015 г. полностью компенсировать выпадающие доходы. При этом существуют риски, что ОАО «Томскнефть ВНК» ликидирует ООО «Энергонефть-Томск» (сетевая компания). В этом случае ОАО ОАО "Томскнефть ВНК" будет приобретать электрическую энергию на уровне ВН, а не СН2, как происходит в настоящий момент. Снижение тарифной выручки при этом составить примерно 1 400 млн. руб., что может привести к дополнительным выпадающим доходам в размере около 200 млн.руб.</t>
  </si>
  <si>
    <t>4) Между Госкомтарифэнерго Хакасии и ОАО "Саяногорский алюминиевый завод" заключено соглашение в соответствии с которым ставка перекрестного субсидирования в 2014 г. снижена на 27% по отношению к установленной 308-ФЗ. По результатам досудебного рассмотрения спора в ФСТ России, с 1 июля 2014 применяется ставка перекрестного субсидировнаия установленная законом. Возврат недоплаты за первое полугодие 2014 годапроизводится в 2017 году</t>
  </si>
  <si>
    <t>5) РЭК Кемеровской области при установлении тарифов на услуги по передаче электрической энергии на 2014 г. в нарушение Основ ценообразования и метода регулирования исключила из НВВ "Кузбасэнерго-РЭС" 2 107 млн. руб. В настоящий момент ОАО "МРСК Сибири" в досудебном порядке оспаривает в ФСТ России решение РЭК. Окончательный объем выпадающих моэет быть определен только после разрешения спора.</t>
  </si>
  <si>
    <t>6) Регулирование на территории Республики Адыгея осуществляет РЭК Краснодарского края</t>
  </si>
  <si>
    <t>7) Расчет производится для каждого года отдельно. Предполагается рост тарифов на 2% с 1 января каждого года</t>
  </si>
  <si>
    <t>8) Изменение понижающего коэффициента для населения с электроплитами и проживающего в сельской местности, оптимизация ОРЕХ и ИПР, снижение потерь</t>
  </si>
  <si>
    <t>9) При расчете экономических последствий от прекращения механизма "последней мили" по Республике Карелия не учтено снижение полезного отпуска на 30%</t>
  </si>
  <si>
    <t>№</t>
  </si>
  <si>
    <t>Субъект РФ*</t>
  </si>
  <si>
    <t xml:space="preserve">Сумма </t>
  </si>
  <si>
    <t>Компенсационные меры (млн.рублей)</t>
  </si>
  <si>
    <t>ВД</t>
  </si>
  <si>
    <t xml:space="preserve">Рост тарифов для прочих потребителей до 7 % </t>
  </si>
  <si>
    <t xml:space="preserve">Снижение платежа ФСК по ПП 1307 </t>
  </si>
  <si>
    <t xml:space="preserve">Рост </t>
  </si>
  <si>
    <t>Прочие меры:</t>
  </si>
  <si>
    <t>тарифов для населения</t>
  </si>
  <si>
    <t>баланс, соглашения с потребителями</t>
  </si>
  <si>
    <t>Всего:</t>
  </si>
  <si>
    <t>в т.ч. субъекты с продлением ПМ:</t>
  </si>
  <si>
    <t>без продления:</t>
  </si>
  <si>
    <t>В СЭП</t>
  </si>
  <si>
    <t>Выпадающие от прекращения договоров "последней мили"</t>
  </si>
  <si>
    <t>Приложение 2</t>
  </si>
  <si>
    <t>Оценка занижения величины перекрестного субсидирования в проекте постановления Правительства Российской Федерации «О внесении изменений в отдельные акты Правительства Российской Федерации в целях снижения уровня перекрестного субсидирования в электросетевом комплексе» в 2014 году</t>
  </si>
  <si>
    <t>тыс. руб., без НДС</t>
  </si>
  <si>
    <t>№ п/п</t>
  </si>
  <si>
    <t>Предельная величина перекрестного субсидирования</t>
  </si>
  <si>
    <t>Предельная величина перекрестного субсидирования 10/06 ФСТ</t>
  </si>
  <si>
    <t>Предельная величина перекрестного субсидирования утвержденная ПП</t>
  </si>
  <si>
    <t xml:space="preserve">Отклонение утвержденного ПП от проекта </t>
  </si>
  <si>
    <t>Объем перекрёстного субсидирования с населения Россети (шаблон передача 2014)</t>
  </si>
  <si>
    <t xml:space="preserve">Недооценненость ПС </t>
  </si>
  <si>
    <t>Объем перекрёстного субсидирования на прочих потребителей (шаблон передача 2014)</t>
  </si>
  <si>
    <t>Объем перекрёстного субсидирования распределенный с населения (шаблон передача 2014)</t>
  </si>
  <si>
    <t>Объем перекрёстного субсидирования по расчётам РЭК корректировка ФСТ</t>
  </si>
  <si>
    <t xml:space="preserve">Объем перекрёстного субсидирования по расчётам РЭК </t>
  </si>
  <si>
    <t xml:space="preserve">Объем перекрёстного субсидирования утвержденного в Проекте постановления              </t>
  </si>
  <si>
    <t>Разница</t>
  </si>
  <si>
    <t>Выпадающие 2015 года</t>
  </si>
  <si>
    <t>Выпадающие 2016 года</t>
  </si>
  <si>
    <t>Выпадающие 2017 года</t>
  </si>
  <si>
    <t>Влияние на тариф в 2015 году</t>
  </si>
  <si>
    <t>Влияние на тариф в 2016 году</t>
  </si>
  <si>
    <t>Влияние на тариф в 2017 году</t>
  </si>
  <si>
    <t>Кабардино-Балкарская республика</t>
  </si>
  <si>
    <t>Карачаево-Черкесская республика</t>
  </si>
  <si>
    <t>Республика Алтай</t>
  </si>
  <si>
    <t>Республика Башкортостан</t>
  </si>
  <si>
    <t>Республика Дагестан</t>
  </si>
  <si>
    <t>Республика Ингушетия</t>
  </si>
  <si>
    <t>Республика Калмыкия</t>
  </si>
  <si>
    <t>Республика Коми</t>
  </si>
  <si>
    <t>Республика Саха (Якутия)</t>
  </si>
  <si>
    <t>Республика Северная Осетия-Алания</t>
  </si>
  <si>
    <t>Республика Татарстан</t>
  </si>
  <si>
    <t>Удмуртская республика</t>
  </si>
  <si>
    <t>Чеченская республика</t>
  </si>
  <si>
    <t>Чувашская республика</t>
  </si>
  <si>
    <t>Камчатский край</t>
  </si>
  <si>
    <t>Краснодарский край, Республика Адыгея</t>
  </si>
  <si>
    <t>Приморский край</t>
  </si>
  <si>
    <t>Ставропольский край</t>
  </si>
  <si>
    <t>Хабаровский край</t>
  </si>
  <si>
    <t>Амурская область</t>
  </si>
  <si>
    <t>Архангельская область</t>
  </si>
  <si>
    <t>Воронежская область</t>
  </si>
  <si>
    <t>Иркутская область</t>
  </si>
  <si>
    <t>Калининградская область</t>
  </si>
  <si>
    <t>Калужская область</t>
  </si>
  <si>
    <t>Кировская область</t>
  </si>
  <si>
    <t>Курганская область</t>
  </si>
  <si>
    <t>Мурманская область</t>
  </si>
  <si>
    <t>Новгородская область</t>
  </si>
  <si>
    <t>Новосибирская область</t>
  </si>
  <si>
    <t>Омская область</t>
  </si>
  <si>
    <t>Пензенская область</t>
  </si>
  <si>
    <t>Псковская область</t>
  </si>
  <si>
    <t>Рязанская область</t>
  </si>
  <si>
    <t>Саратовская область</t>
  </si>
  <si>
    <t>Сахалинская область</t>
  </si>
  <si>
    <t>Тверская область</t>
  </si>
  <si>
    <t>Тюменская область, Ханты-Мансийский автономный округ-Югра, Ямало-Ненецкий автономный округ</t>
  </si>
  <si>
    <t>г. Байконур</t>
  </si>
  <si>
    <t>г. Москва</t>
  </si>
  <si>
    <t>г. Санкт-Петербург</t>
  </si>
  <si>
    <t>Еврейская автономная область</t>
  </si>
  <si>
    <t>Ненецкий автономный округ</t>
  </si>
  <si>
    <t>Чукотский автономный округ</t>
  </si>
  <si>
    <t>ИТОГО РФ</t>
  </si>
  <si>
    <t>Отношение величины перекрестного субсидирования по данным РЭК к данным, утвержденным в проекте</t>
  </si>
  <si>
    <t>Расчетная величина перекрестного субсидирования</t>
  </si>
  <si>
    <t>Занижение</t>
  </si>
  <si>
    <t>ИТОГО Россети</t>
  </si>
  <si>
    <t>сибирь - перенос на 01.06</t>
  </si>
  <si>
    <t>Москва, трк, кубань -нд</t>
  </si>
  <si>
    <t>тыс.рублей</t>
  </si>
  <si>
    <t>Inf(i-1)</t>
  </si>
  <si>
    <t>Старые данные</t>
  </si>
  <si>
    <t>Новые данные данные</t>
  </si>
  <si>
    <t>Некопменсир</t>
  </si>
  <si>
    <t>2009-2014</t>
  </si>
  <si>
    <t>Приложение 1</t>
  </si>
  <si>
    <t>ОРЕХ 2015</t>
  </si>
  <si>
    <t>Инф</t>
  </si>
  <si>
    <t>ОРЕХ 2015 скорректированный</t>
  </si>
  <si>
    <t>Выпадающие от индексации Орех</t>
  </si>
  <si>
    <t>Оплата услуг ФСК, в том числе:</t>
  </si>
  <si>
    <t>Индексация ОРЕХ с учетом уточненного ИПЦ</t>
  </si>
  <si>
    <t>Увеличение ставки ФСК до уровня ИПЦ</t>
  </si>
  <si>
    <t>Снижение полезного отпуска ЭЭ</t>
  </si>
  <si>
    <t>Возврат сглаживания</t>
  </si>
  <si>
    <t>Обслуживание займов по ставке 25% (обсл. займов в RAB учтено в норме доходности)</t>
  </si>
  <si>
    <t>Выпадающие доходы от льготного технического присоединения</t>
  </si>
  <si>
    <t>Увеличение нормы доходности на инвестированный капитал</t>
  </si>
  <si>
    <t>Оценка дополнительного прироста тарифов на услуги по передаче электроэнергии по отношению к утвержденным тарифам на 2015 год</t>
  </si>
  <si>
    <t>Наименование ТСО</t>
  </si>
  <si>
    <t>…</t>
  </si>
  <si>
    <t>n</t>
  </si>
  <si>
    <t>Наименование Субъекта РФ</t>
  </si>
  <si>
    <t>ТСО1</t>
  </si>
  <si>
    <t>ТСО2</t>
  </si>
  <si>
    <t>ТСОn</t>
  </si>
  <si>
    <t>КПП</t>
  </si>
  <si>
    <t xml:space="preserve">Официальный сайт организации </t>
  </si>
  <si>
    <t>Абонентский номер</t>
  </si>
  <si>
    <t>ИНН</t>
  </si>
  <si>
    <t>Территориальные сетевые организации, в отношении которых установлены (пересмотрены) цены (тарифы) на услуги по передаче электрической энергии на очередной расчетный период регулирования</t>
  </si>
  <si>
    <t>Территориальные сетевые организации, в отношении которых не установлены (не пересмотрены) цены (тарифы) на услуги по передаче электрической энергии на очередной расчетный период регулирования</t>
  </si>
  <si>
    <t>Ссылка на размещение на официальном сайте Органа регулирования</t>
  </si>
</sst>
</file>

<file path=xl/styles.xml><?xml version="1.0" encoding="utf-8"?>
<styleSheet xmlns="http://schemas.openxmlformats.org/spreadsheetml/2006/main" xmlns:mc="http://schemas.openxmlformats.org/markup-compatibility/2006" xmlns:x14ac="http://schemas.microsoft.com/office/spreadsheetml/2009/9/ac" mc:Ignorable="x14ac">
  <numFmts count="144">
    <numFmt numFmtId="44" formatCode="_-* #,##0.00&quot;р.&quot;_-;\-* #,##0.00&quot;р.&quot;_-;_-* &quot;-&quot;??&quot;р.&quot;_-;_-@_-"/>
    <numFmt numFmtId="43" formatCode="_-* #,##0.00_р_._-;\-* #,##0.00_р_._-;_-* &quot;-&quot;??_р_._-;_-@_-"/>
    <numFmt numFmtId="164" formatCode="[$$-409]#,##0"/>
    <numFmt numFmtId="165" formatCode="_-* #,##0_р_._-;\-* #,##0_р_._-;_-* &quot;-&quot;??_р_._-;_-@_-"/>
    <numFmt numFmtId="166" formatCode="0.0%"/>
    <numFmt numFmtId="167" formatCode="0.0%_);\(0.0%\)"/>
    <numFmt numFmtId="168" formatCode="General_)"/>
    <numFmt numFmtId="169" formatCode="_-* #,##0&quot;?.&quot;_-;\-* #,##0&quot;?.&quot;_-;_-* &quot;-&quot;&quot;?.&quot;_-;_-@_-"/>
    <numFmt numFmtId="170" formatCode="_-* #,##0_?_._-;\-* #,##0_?_._-;_-* &quot;-&quot;_?_._-;_-@_-"/>
    <numFmt numFmtId="171" formatCode="_-* #,##0.00_?_._-;\-* #,##0.00_?_._-;_-* &quot;-&quot;??_?_._-;_-@_-"/>
    <numFmt numFmtId="172" formatCode="_-* #,##0.00&quot;?.&quot;_-;\-* #,##0.00&quot;?.&quot;_-;_-* &quot;-&quot;??&quot;?.&quot;_-;_-@_-"/>
    <numFmt numFmtId="173" formatCode="_-[$$-1009]* #,##0.00_-;\-[$$-1009]* #,##0.00_-;_-[$$-1009]* &quot;-&quot;??_-;_-@_-"/>
    <numFmt numFmtId="174" formatCode="#,##0_);[Red]\(#,##0\)"/>
    <numFmt numFmtId="175" formatCode="#,##0.0_);\(#,##0.0\)"/>
    <numFmt numFmtId="176" formatCode="\t0.00%"/>
    <numFmt numFmtId="177" formatCode="#,##0.0_);[Red]\(#,##0.0\)"/>
    <numFmt numFmtId="178" formatCode="\t#\ ??/??"/>
    <numFmt numFmtId="179" formatCode="#,##0;\(#,##0\)"/>
    <numFmt numFmtId="180" formatCode="_-* #,##0.00[$€-1]_-;\-* #,##0.00[$€-1]_-;_-* &quot;-&quot;??[$€-1]_-"/>
    <numFmt numFmtId="181" formatCode="_-* #,##0.000[$€-1]_-;\-* #,##0.000[$€-1]_-;_-* &quot;-&quot;??[$€-1]_-"/>
    <numFmt numFmtId="182" formatCode="[Magenta]\ &quot;Ошибка&quot;;[Magenta]\ &quot;Ошибка&quot;;[Blue]\ &quot;OK&quot;"/>
    <numFmt numFmtId="183" formatCode="_-* #,##0.00\ _$_-;\-* #,##0.00\ _$_-;_-* &quot;-&quot;??\ _$_-;_-@_-"/>
    <numFmt numFmtId="184" formatCode="#.##0\.00"/>
    <numFmt numFmtId="185" formatCode="#\.00"/>
    <numFmt numFmtId="186" formatCode="\$#\.00"/>
    <numFmt numFmtId="187" formatCode="\£\ #,##0_);[Red]\(\£\ #,##0\)"/>
    <numFmt numFmtId="188" formatCode="\¥\ #,##0_);[Red]\(\¥\ #,##0\)"/>
    <numFmt numFmtId="189" formatCode="#\."/>
    <numFmt numFmtId="190" formatCode=";;;"/>
    <numFmt numFmtId="191" formatCode="@\ *."/>
    <numFmt numFmtId="192" formatCode="0.0"/>
    <numFmt numFmtId="193" formatCode="#,##0.0;\(#,##0.0\)"/>
    <numFmt numFmtId="194" formatCode="#,##0.00;\(#,##0.00\)"/>
    <numFmt numFmtId="195" formatCode="000000"/>
    <numFmt numFmtId="196" formatCode="_(&quot;$&quot;* #,##0.00_);_(&quot;$&quot;* \(#,##0.00\);_(&quot;$&quot;* &quot;-&quot;??_);_(@_)"/>
    <numFmt numFmtId="197" formatCode="_(&quot;$&quot;* #,##0_);_(&quot;$&quot;* \(#,##0\);_(&quot;$&quot;* &quot;-&quot;_);_(@_)"/>
    <numFmt numFmtId="198" formatCode="###\ ##\ ##"/>
    <numFmt numFmtId="199" formatCode="0_);\(0\)"/>
    <numFmt numFmtId="200" formatCode="_(* #,##0_);_(* \(#,##0\);_(* &quot;-&quot;??_);_(@_)"/>
    <numFmt numFmtId="201" formatCode="#,##0;[Red]#,##0"/>
    <numFmt numFmtId="202" formatCode="&quot;\&quot;#,##0;[Red]\-&quot;\&quot;#,##0"/>
    <numFmt numFmtId="203" formatCode="_-* #,##0&quot;đ.&quot;_-;\-* #,##0&quot;đ.&quot;_-;_-* &quot;-&quot;&quot;đ.&quot;_-;_-@_-"/>
    <numFmt numFmtId="204" formatCode="_-* #,##0.00&quot;đ.&quot;_-;\-* #,##0.00&quot;đ.&quot;_-;_-* &quot;-&quot;??&quot;đ.&quot;_-;_-@_-"/>
    <numFmt numFmtId="205" formatCode="0.0_)"/>
    <numFmt numFmtId="206" formatCode="\£#,##0_);\(\£#,##0\)"/>
    <numFmt numFmtId="207" formatCode="_(* #,##0_);_(* \(#,##0\);_(* &quot;-&quot;_);_(@_)"/>
    <numFmt numFmtId="208" formatCode="_(* #,##0.0_);_(* \(#,##0.00\);_(* &quot;-&quot;??_);_(@_)"/>
    <numFmt numFmtId="209" formatCode="0.000"/>
    <numFmt numFmtId="210" formatCode="&quot;fl&quot;#,##0_);\(&quot;fl&quot;#,##0\)"/>
    <numFmt numFmtId="211" formatCode="&quot;fl&quot;#,##0_);[Red]\(&quot;fl&quot;#,##0\)"/>
    <numFmt numFmtId="212" formatCode="&quot;fl&quot;#,##0.00_);\(&quot;fl&quot;#,##0.00\)"/>
    <numFmt numFmtId="213" formatCode="0000"/>
    <numFmt numFmtId="214" formatCode="&quot;$&quot;#,##0_);\(&quot;$&quot;#,##0\)"/>
    <numFmt numFmtId="215" formatCode="_-* #,##0\ _р_._-;\-* #,##0\ _р_._-;_-* &quot;-&quot;\ _р_._-;_-@_-"/>
    <numFmt numFmtId="216" formatCode="#,##0.00_);\(#,##0.00\);@_)"/>
    <numFmt numFmtId="217" formatCode="#,##0.000_);\(#,##0.000\);@_)"/>
    <numFmt numFmtId="218" formatCode="&quot;_&quot;\-* #,##0\ &quot;F&quot;&quot;_&quot;\-;\-* #,##0\ &quot;F&quot;&quot;_&quot;\-;&quot;_&quot;\-* &quot;-&quot;\ &quot;F&quot;&quot;_&quot;\-;&quot;_&quot;\-@&quot;_&quot;\-"/>
    <numFmt numFmtId="219" formatCode="#,##0.0;[Red]\(#,##0.0\)"/>
    <numFmt numFmtId="220" formatCode="#,##0;[Red]\(#,##0\)"/>
    <numFmt numFmtId="221" formatCode="* \(#,##0\);* #,##0_);&quot;-&quot;??_);@"/>
    <numFmt numFmtId="222" formatCode="0.00_);\(0.00\);0.00"/>
    <numFmt numFmtId="223" formatCode="&quot;$&quot;#,##0_);[Red]\(&quot;$&quot;#,##0\)"/>
    <numFmt numFmtId="224" formatCode="_(* #,##0.00_);[Red]_(* \(#,##0.00\);_(* &quot;-&quot;??_);_(@_)"/>
    <numFmt numFmtId="225" formatCode="_(&quot;$&quot;* #,##0.00_);_(&quot;$&quot;* \(#,##0.00\);@_)"/>
    <numFmt numFmtId="226" formatCode="_(&quot;$&quot;* #,##0.000_);_(&quot;$&quot;* \(#,##0.000\);@_)"/>
    <numFmt numFmtId="227" formatCode="mmm\,yy"/>
    <numFmt numFmtId="228" formatCode="\$#,##0\ ;\(\$#,##0\)"/>
    <numFmt numFmtId="229" formatCode="&quot;$&quot;#,##0\ ;\(&quot;$&quot;#,##0\)"/>
    <numFmt numFmtId="230" formatCode="dd\.mm\.yyyy&quot;г.&quot;"/>
    <numFmt numFmtId="231" formatCode="dd\ mmm\ yyyy"/>
    <numFmt numFmtId="232" formatCode="m/d/yy\ h:mm"/>
    <numFmt numFmtId="233" formatCode="* #,##0_);* \(#,##0\);&quot;-&quot;??_);@"/>
    <numFmt numFmtId="234" formatCode="_-* #,##0_-;\-* #,##0_-;_-* &quot;-&quot;_-;_-@_-"/>
    <numFmt numFmtId="235" formatCode="_(* #,##0.00_);_(* \(#,##0.00\);_(* &quot;-&quot;??_);_(@_)"/>
    <numFmt numFmtId="236" formatCode="ddd\ dd\ mmm"/>
    <numFmt numFmtId="237" formatCode="&quot;$&quot;#,##0.0;[Red]\(&quot;$&quot;#,##0.0\)"/>
    <numFmt numFmtId="238" formatCode="0.0\x"/>
    <numFmt numFmtId="239" formatCode="#,##0;[Red]\-#,##0"/>
    <numFmt numFmtId="240" formatCode="[$-419]General"/>
    <numFmt numFmtId="241" formatCode="_-* #,##0\ _F_B_-;\-* #,##0\ _F_B_-;_-* &quot;-&quot;\ _F_B_-;_-@_-"/>
    <numFmt numFmtId="242" formatCode="_-* #,##0.00\ _F_B_-;\-* #,##0.00\ _F_B_-;_-* &quot;-&quot;??\ _F_B_-;_-@_-"/>
    <numFmt numFmtId="243" formatCode="#,##0_ ;[Red]\-#,##0\ "/>
    <numFmt numFmtId="244" formatCode="#,##0_);\(#,##0\);&quot;- &quot;;&quot;  &quot;@"/>
    <numFmt numFmtId="245" formatCode="#,##0;\(#,##0\);\-_)"/>
    <numFmt numFmtId="246" formatCode="#,##0.0_);\(#,##0.0\);\-_)"/>
    <numFmt numFmtId="247" formatCode="#,##0.00_);\(#,##0.00\);\-_)"/>
    <numFmt numFmtId="248" formatCode="0\ \ \ \ \ "/>
    <numFmt numFmtId="249" formatCode="#,##0_);[Blue]\(#,##0\)"/>
    <numFmt numFmtId="250" formatCode="&quot;&quot;"/>
    <numFmt numFmtId="251" formatCode="0.00_);\(0.00\);0.00_)"/>
    <numFmt numFmtId="252" formatCode="#,##0.0"/>
    <numFmt numFmtId="253" formatCode="#,##0.00_ ;[Red]\(#,##0.00&quot;) &quot;"/>
    <numFmt numFmtId="254" formatCode="_-* #,##0_-;_-* #,##0\-;_-* &quot;-&quot;_-;_-@_-"/>
    <numFmt numFmtId="255" formatCode="_-* #,##0.00_-;_-* #,##0.00\-;_-* &quot;-&quot;??_-;_-@_-"/>
    <numFmt numFmtId="256" formatCode="_-* #,##0\ _$_-;\-* #,##0\ _$_-;_-* &quot;-&quot;\ _$_-;_-@_-"/>
    <numFmt numFmtId="257" formatCode="#,##0__\ \ \ \ "/>
    <numFmt numFmtId="258" formatCode="_-* #,##0\ &quot;$&quot;_-;\-* #,##0\ &quot;$&quot;_-;_-* &quot;-&quot;\ &quot;$&quot;_-;_-@_-"/>
    <numFmt numFmtId="259" formatCode="_-* #,##0.00\ &quot;$&quot;_-;\-* #,##0.00\ &quot;$&quot;_-;_-* &quot;-&quot;??\ &quot;$&quot;_-;_-@_-"/>
    <numFmt numFmtId="260" formatCode="_(* #,##0.000_);[Red]_(* \(#,##0.000\);_(* &quot;-&quot;??_);_(@_)"/>
    <numFmt numFmtId="261" formatCode="&quot;$&quot;#,##0.0_);\(&quot;$&quot;#,##0.0\)"/>
    <numFmt numFmtId="262" formatCode="0.00\x"/>
    <numFmt numFmtId="263" formatCode="#,##0.00_)\x;\(#,##0.00\)\x;@_)"/>
    <numFmt numFmtId="264" formatCode="#,##0.000_)\x;\(#,##0.000\)\x;@_)"/>
    <numFmt numFmtId="265" formatCode="0.0&quot;x&quot;;&quot;nm&quot;;\-_x"/>
    <numFmt numFmtId="266" formatCode="0.00&quot;x&quot;;&quot;nm&quot;;\-_x"/>
    <numFmt numFmtId="267" formatCode="0.0000"/>
    <numFmt numFmtId="268" formatCode="#,##0_);\(#,##0\);&quot;-  &quot;"/>
    <numFmt numFmtId="269" formatCode="#,##0.0_);\(#,##0.0\);&quot;-  &quot;"/>
    <numFmt numFmtId="270" formatCode="#,##0.0;[Red]#,##0.0"/>
    <numFmt numFmtId="271" formatCode="#,##0_);[Red]\(#,##0\);&quot;-----&quot;"/>
    <numFmt numFmtId="272" formatCode="#,##0.00_);[Red]\(#,##0.00\);&quot;-----&quot;"/>
    <numFmt numFmtId="273" formatCode="_-* #,##0\ _d_._-;\-* #,##0\ _d_._-;_-* &quot;-&quot;\ _d_._-;_-@_-"/>
    <numFmt numFmtId="274" formatCode="_-* #,##0.00\ _d_._-;\-* #,##0.00\ _d_._-;_-* &quot;-&quot;??\ _d_._-;_-@_-"/>
    <numFmt numFmtId="275" formatCode="_-* #,##0_đ_._-;\-* #,##0_đ_._-;_-* &quot;-&quot;_đ_._-;_-@_-"/>
    <numFmt numFmtId="276" formatCode="_-* #,##0.00_đ_._-;\-* #,##0.00_đ_._-;_-* &quot;-&quot;??_đ_._-;_-@_-"/>
    <numFmt numFmtId="277" formatCode="\(#,##0.0\)"/>
    <numFmt numFmtId="278" formatCode="#,##0\ &quot;?.&quot;;\-#,##0\ &quot;?.&quot;"/>
    <numFmt numFmtId="279" formatCode="_-* #,##0\ &quot;FB&quot;_-;\-* #,##0\ &quot;FB&quot;_-;_-* &quot;-&quot;\ &quot;FB&quot;_-;_-@_-"/>
    <numFmt numFmtId="280" formatCode="_-* #,##0.00\ &quot;FB&quot;_-;\-* #,##0.00\ &quot;FB&quot;_-;_-* &quot;-&quot;??\ &quot;FB&quot;_-;_-@_-"/>
    <numFmt numFmtId="281" formatCode="dd\,mmm"/>
    <numFmt numFmtId="282" formatCode="#,##0.000_)%;\(#,##0.000\)%;@_)"/>
    <numFmt numFmtId="283" formatCode="0.0%_);\(0.0%\);&quot;-  &quot;"/>
    <numFmt numFmtId="284" formatCode="0.0%_);\(0.0%\);\-_%_)"/>
    <numFmt numFmtId="285" formatCode="0%_);\(0%\);\-_%_)"/>
    <numFmt numFmtId="286" formatCode="0.00%_);\(0.00%\);\-_%_)"/>
    <numFmt numFmtId="287" formatCode="##0&quot;bp&quot;_);\(##0&quot;bp&quot;\);\-_b_p_)"/>
    <numFmt numFmtId="288" formatCode="mm\,dd\,yy\ hh:mm"/>
    <numFmt numFmtId="289" formatCode="mm\,dd\,yy"/>
    <numFmt numFmtId="290" formatCode="&quot;_&quot;\(&quot;$&quot;* #,##0.00&quot;_&quot;\);&quot;_&quot;\(&quot;$&quot;* \(#,##0.00\);&quot;_&quot;\(&quot;$&quot;* &quot;-&quot;??&quot;_&quot;\);&quot;_&quot;\(@&quot;_&quot;\)"/>
    <numFmt numFmtId="291" formatCode="#,##0______;;&quot;------------      &quot;"/>
    <numFmt numFmtId="292" formatCode="0.00;\-0.00;0.00"/>
    <numFmt numFmtId="293" formatCode="0.00\x;\-0.00\x;0.00\x"/>
    <numFmt numFmtId="294" formatCode="#,##0.00&quot; &quot;[$руб.-419];[Red]&quot;-&quot;#,##0.00&quot; &quot;[$руб.-419]"/>
    <numFmt numFmtId="295" formatCode="#,##0.00&quot;т.р.&quot;;\-#,##0.00&quot;т.р.&quot;"/>
    <numFmt numFmtId="296" formatCode="_-* #,##0_d_._-;\-* #,##0_d_._-;_-* &quot;-&quot;_d_._-;_-@_-"/>
    <numFmt numFmtId="297" formatCode="_-* #,##0.00_d_._-;\-* #,##0.00_d_._-;_-* &quot;-&quot;??_d_._-;_-@_-"/>
    <numFmt numFmtId="298" formatCode="#,##0.00_ ;[Red]\-#,##0.00\ "/>
    <numFmt numFmtId="299" formatCode="#,##0.000"/>
    <numFmt numFmtId="300" formatCode="[$-419]mmmm&quot; &quot;yyyy;@"/>
    <numFmt numFmtId="301" formatCode="0.0000000"/>
    <numFmt numFmtId="302" formatCode="[$-419]mmmm\ yyyy;@"/>
    <numFmt numFmtId="303" formatCode="_-* #,##0.00_р_._-;\-* #,##0.00_р_._-;_-* \-??_р_._-;_-@_-"/>
    <numFmt numFmtId="304" formatCode="_-* #,##0.00\ _р_._-;\-* #,##0.00\ _р_._-;_-* &quot;-&quot;??\ _р_._-;_-@_-"/>
    <numFmt numFmtId="305" formatCode="%#\.00"/>
  </numFmts>
  <fonts count="31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0"/>
      <name val="Arial Cyr"/>
      <charset val="204"/>
    </font>
    <font>
      <sz val="10"/>
      <name val="Tahoma"/>
      <family val="2"/>
      <charset val="204"/>
    </font>
    <font>
      <sz val="10"/>
      <name val="Helv"/>
    </font>
    <font>
      <sz val="10"/>
      <name val="Times New Roman"/>
      <family val="1"/>
      <charset val="204"/>
    </font>
    <font>
      <b/>
      <sz val="14"/>
      <name val="Times New Roman"/>
      <family val="1"/>
      <charset val="204"/>
    </font>
    <font>
      <sz val="9"/>
      <name val="Times New Roman"/>
      <family val="1"/>
      <charset val="204"/>
    </font>
    <font>
      <sz val="14"/>
      <name val="Times New Roman"/>
      <family val="1"/>
      <charset val="204"/>
    </font>
    <font>
      <b/>
      <sz val="10"/>
      <name val="Times New Roman"/>
      <family val="1"/>
      <charset val="204"/>
    </font>
    <font>
      <sz val="10"/>
      <color theme="0"/>
      <name val="Times New Roman"/>
      <family val="1"/>
      <charset val="204"/>
    </font>
    <font>
      <b/>
      <sz val="10"/>
      <color rgb="FFFFFFFF"/>
      <name val="Calibri"/>
      <family val="2"/>
      <charset val="204"/>
    </font>
    <font>
      <sz val="10"/>
      <color rgb="FFFFFFFF"/>
      <name val="Calibri"/>
      <family val="2"/>
      <charset val="204"/>
    </font>
    <font>
      <sz val="10"/>
      <color rgb="FF000000"/>
      <name val="Arial Cyr"/>
    </font>
    <font>
      <sz val="9"/>
      <color rgb="FFFFFFFF"/>
      <name val="Calibri"/>
      <family val="2"/>
      <charset val="204"/>
    </font>
    <font>
      <b/>
      <sz val="9"/>
      <color rgb="FF1F497D"/>
      <name val="Calibri"/>
      <family val="2"/>
      <charset val="204"/>
    </font>
    <font>
      <b/>
      <sz val="10"/>
      <color rgb="FF1F497D"/>
      <name val="Calibri"/>
      <family val="2"/>
      <charset val="204"/>
    </font>
    <font>
      <b/>
      <sz val="10"/>
      <color rgb="FF002060"/>
      <name val="Calibri"/>
      <family val="2"/>
      <charset val="204"/>
    </font>
    <font>
      <sz val="9"/>
      <color rgb="FF1F497D"/>
      <name val="Calibri"/>
      <family val="2"/>
      <charset val="204"/>
    </font>
    <font>
      <sz val="17"/>
      <color rgb="FF000000"/>
      <name val="Arial"/>
      <family val="2"/>
      <charset val="204"/>
    </font>
    <font>
      <sz val="10"/>
      <color rgb="FF1F497D"/>
      <name val="Calibri"/>
      <family val="2"/>
      <charset val="204"/>
    </font>
    <font>
      <sz val="11"/>
      <color theme="1"/>
      <name val="Calibri"/>
      <family val="2"/>
      <scheme val="minor"/>
    </font>
    <font>
      <sz val="14"/>
      <color theme="1"/>
      <name val="Times New Roman"/>
      <family val="1"/>
      <charset val="204"/>
    </font>
    <font>
      <sz val="14"/>
      <color theme="1"/>
      <name val="Calibri"/>
      <family val="2"/>
      <scheme val="minor"/>
    </font>
    <font>
      <b/>
      <sz val="16"/>
      <color theme="1"/>
      <name val="Times New Roman"/>
      <family val="1"/>
      <charset val="204"/>
    </font>
    <font>
      <b/>
      <sz val="14"/>
      <color theme="1"/>
      <name val="Times New Roman"/>
      <family val="1"/>
      <charset val="204"/>
    </font>
    <font>
      <sz val="16"/>
      <color theme="1"/>
      <name val="Times New Roman"/>
      <family val="1"/>
      <charset val="204"/>
    </font>
    <font>
      <b/>
      <sz val="18"/>
      <color theme="1"/>
      <name val="Times New Roman"/>
      <family val="1"/>
      <charset val="204"/>
    </font>
    <font>
      <b/>
      <sz val="14"/>
      <color theme="1"/>
      <name val="Calibri"/>
      <family val="2"/>
      <charset val="204"/>
      <scheme val="minor"/>
    </font>
    <font>
      <sz val="18"/>
      <color theme="1"/>
      <name val="Times New Roman"/>
      <family val="1"/>
      <charset val="204"/>
    </font>
    <font>
      <sz val="14"/>
      <color theme="0"/>
      <name val="Calibri"/>
      <family val="2"/>
      <scheme val="minor"/>
    </font>
    <font>
      <sz val="10"/>
      <name val="Times New Roman Cyr"/>
      <family val="1"/>
      <charset val="204"/>
    </font>
    <font>
      <sz val="10"/>
      <name val="Arial"/>
      <family val="2"/>
      <charset val="204"/>
    </font>
    <font>
      <sz val="8"/>
      <name val="Arial"/>
      <family val="2"/>
      <charset val="204"/>
    </font>
    <font>
      <sz val="8"/>
      <color indexed="12"/>
      <name val="Arial"/>
      <family val="2"/>
      <charset val="204"/>
    </font>
    <font>
      <sz val="10"/>
      <name val="Book Antiqua"/>
      <family val="1"/>
      <charset val="204"/>
    </font>
    <font>
      <sz val="10"/>
      <color indexed="8"/>
      <name val="Arial"/>
      <family val="2"/>
      <charset val="204"/>
    </font>
    <font>
      <b/>
      <sz val="10"/>
      <color indexed="12"/>
      <name val="Arial Cyr"/>
      <family val="2"/>
      <charset val="204"/>
    </font>
    <font>
      <sz val="10"/>
      <name val="Arial Cyr"/>
      <family val="2"/>
      <charset val="204"/>
    </font>
    <font>
      <u/>
      <sz val="10"/>
      <color indexed="36"/>
      <name val="Courier"/>
      <family val="1"/>
      <charset val="204"/>
    </font>
    <font>
      <sz val="10"/>
      <name val="Courier"/>
      <family val="1"/>
      <charset val="204"/>
    </font>
    <font>
      <b/>
      <sz val="11"/>
      <color indexed="8"/>
      <name val="Calibri"/>
      <family val="2"/>
      <charset val="204"/>
    </font>
    <font>
      <sz val="11"/>
      <name val="?l?r ?o?S?V?b?N"/>
      <family val="3"/>
    </font>
    <font>
      <sz val="10"/>
      <name val="’†?S?V?b?N‘М"/>
      <family val="3"/>
      <charset val="128"/>
    </font>
    <font>
      <sz val="1"/>
      <color indexed="8"/>
      <name val="Courier"/>
      <family val="3"/>
    </font>
    <font>
      <sz val="10"/>
      <name val="Helv"/>
      <charset val="204"/>
    </font>
    <font>
      <sz val="10"/>
      <name val="Helvetica"/>
      <family val="2"/>
    </font>
    <font>
      <sz val="12"/>
      <color indexed="10"/>
      <name val="Times New Roman"/>
      <family val="1"/>
      <charset val="204"/>
    </font>
    <font>
      <sz val="8"/>
      <name val="Verdana"/>
      <family val="2"/>
    </font>
    <font>
      <sz val="10"/>
      <name val="Helv"/>
      <family val="2"/>
    </font>
    <font>
      <sz val="13"/>
      <name val="Times New Roman"/>
      <family val="1"/>
      <charset val="204"/>
    </font>
    <font>
      <sz val="10"/>
      <name val="Courier"/>
      <family val="3"/>
    </font>
    <font>
      <b/>
      <sz val="22"/>
      <color indexed="18"/>
      <name val="Arial"/>
      <family val="2"/>
    </font>
    <font>
      <b/>
      <sz val="14"/>
      <color indexed="18"/>
      <name val="Arial"/>
      <family val="2"/>
    </font>
    <font>
      <sz val="10"/>
      <name val="Helv"/>
      <family val="2"/>
      <charset val="204"/>
    </font>
    <font>
      <b/>
      <sz val="10"/>
      <color indexed="18"/>
      <name val="Arial"/>
      <family val="2"/>
    </font>
    <font>
      <b/>
      <u val="singleAccounting"/>
      <sz val="10"/>
      <color indexed="18"/>
      <name val="Arial"/>
      <family val="2"/>
    </font>
    <font>
      <sz val="10"/>
      <name val="Arial CYR"/>
    </font>
    <font>
      <sz val="10"/>
      <color indexed="62"/>
      <name val="Arial Cyr"/>
      <family val="2"/>
      <charset val="204"/>
    </font>
    <font>
      <sz val="1"/>
      <color indexed="8"/>
      <name val="Courier"/>
      <family val="1"/>
      <charset val="204"/>
    </font>
    <font>
      <sz val="12"/>
      <name val="Times New Roman"/>
      <family val="1"/>
      <charset val="204"/>
    </font>
    <font>
      <b/>
      <sz val="1"/>
      <color indexed="8"/>
      <name val="Courier"/>
      <family val="3"/>
    </font>
    <font>
      <b/>
      <sz val="1"/>
      <color indexed="8"/>
      <name val="Courier"/>
      <family val="1"/>
      <charset val="204"/>
    </font>
    <font>
      <sz val="10"/>
      <name val="Times New Roman"/>
      <family val="1"/>
    </font>
    <font>
      <sz val="8.25"/>
      <name val="Helv"/>
    </font>
    <font>
      <sz val="8"/>
      <name val="Helv"/>
    </font>
    <font>
      <sz val="10"/>
      <name val="MS Sans Serif"/>
      <family val="2"/>
      <charset val="204"/>
    </font>
    <font>
      <b/>
      <i/>
      <sz val="12"/>
      <name val="Arial"/>
      <family val="2"/>
      <charset val="204"/>
    </font>
    <font>
      <b/>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1"/>
      <color indexed="8"/>
      <name val="Calibri"/>
      <family val="2"/>
      <charset val="204"/>
    </font>
    <font>
      <sz val="8"/>
      <name val="Times New Roman Cyr"/>
      <family val="1"/>
      <charset val="204"/>
    </font>
    <font>
      <sz val="10"/>
      <color indexed="8"/>
      <name val="Arial Cyr"/>
      <family val="2"/>
      <charset val="204"/>
    </font>
    <font>
      <sz val="10"/>
      <name val="PragmaticaCTT"/>
      <charset val="204"/>
    </font>
    <font>
      <sz val="11"/>
      <color indexed="9"/>
      <name val="Calibri"/>
      <family val="2"/>
      <charset val="204"/>
    </font>
    <font>
      <sz val="10"/>
      <color indexed="9"/>
      <name val="Arial Cyr"/>
      <family val="2"/>
      <charset val="204"/>
    </font>
    <font>
      <sz val="9"/>
      <color indexed="11"/>
      <name val="Arial"/>
      <family val="2"/>
      <charset val="204"/>
    </font>
    <font>
      <sz val="8"/>
      <name val="Helv"/>
      <charset val="204"/>
    </font>
    <font>
      <sz val="1"/>
      <color indexed="18"/>
      <name val="Courier"/>
      <family val="3"/>
    </font>
    <font>
      <sz val="11"/>
      <color indexed="8"/>
      <name val="Calibri"/>
      <family val="2"/>
    </font>
    <font>
      <sz val="11"/>
      <color indexed="9"/>
      <name val="Calibri"/>
      <family val="2"/>
    </font>
    <font>
      <sz val="8"/>
      <color indexed="9"/>
      <name val="Arial"/>
      <family val="2"/>
      <charset val="204"/>
    </font>
    <font>
      <sz val="10"/>
      <color indexed="12"/>
      <name val="Arial"/>
      <family val="2"/>
      <charset val="204"/>
    </font>
    <font>
      <sz val="11"/>
      <name val="Arial"/>
      <family val="2"/>
      <charset val="204"/>
    </font>
    <font>
      <u/>
      <sz val="10"/>
      <color indexed="12"/>
      <name val="Courier"/>
      <family val="3"/>
    </font>
    <font>
      <u/>
      <sz val="10"/>
      <color indexed="12"/>
      <name val="Courier"/>
      <family val="1"/>
      <charset val="204"/>
    </font>
    <font>
      <u/>
      <sz val="10"/>
      <color indexed="12"/>
      <name val="Arial Cyr"/>
      <charset val="204"/>
    </font>
    <font>
      <sz val="10"/>
      <name val="Arial"/>
      <family val="2"/>
    </font>
    <font>
      <sz val="10"/>
      <name val="Courier New"/>
      <family val="3"/>
    </font>
    <font>
      <b/>
      <sz val="9"/>
      <name val="Frutiger 45 Light"/>
      <family val="2"/>
    </font>
    <font>
      <b/>
      <sz val="10"/>
      <name val="Helvetica"/>
      <family val="2"/>
    </font>
    <font>
      <sz val="12"/>
      <name val="Arial"/>
      <family val="2"/>
    </font>
    <font>
      <sz val="10"/>
      <color indexed="18"/>
      <name val="Arial"/>
      <family val="2"/>
    </font>
    <font>
      <sz val="9"/>
      <name val="Times New Roman"/>
      <family val="1"/>
    </font>
    <font>
      <sz val="9"/>
      <name val="Frutiger 45 Light"/>
      <family val="2"/>
    </font>
    <font>
      <b/>
      <sz val="10"/>
      <name val="Arial"/>
      <family val="2"/>
    </font>
    <font>
      <sz val="11"/>
      <color indexed="20"/>
      <name val="Calibri"/>
      <family val="2"/>
      <charset val="204"/>
    </font>
    <font>
      <b/>
      <sz val="10"/>
      <color indexed="8"/>
      <name val="Arial"/>
      <family val="2"/>
    </font>
    <font>
      <sz val="18"/>
      <name val="Geneva"/>
      <charset val="204"/>
    </font>
    <font>
      <sz val="10"/>
      <color indexed="8"/>
      <name val="Tms Rmn"/>
    </font>
    <font>
      <sz val="10"/>
      <color indexed="12"/>
      <name val="Times New Roman"/>
      <family val="1"/>
    </font>
    <font>
      <sz val="12"/>
      <name val="Tms Rmn"/>
    </font>
    <font>
      <b/>
      <sz val="12"/>
      <name val="Times New Roman"/>
      <family val="1"/>
    </font>
    <font>
      <u val="singleAccounting"/>
      <sz val="10"/>
      <name val="Arial"/>
      <family val="2"/>
    </font>
    <font>
      <sz val="8"/>
      <name val="Arial"/>
      <family val="2"/>
    </font>
    <font>
      <sz val="12"/>
      <name val="±???A?"/>
      <charset val="129"/>
    </font>
    <font>
      <sz val="10"/>
      <color indexed="8"/>
      <name val="MS Sans Serif"/>
      <family val="2"/>
      <charset val="204"/>
    </font>
    <font>
      <b/>
      <sz val="10"/>
      <name val="Arial"/>
      <family val="2"/>
      <charset val="204"/>
    </font>
    <font>
      <b/>
      <sz val="11"/>
      <color indexed="52"/>
      <name val="Calibri"/>
      <family val="2"/>
      <charset val="204"/>
    </font>
    <font>
      <sz val="10"/>
      <color indexed="18"/>
      <name val="Times New Roman"/>
      <family val="1"/>
      <charset val="204"/>
    </font>
    <font>
      <b/>
      <sz val="10"/>
      <color indexed="9"/>
      <name val="Arial"/>
      <family val="2"/>
      <charset val="204"/>
    </font>
    <font>
      <b/>
      <sz val="10"/>
      <color indexed="9"/>
      <name val="Arial"/>
      <family val="2"/>
    </font>
    <font>
      <b/>
      <sz val="11"/>
      <color indexed="9"/>
      <name val="Calibri"/>
      <family val="2"/>
      <charset val="204"/>
    </font>
    <font>
      <b/>
      <sz val="11"/>
      <color indexed="9"/>
      <name val="Calibri"/>
      <family val="2"/>
    </font>
    <font>
      <sz val="10"/>
      <color indexed="57"/>
      <name val="Wingdings"/>
      <charset val="2"/>
    </font>
    <font>
      <sz val="11"/>
      <color indexed="12"/>
      <name val="Arial"/>
      <family val="2"/>
      <charset val="204"/>
    </font>
    <font>
      <sz val="11"/>
      <name val="Tms Rmn"/>
      <family val="1"/>
    </font>
    <font>
      <sz val="12"/>
      <name val="Arial"/>
      <family val="2"/>
      <charset val="204"/>
    </font>
    <font>
      <sz val="8"/>
      <color indexed="12"/>
      <name val="Times New Roman"/>
      <family val="1"/>
    </font>
    <font>
      <sz val="10"/>
      <name val="Sabon"/>
    </font>
    <font>
      <sz val="8"/>
      <name val="Palatino"/>
      <family val="1"/>
    </font>
    <font>
      <sz val="10"/>
      <name val="Geneva"/>
    </font>
    <font>
      <sz val="10"/>
      <color indexed="24"/>
      <name val="Arial"/>
      <family val="2"/>
      <charset val="204"/>
    </font>
    <font>
      <sz val="10"/>
      <name val="BERNHARD"/>
    </font>
    <font>
      <sz val="12"/>
      <color indexed="24"/>
      <name val="Arial"/>
      <family val="2"/>
      <charset val="204"/>
    </font>
    <font>
      <sz val="8.5"/>
      <name val="MS Sans Serif"/>
      <family val="2"/>
      <charset val="204"/>
    </font>
    <font>
      <b/>
      <u/>
      <sz val="10"/>
      <color indexed="16"/>
      <name val="Arial"/>
      <family val="2"/>
      <charset val="204"/>
    </font>
    <font>
      <b/>
      <sz val="11"/>
      <name val="Times New Roman"/>
      <family val="1"/>
      <charset val="204"/>
    </font>
    <font>
      <b/>
      <sz val="11"/>
      <name val="Arial"/>
      <family val="2"/>
    </font>
    <font>
      <sz val="10"/>
      <name val="Century Schoolbook"/>
      <family val="1"/>
      <charset val="204"/>
    </font>
    <font>
      <sz val="9"/>
      <name val="Arial"/>
      <family val="2"/>
      <charset val="204"/>
    </font>
    <font>
      <sz val="9"/>
      <name val="Arial Cyr"/>
      <family val="2"/>
      <charset val="204"/>
    </font>
    <font>
      <sz val="10"/>
      <name val="NTHarmonica"/>
      <charset val="204"/>
    </font>
    <font>
      <sz val="10"/>
      <name val="Tms Rmn"/>
    </font>
    <font>
      <b/>
      <sz val="10"/>
      <name val="Arial Cyr"/>
      <family val="2"/>
      <charset val="204"/>
    </font>
    <font>
      <sz val="10"/>
      <color indexed="8"/>
      <name val="Arial"/>
      <family val="2"/>
    </font>
    <font>
      <sz val="10"/>
      <name val="Arial Narrow"/>
      <family val="2"/>
    </font>
    <font>
      <sz val="8"/>
      <name val="Arial Cyr"/>
      <charset val="204"/>
    </font>
    <font>
      <sz val="7"/>
      <name val="Arial"/>
      <family val="2"/>
    </font>
    <font>
      <sz val="8"/>
      <name val="Tms Rmn"/>
    </font>
    <font>
      <i/>
      <sz val="10"/>
      <name val="Arial"/>
      <family val="2"/>
    </font>
    <font>
      <u val="doubleAccounting"/>
      <sz val="10"/>
      <name val="Arial"/>
      <family val="2"/>
    </font>
    <font>
      <sz val="12"/>
      <name val="Tms Rmn"/>
      <charset val="204"/>
    </font>
    <font>
      <u/>
      <sz val="8"/>
      <color indexed="12"/>
      <name val="Arial Cyr"/>
      <charset val="204"/>
    </font>
    <font>
      <b/>
      <sz val="11"/>
      <color indexed="8"/>
      <name val="Calibri"/>
      <family val="2"/>
    </font>
    <font>
      <sz val="10"/>
      <color rgb="FF000000"/>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Baltica"/>
      <charset val="204"/>
    </font>
    <font>
      <u/>
      <sz val="10"/>
      <color indexed="36"/>
      <name val="Arial Cyr"/>
      <charset val="204"/>
    </font>
    <font>
      <sz val="7"/>
      <name val="Palatino"/>
      <family val="1"/>
    </font>
    <font>
      <b/>
      <sz val="12"/>
      <name val="Arial Cyr"/>
      <family val="2"/>
      <charset val="204"/>
    </font>
    <font>
      <sz val="11"/>
      <color indexed="17"/>
      <name val="Calibri"/>
      <family val="2"/>
      <charset val="204"/>
    </font>
    <font>
      <sz val="10"/>
      <color indexed="17"/>
      <name val="Times New Roman"/>
      <family val="1"/>
    </font>
    <font>
      <sz val="8"/>
      <name val="Courier"/>
      <family val="3"/>
    </font>
    <font>
      <b/>
      <sz val="8"/>
      <name val="Courier"/>
      <family val="3"/>
    </font>
    <font>
      <b/>
      <u/>
      <sz val="10"/>
      <name val="Courier"/>
      <family val="3"/>
    </font>
    <font>
      <sz val="9"/>
      <color indexed="18"/>
      <name val="Frutiger 45 Light"/>
      <family val="2"/>
    </font>
    <font>
      <sz val="9"/>
      <name val="Futura UBS Bk"/>
      <family val="2"/>
    </font>
    <font>
      <sz val="6"/>
      <color indexed="16"/>
      <name val="Palatino"/>
      <family val="1"/>
    </font>
    <font>
      <b/>
      <sz val="12"/>
      <name val="Arial"/>
      <family val="2"/>
    </font>
    <font>
      <b/>
      <sz val="10"/>
      <color indexed="18"/>
      <name val="Arial Cyr"/>
      <charset val="204"/>
    </font>
    <font>
      <b/>
      <sz val="15"/>
      <color indexed="56"/>
      <name val="Calibri"/>
      <family val="2"/>
      <charset val="204"/>
    </font>
    <font>
      <b/>
      <sz val="18"/>
      <color indexed="24"/>
      <name val="Arial"/>
      <family val="2"/>
      <charset val="204"/>
    </font>
    <font>
      <b/>
      <sz val="18"/>
      <name val="Arial"/>
      <family val="2"/>
    </font>
    <font>
      <b/>
      <sz val="13"/>
      <color indexed="56"/>
      <name val="Calibri"/>
      <family val="2"/>
      <charset val="204"/>
    </font>
    <font>
      <b/>
      <sz val="11"/>
      <color indexed="56"/>
      <name val="Calibri"/>
      <family val="2"/>
      <charset val="204"/>
    </font>
    <font>
      <b/>
      <sz val="8"/>
      <name val="Palatino"/>
      <family val="1"/>
    </font>
    <font>
      <b/>
      <i/>
      <sz val="26"/>
      <name val="Times New Roman"/>
      <family val="1"/>
    </font>
    <font>
      <b/>
      <sz val="14"/>
      <name val="Arial"/>
      <family val="2"/>
      <charset val="204"/>
    </font>
    <font>
      <b/>
      <sz val="8"/>
      <name val="Arial Cyr"/>
      <charset val="204"/>
    </font>
    <font>
      <b/>
      <i/>
      <sz val="22"/>
      <name val="Times New Roman"/>
      <family val="1"/>
      <charset val="204"/>
    </font>
    <font>
      <sz val="10"/>
      <color indexed="9"/>
      <name val="Times New Roman"/>
      <family val="1"/>
    </font>
    <font>
      <sz val="11"/>
      <name val="‚l‚r –¾’©"/>
      <charset val="128"/>
    </font>
    <font>
      <sz val="12"/>
      <name val="Times New Roman CYR"/>
      <charset val="204"/>
    </font>
    <font>
      <sz val="12"/>
      <name val="Optima"/>
      <charset val="204"/>
    </font>
    <font>
      <u/>
      <sz val="10"/>
      <color indexed="36"/>
      <name val="Courier"/>
      <family val="3"/>
    </font>
    <font>
      <b/>
      <i/>
      <sz val="11"/>
      <color indexed="12"/>
      <name val="Arial Cyr"/>
      <family val="2"/>
      <charset val="204"/>
    </font>
    <font>
      <sz val="11"/>
      <color indexed="62"/>
      <name val="Calibri"/>
      <family val="2"/>
      <charset val="204"/>
    </font>
    <font>
      <sz val="11"/>
      <color indexed="62"/>
      <name val="Calibri"/>
      <family val="2"/>
    </font>
    <font>
      <sz val="11"/>
      <color indexed="48"/>
      <name val="Calibri"/>
      <family val="2"/>
    </font>
    <font>
      <sz val="10"/>
      <color indexed="12"/>
      <name val="MS Sans Serif"/>
      <family val="2"/>
      <charset val="204"/>
    </font>
    <font>
      <sz val="9"/>
      <color indexed="12"/>
      <name val="Frutiger 45 Light"/>
      <family val="2"/>
    </font>
    <font>
      <sz val="10"/>
      <color indexed="12"/>
      <name val="Arial"/>
      <family val="2"/>
    </font>
    <font>
      <sz val="8"/>
      <color indexed="12"/>
      <name val="Palatino"/>
      <family val="1"/>
    </font>
    <font>
      <sz val="9"/>
      <color indexed="12"/>
      <name val="Helvetica"/>
      <family val="2"/>
    </font>
    <font>
      <sz val="10"/>
      <color indexed="9"/>
      <name val="Frutiger 45 Light"/>
      <family val="2"/>
    </font>
    <font>
      <b/>
      <u/>
      <sz val="16"/>
      <name val="Arial"/>
      <family val="2"/>
      <charset val="204"/>
    </font>
    <font>
      <i/>
      <sz val="8"/>
      <name val="Helv"/>
    </font>
    <font>
      <b/>
      <sz val="10"/>
      <name val="MS Sans Serif"/>
      <family val="2"/>
      <charset val="204"/>
    </font>
    <font>
      <sz val="9"/>
      <name val="Arial"/>
      <family val="2"/>
      <charset val="186"/>
    </font>
    <font>
      <sz val="10"/>
      <name val="HelveticaLT"/>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8"/>
      <color indexed="9"/>
      <name val="MS Sans Serif"/>
      <family val="2"/>
      <charset val="204"/>
    </font>
    <font>
      <sz val="11"/>
      <color indexed="52"/>
      <name val="Calibri"/>
      <family val="2"/>
      <charset val="204"/>
    </font>
    <font>
      <sz val="10"/>
      <color indexed="17"/>
      <name val="Arial"/>
      <family val="2"/>
      <charset val="204"/>
    </font>
    <font>
      <i/>
      <sz val="10"/>
      <name val="PragmaticaC"/>
      <charset val="204"/>
    </font>
    <font>
      <sz val="12"/>
      <name val="Times New Roman"/>
      <family val="1"/>
    </font>
    <font>
      <sz val="10"/>
      <name val="Frutiger 45 Light"/>
      <family val="2"/>
    </font>
    <font>
      <sz val="11"/>
      <color indexed="60"/>
      <name val="Calibri"/>
      <family val="2"/>
      <charset val="204"/>
    </font>
    <font>
      <sz val="12"/>
      <color indexed="8"/>
      <name val="Times New Roman"/>
      <family val="1"/>
    </font>
    <font>
      <sz val="7"/>
      <name val="Small Fonts"/>
      <family val="2"/>
      <charset val="204"/>
    </font>
    <font>
      <i/>
      <sz val="10"/>
      <name val="Frutiger 45 Light"/>
      <family val="2"/>
    </font>
    <font>
      <sz val="10"/>
      <color theme="1"/>
      <name val="Arial"/>
      <family val="2"/>
    </font>
    <font>
      <sz val="8"/>
      <name val="Tahoma"/>
      <family val="2"/>
    </font>
    <font>
      <sz val="10"/>
      <name val="Times New Roman Cyr"/>
      <charset val="204"/>
    </font>
    <font>
      <sz val="14"/>
      <name val="NewtonC"/>
      <charset val="204"/>
    </font>
    <font>
      <sz val="10"/>
      <name val="Times New Roman CE"/>
      <charset val="238"/>
    </font>
    <font>
      <sz val="12"/>
      <name val="Times New Roman CE"/>
      <charset val="238"/>
    </font>
    <font>
      <sz val="10"/>
      <name val="Palatino"/>
      <family val="1"/>
    </font>
    <font>
      <sz val="10"/>
      <name val="Arial CE"/>
      <family val="2"/>
      <charset val="238"/>
    </font>
    <font>
      <sz val="8"/>
      <name val="Arial CE"/>
      <family val="2"/>
    </font>
    <font>
      <sz val="9"/>
      <name val="Tahoma"/>
      <family val="2"/>
      <charset val="204"/>
    </font>
    <font>
      <sz val="9"/>
      <name val="Frutiger 45 Light"/>
    </font>
    <font>
      <sz val="9"/>
      <color indexed="56"/>
      <name val="Frutiger 45 Light"/>
      <family val="2"/>
    </font>
    <font>
      <i/>
      <sz val="12"/>
      <name val="NewtonC"/>
    </font>
    <font>
      <sz val="12"/>
      <name val="NewtonC"/>
    </font>
    <font>
      <b/>
      <i/>
      <sz val="10"/>
      <name val="Arial"/>
      <family val="2"/>
    </font>
    <font>
      <b/>
      <sz val="11"/>
      <color indexed="63"/>
      <name val="Calibri"/>
      <family val="2"/>
      <charset val="204"/>
    </font>
    <font>
      <b/>
      <sz val="11"/>
      <color indexed="63"/>
      <name val="Calibri"/>
      <family val="2"/>
    </font>
    <font>
      <b/>
      <i/>
      <sz val="10"/>
      <color indexed="8"/>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b/>
      <u/>
      <sz val="10"/>
      <name val="Helv"/>
    </font>
    <font>
      <sz val="22"/>
      <name val="UBSHeadline"/>
      <family val="1"/>
    </font>
    <font>
      <u/>
      <sz val="10"/>
      <name val="Arial"/>
      <family val="2"/>
      <charset val="204"/>
    </font>
    <font>
      <i/>
      <sz val="12"/>
      <name val="Tms Rmn"/>
      <charset val="204"/>
    </font>
    <font>
      <b/>
      <sz val="10"/>
      <color indexed="10"/>
      <name val="Arial Cyr"/>
      <family val="2"/>
      <charset val="204"/>
    </font>
    <font>
      <b/>
      <sz val="10"/>
      <name val="HelveticaLT"/>
      <family val="2"/>
      <charset val="204"/>
    </font>
    <font>
      <b/>
      <i/>
      <sz val="10"/>
      <name val="Arial"/>
      <family val="2"/>
      <charset val="204"/>
    </font>
    <font>
      <sz val="10"/>
      <color indexed="10"/>
      <name val="Times New Roman"/>
      <family val="1"/>
    </font>
    <font>
      <b/>
      <i/>
      <u/>
      <sz val="11"/>
      <color rgb="FF000000"/>
      <name val="Arial"/>
      <family val="2"/>
      <charset val="204"/>
    </font>
    <font>
      <sz val="10"/>
      <color indexed="8"/>
      <name val="Times New Roman"/>
      <family val="1"/>
      <charset val="204"/>
    </font>
    <font>
      <sz val="10"/>
      <color rgb="FF000000"/>
      <name val="Arial"/>
      <family val="2"/>
      <charset val="204"/>
    </font>
    <font>
      <b/>
      <sz val="12"/>
      <color rgb="FFFFFFFF"/>
      <name val="Arial"/>
      <family val="2"/>
      <charset val="204"/>
    </font>
    <font>
      <sz val="8"/>
      <color rgb="FF080000"/>
      <name val="Arial"/>
      <family val="2"/>
      <charset val="204"/>
    </font>
    <font>
      <b/>
      <sz val="8"/>
      <color rgb="FF800000"/>
      <name val="Arial"/>
      <family val="2"/>
      <charset val="204"/>
    </font>
    <font>
      <sz val="8"/>
      <color rgb="FFFF0000"/>
      <name val="Arial"/>
      <family val="2"/>
      <charset val="204"/>
    </font>
    <font>
      <b/>
      <sz val="12"/>
      <color rgb="FF800000"/>
      <name val="Arial"/>
      <family val="2"/>
      <charset val="204"/>
    </font>
    <font>
      <sz val="9.5"/>
      <color indexed="23"/>
      <name val="Helvetica-Black"/>
    </font>
    <font>
      <sz val="10"/>
      <color indexed="39"/>
      <name val="Arial"/>
      <family val="2"/>
    </font>
    <font>
      <sz val="10"/>
      <color theme="1"/>
      <name val="Arial Cyr"/>
      <family val="2"/>
      <charset val="204"/>
    </font>
    <font>
      <sz val="10"/>
      <color indexed="20"/>
      <name val="Arial Cyr"/>
      <family val="2"/>
      <charset val="204"/>
    </font>
    <font>
      <b/>
      <sz val="18"/>
      <color indexed="56"/>
      <name val="Cambria"/>
      <family val="2"/>
      <charset val="204"/>
    </font>
    <font>
      <b/>
      <sz val="14"/>
      <color rgb="FFFF0000"/>
      <name val="Calibri"/>
      <family val="2"/>
      <charset val="204"/>
      <scheme val="minor"/>
    </font>
    <font>
      <sz val="11"/>
      <color rgb="FFFF0000"/>
      <name val="Calibri"/>
      <family val="2"/>
      <charset val="204"/>
      <scheme val="minor"/>
    </font>
    <font>
      <b/>
      <sz val="10"/>
      <name val="Calibri"/>
      <family val="2"/>
      <charset val="204"/>
      <scheme val="minor"/>
    </font>
    <font>
      <sz val="10"/>
      <name val="Calibri"/>
      <family val="2"/>
      <charset val="204"/>
      <scheme val="minor"/>
    </font>
    <font>
      <sz val="10"/>
      <name val="Courier New"/>
      <family val="3"/>
      <charset val="204"/>
    </font>
    <font>
      <sz val="10"/>
      <color indexed="22"/>
      <name val="Arial"/>
      <family val="2"/>
      <charset val="204"/>
    </font>
    <font>
      <i/>
      <sz val="10"/>
      <name val="Arial"/>
      <family val="2"/>
      <charset val="204"/>
    </font>
    <font>
      <b/>
      <sz val="14"/>
      <name val="Arial Cyr"/>
      <family val="2"/>
      <charset val="204"/>
    </font>
    <font>
      <u/>
      <sz val="10"/>
      <color indexed="36"/>
      <name val="Arial"/>
      <family val="2"/>
      <charset val="204"/>
    </font>
    <font>
      <u/>
      <sz val="10"/>
      <color indexed="12"/>
      <name val="Arial"/>
      <family val="2"/>
      <charset val="204"/>
    </font>
    <font>
      <u/>
      <sz val="7.5"/>
      <color indexed="12"/>
      <name val="Arial Cyr"/>
      <charset val="204"/>
    </font>
    <font>
      <b/>
      <sz val="10"/>
      <color indexed="63"/>
      <name val="Arial Cyr"/>
      <family val="2"/>
      <charset val="204"/>
    </font>
    <font>
      <sz val="8"/>
      <color indexed="8"/>
      <name val="Arial"/>
      <family val="2"/>
      <charset val="204"/>
    </font>
    <font>
      <sz val="10"/>
      <color indexed="10"/>
      <name val="Arial"/>
      <family val="2"/>
    </font>
    <font>
      <b/>
      <sz val="8"/>
      <color indexed="9"/>
      <name val="Arial Cyr"/>
      <charset val="204"/>
    </font>
    <font>
      <b/>
      <sz val="10"/>
      <color indexed="52"/>
      <name val="Arial Cyr"/>
      <family val="2"/>
      <charset val="204"/>
    </font>
    <font>
      <b/>
      <u/>
      <sz val="11"/>
      <color indexed="12"/>
      <name val="Arial"/>
      <family val="2"/>
      <charset val="204"/>
    </font>
    <font>
      <b/>
      <sz val="12"/>
      <color indexed="12"/>
      <name val="Arial Cyr"/>
      <family val="2"/>
      <charset val="204"/>
    </font>
    <font>
      <b/>
      <sz val="18"/>
      <color indexed="62"/>
      <name val="Arial Cyr"/>
      <family val="2"/>
      <charset val="204"/>
    </font>
    <font>
      <b/>
      <i/>
      <sz val="18"/>
      <color indexed="62"/>
      <name val="Arial Cyr"/>
      <family val="2"/>
      <charset val="204"/>
    </font>
    <font>
      <b/>
      <sz val="15"/>
      <color indexed="55"/>
      <name val="Calibri"/>
      <family val="2"/>
      <charset val="204"/>
    </font>
    <font>
      <sz val="10"/>
      <color indexed="10"/>
      <name val="Times New Roman"/>
      <family val="1"/>
      <charset val="204"/>
    </font>
    <font>
      <b/>
      <sz val="13"/>
      <color indexed="56"/>
      <name val="Arial Cyr"/>
      <family val="2"/>
      <charset val="204"/>
    </font>
    <font>
      <b/>
      <sz val="10"/>
      <color indexed="8"/>
      <name val="Arial Cyr"/>
      <family val="2"/>
      <charset val="204"/>
    </font>
    <font>
      <b/>
      <sz val="10"/>
      <color indexed="9"/>
      <name val="Arial Cyr"/>
      <family val="2"/>
      <charset val="204"/>
    </font>
    <font>
      <sz val="9"/>
      <name val="Tahoma"/>
      <family val="2"/>
    </font>
    <font>
      <sz val="10"/>
      <color indexed="60"/>
      <name val="Arial Cyr"/>
      <family val="2"/>
      <charset val="204"/>
    </font>
    <font>
      <i/>
      <sz val="10"/>
      <color indexed="23"/>
      <name val="Arial Cyr"/>
      <family val="2"/>
      <charset val="204"/>
    </font>
    <font>
      <b/>
      <sz val="10"/>
      <name val="Arial Cyr"/>
      <charset val="204"/>
    </font>
    <font>
      <b/>
      <sz val="10"/>
      <color indexed="10"/>
      <name val="Times New Roman"/>
      <family val="1"/>
      <charset val="204"/>
    </font>
    <font>
      <b/>
      <sz val="8"/>
      <name val="Arial Cyr"/>
      <family val="2"/>
      <charset val="204"/>
    </font>
    <font>
      <sz val="10"/>
      <color theme="1"/>
      <name val="Times New Roman"/>
      <family val="2"/>
      <charset val="204"/>
    </font>
    <font>
      <sz val="8"/>
      <color rgb="FF0000FF"/>
      <name val="Times New Roman Cyr"/>
      <family val="1"/>
      <charset val="204"/>
    </font>
    <font>
      <sz val="8"/>
      <color theme="1"/>
      <name val="Arial"/>
      <family val="2"/>
      <charset val="204"/>
    </font>
    <font>
      <sz val="1"/>
      <name val="Arial Cyr"/>
    </font>
    <font>
      <b/>
      <i/>
      <sz val="10"/>
      <color indexed="10"/>
      <name val="Arial Cyr"/>
      <family val="2"/>
      <charset val="204"/>
    </font>
    <font>
      <b/>
      <sz val="11"/>
      <name val="Arial Cyr"/>
      <family val="2"/>
      <charset val="204"/>
    </font>
    <font>
      <b/>
      <i/>
      <sz val="14"/>
      <color indexed="57"/>
      <name val="Arial Cyr"/>
      <family val="2"/>
      <charset val="204"/>
    </font>
    <font>
      <sz val="11"/>
      <color indexed="10"/>
      <name val="Calibri"/>
      <family val="2"/>
      <charset val="204"/>
    </font>
    <font>
      <sz val="10"/>
      <color indexed="10"/>
      <name val="Arial Cyr"/>
      <family val="2"/>
      <charset val="204"/>
    </font>
    <font>
      <sz val="12"/>
      <color theme="1"/>
      <name val="Times New Roman"/>
      <family val="2"/>
      <charset val="204"/>
    </font>
    <font>
      <sz val="10"/>
      <color indexed="12"/>
      <name val="Arial Cyr"/>
      <family val="2"/>
      <charset val="204"/>
    </font>
    <font>
      <sz val="8"/>
      <name val="Arial Cyr"/>
      <family val="2"/>
      <charset val="204"/>
    </font>
    <font>
      <b/>
      <sz val="11"/>
      <name val="Calibri"/>
      <family val="2"/>
      <charset val="204"/>
      <scheme val="minor"/>
    </font>
    <font>
      <b/>
      <sz val="11"/>
      <color rgb="FFFF0000"/>
      <name val="Calibri"/>
      <family val="2"/>
      <charset val="204"/>
      <scheme val="minor"/>
    </font>
    <font>
      <sz val="11"/>
      <name val="Times New Roman"/>
      <family val="1"/>
      <charset val="204"/>
    </font>
    <font>
      <b/>
      <sz val="11"/>
      <color theme="1"/>
      <name val="Times New Roman"/>
      <family val="1"/>
      <charset val="204"/>
    </font>
    <font>
      <sz val="11"/>
      <color theme="1"/>
      <name val="Times New Roman"/>
      <family val="1"/>
      <charset val="204"/>
    </font>
    <font>
      <b/>
      <sz val="12"/>
      <color theme="1"/>
      <name val="Times New Roman"/>
      <family val="1"/>
      <charset val="204"/>
    </font>
  </fonts>
  <fills count="123">
    <fill>
      <patternFill patternType="none"/>
    </fill>
    <fill>
      <patternFill patternType="gray125"/>
    </fill>
    <fill>
      <patternFill patternType="solid">
        <fgColor theme="0" tint="-0.14999847407452621"/>
        <bgColor indexed="64"/>
      </patternFill>
    </fill>
    <fill>
      <patternFill patternType="solid">
        <fgColor theme="6" tint="0.79998168889431442"/>
        <bgColor indexed="64"/>
      </patternFill>
    </fill>
    <fill>
      <patternFill patternType="solid">
        <fgColor rgb="FFFFFF00"/>
        <bgColor indexed="64"/>
      </patternFill>
    </fill>
    <fill>
      <patternFill patternType="solid">
        <fgColor theme="6"/>
        <bgColor indexed="64"/>
      </patternFill>
    </fill>
    <fill>
      <patternFill patternType="solid">
        <fgColor theme="0"/>
        <bgColor indexed="64"/>
      </patternFill>
    </fill>
    <fill>
      <patternFill patternType="solid">
        <fgColor theme="9" tint="0.79998168889431442"/>
        <bgColor indexed="64"/>
      </patternFill>
    </fill>
    <fill>
      <patternFill patternType="solid">
        <fgColor rgb="FF1F497D"/>
        <bgColor indexed="64"/>
      </patternFill>
    </fill>
    <fill>
      <patternFill patternType="solid">
        <fgColor rgb="FF0070C0"/>
        <bgColor indexed="64"/>
      </patternFill>
    </fill>
    <fill>
      <patternFill patternType="solid">
        <fgColor rgb="FF953735"/>
        <bgColor indexed="64"/>
      </patternFill>
    </fill>
    <fill>
      <patternFill patternType="solid">
        <fgColor rgb="FFD9D9D9"/>
        <bgColor indexed="64"/>
      </patternFill>
    </fill>
    <fill>
      <patternFill patternType="solid">
        <fgColor rgb="FFF2DCDB"/>
        <bgColor indexed="64"/>
      </patternFill>
    </fill>
    <fill>
      <patternFill patternType="solid">
        <fgColor rgb="FFF2F2F2"/>
        <bgColor indexed="64"/>
      </patternFill>
    </fill>
    <fill>
      <patternFill patternType="solid">
        <fgColor indexed="22"/>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9"/>
        <bgColor indexed="64"/>
      </patternFill>
    </fill>
    <fill>
      <patternFill patternType="lightGray">
        <fgColor indexed="22"/>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22"/>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3"/>
        <bgColor indexed="23"/>
      </patternFill>
    </fill>
    <fill>
      <patternFill patternType="solid">
        <fgColor indexed="49"/>
        <bgColor indexed="49"/>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65"/>
        <bgColor indexed="8"/>
      </patternFill>
    </fill>
    <fill>
      <patternFill patternType="solid">
        <fgColor indexed="11"/>
        <bgColor indexed="11"/>
      </patternFill>
    </fill>
    <fill>
      <patternFill patternType="solid">
        <fgColor indexed="41"/>
        <bgColor indexed="64"/>
      </patternFill>
    </fill>
    <fill>
      <patternFill patternType="solid">
        <fgColor indexed="22"/>
      </patternFill>
    </fill>
    <fill>
      <patternFill patternType="lightGray">
        <fgColor indexed="15"/>
      </patternFill>
    </fill>
    <fill>
      <patternFill patternType="solid">
        <fgColor indexed="10"/>
        <bgColor indexed="64"/>
      </patternFill>
    </fill>
    <fill>
      <patternFill patternType="solid">
        <fgColor indexed="55"/>
      </patternFill>
    </fill>
    <fill>
      <patternFill patternType="solid">
        <fgColor indexed="33"/>
        <bgColor indexed="33"/>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11"/>
        <bgColor indexed="64"/>
      </patternFill>
    </fill>
    <fill>
      <patternFill patternType="solid">
        <fgColor indexed="22"/>
        <bgColor indexed="31"/>
      </patternFill>
    </fill>
    <fill>
      <patternFill patternType="solid">
        <fgColor indexed="9"/>
        <bgColor indexed="8"/>
      </patternFill>
    </fill>
    <fill>
      <patternFill patternType="solid">
        <fgColor indexed="13"/>
        <bgColor indexed="8"/>
      </patternFill>
    </fill>
    <fill>
      <patternFill patternType="solid">
        <fgColor indexed="26"/>
        <bgColor indexed="43"/>
      </patternFill>
    </fill>
    <fill>
      <patternFill patternType="solid">
        <fgColor indexed="43"/>
        <bgColor indexed="57"/>
      </patternFill>
    </fill>
    <fill>
      <patternFill patternType="solid">
        <fgColor indexed="26"/>
        <bgColor indexed="64"/>
      </patternFill>
    </fill>
    <fill>
      <patternFill patternType="solid">
        <fgColor indexed="13"/>
      </patternFill>
    </fill>
    <fill>
      <patternFill patternType="solid">
        <fgColor indexed="43"/>
        <bgColor indexed="26"/>
      </patternFill>
    </fill>
    <fill>
      <patternFill patternType="solid">
        <fgColor indexed="13"/>
        <bgColor indexed="34"/>
      </patternFill>
    </fill>
    <fill>
      <patternFill patternType="solid">
        <fgColor indexed="22"/>
        <bgColor indexed="8"/>
      </patternFill>
    </fill>
    <fill>
      <patternFill patternType="solid">
        <fgColor indexed="23"/>
        <bgColor indexed="64"/>
      </patternFill>
    </fill>
    <fill>
      <patternFill patternType="solid">
        <fgColor indexed="26"/>
      </patternFill>
    </fill>
    <fill>
      <patternFill patternType="solid">
        <fgColor indexed="40"/>
        <bgColor indexed="64"/>
      </patternFill>
    </fill>
    <fill>
      <patternFill patternType="solid">
        <fgColor indexed="9"/>
        <bgColor indexed="9"/>
      </patternFill>
    </fill>
    <fill>
      <patternFill patternType="solid">
        <fgColor indexed="9"/>
      </patternFill>
    </fill>
    <fill>
      <patternFill patternType="solid">
        <fgColor indexed="17"/>
      </patternFill>
    </fill>
    <fill>
      <patternFill patternType="solid">
        <fgColor rgb="FFFFFFFF"/>
        <bgColor indexed="64"/>
      </patternFill>
    </fill>
    <fill>
      <patternFill patternType="solid">
        <fgColor rgb="FF808080"/>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41"/>
        <bgColor indexed="8"/>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18"/>
        <bgColor indexed="64"/>
      </patternFill>
    </fill>
    <fill>
      <patternFill patternType="solid">
        <fgColor indexed="43"/>
        <bgColor indexed="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15"/>
        <bgColor indexed="64"/>
      </patternFill>
    </fill>
    <fill>
      <patternFill patternType="solid">
        <fgColor indexed="55"/>
        <bgColor indexed="23"/>
      </patternFill>
    </fill>
    <fill>
      <patternFill patternType="solid">
        <fgColor indexed="26"/>
        <bgColor indexed="9"/>
      </patternFill>
    </fill>
    <fill>
      <patternFill patternType="solid">
        <fgColor indexed="47"/>
        <bgColor indexed="64"/>
      </patternFill>
    </fill>
  </fills>
  <borders count="149">
    <border>
      <left/>
      <right/>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medium">
        <color indexed="64"/>
      </bottom>
      <diagonal/>
    </border>
    <border>
      <left style="medium">
        <color rgb="FFFFFFFF"/>
      </left>
      <right style="medium">
        <color rgb="FFFFFFFF"/>
      </right>
      <top style="medium">
        <color rgb="FFFFFFFF"/>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medium">
        <color rgb="FFFFFFFF"/>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top style="hair">
        <color indexed="64"/>
      </top>
      <bottom style="hair">
        <color indexed="9"/>
      </bottom>
      <diagonal/>
    </border>
    <border>
      <left/>
      <right/>
      <top style="thin">
        <color indexed="62"/>
      </top>
      <bottom style="double">
        <color indexed="62"/>
      </bottom>
      <diagonal/>
    </border>
    <border>
      <left/>
      <right/>
      <top style="thin">
        <color indexed="8"/>
      </top>
      <bottom style="double">
        <color indexed="8"/>
      </bottom>
      <diagonal/>
    </border>
    <border>
      <left/>
      <right/>
      <top/>
      <bottom style="medium">
        <color indexed="18"/>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right/>
      <top/>
      <bottom style="medium">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64"/>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right/>
      <top style="double">
        <color indexed="64"/>
      </top>
      <bottom style="double">
        <color indexed="64"/>
      </bottom>
      <diagonal/>
    </border>
    <border>
      <left/>
      <right/>
      <top/>
      <bottom style="dotted">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style="hair">
        <color indexed="64"/>
      </left>
      <right/>
      <top style="hair">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hair">
        <color indexed="64"/>
      </top>
      <bottom style="hair">
        <color indexed="64"/>
      </bottom>
      <diagonal/>
    </border>
    <border>
      <left/>
      <right/>
      <top/>
      <bottom style="double">
        <color indexed="52"/>
      </bottom>
      <diagonal/>
    </border>
    <border>
      <left style="medium">
        <color indexed="64"/>
      </left>
      <right/>
      <top style="medium">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style="medium">
        <color indexed="23"/>
      </top>
      <bottom style="medium">
        <color indexed="23"/>
      </bottom>
      <diagonal/>
    </border>
    <border>
      <left style="thin">
        <color auto="1"/>
      </left>
      <right style="thin">
        <color auto="1"/>
      </right>
      <top style="thin">
        <color auto="1"/>
      </top>
      <bottom style="thin">
        <color auto="1"/>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right style="thin">
        <color indexed="64"/>
      </right>
      <top style="thin">
        <color indexed="64"/>
      </top>
      <bottom/>
      <diagonal/>
    </border>
    <border>
      <left/>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indexed="64"/>
      </left>
      <right/>
      <top style="double">
        <color auto="1"/>
      </top>
      <bottom style="thin">
        <color indexed="64"/>
      </bottom>
      <diagonal/>
    </border>
    <border>
      <left/>
      <right/>
      <top style="double">
        <color auto="1"/>
      </top>
      <bottom style="thin">
        <color indexed="64"/>
      </bottom>
      <diagonal/>
    </border>
    <border>
      <left/>
      <right style="thin">
        <color indexed="64"/>
      </right>
      <top style="double">
        <color auto="1"/>
      </top>
      <bottom style="thin">
        <color indexed="64"/>
      </bottom>
      <diagonal/>
    </border>
    <border>
      <left style="thin">
        <color indexed="64"/>
      </left>
      <right style="double">
        <color auto="1"/>
      </right>
      <top style="double">
        <color auto="1"/>
      </top>
      <bottom style="thin">
        <color indexed="64"/>
      </bottom>
      <diagonal/>
    </border>
    <border>
      <left style="double">
        <color auto="1"/>
      </left>
      <right style="thin">
        <color auto="1"/>
      </right>
      <top style="thin">
        <color auto="1"/>
      </top>
      <bottom style="thin">
        <color auto="1"/>
      </bottom>
      <diagonal/>
    </border>
    <border>
      <left style="thin">
        <color indexed="64"/>
      </left>
      <right style="double">
        <color auto="1"/>
      </right>
      <top style="thin">
        <color indexed="64"/>
      </top>
      <bottom/>
      <diagonal/>
    </border>
    <border>
      <left style="thin">
        <color indexed="64"/>
      </left>
      <right style="double">
        <color auto="1"/>
      </right>
      <top/>
      <bottom style="thin">
        <color indexed="64"/>
      </bottom>
      <diagonal/>
    </border>
    <border>
      <left style="thin">
        <color indexed="64"/>
      </left>
      <right style="double">
        <color auto="1"/>
      </right>
      <top style="thin">
        <color indexed="64"/>
      </top>
      <bottom style="thin">
        <color indexed="64"/>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indexed="64"/>
      </left>
      <right style="double">
        <color auto="1"/>
      </right>
      <top style="thin">
        <color indexed="64"/>
      </top>
      <bottom style="double">
        <color auto="1"/>
      </bottom>
      <diagonal/>
    </border>
    <border>
      <left style="double">
        <color indexed="64"/>
      </left>
      <right style="thin">
        <color indexed="64"/>
      </right>
      <top/>
      <bottom/>
      <diagonal/>
    </border>
    <border>
      <left style="thin">
        <color indexed="64"/>
      </left>
      <right style="double">
        <color auto="1"/>
      </right>
      <top/>
      <bottom/>
      <diagonal/>
    </border>
    <border>
      <left style="thin">
        <color auto="1"/>
      </left>
      <right/>
      <top style="thin">
        <color auto="1"/>
      </top>
      <bottom style="double">
        <color auto="1"/>
      </bottom>
      <diagonal/>
    </border>
    <border>
      <left style="thin">
        <color auto="1"/>
      </left>
      <right/>
      <top style="thin">
        <color auto="1"/>
      </top>
      <bottom style="thin">
        <color auto="1"/>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top style="medium">
        <color indexed="64"/>
      </top>
      <bottom style="medium">
        <color indexed="64"/>
      </bottom>
      <diagonal/>
    </border>
  </borders>
  <cellStyleXfs count="41452">
    <xf numFmtId="0" fontId="0" fillId="0" borderId="0"/>
    <xf numFmtId="43" fontId="1" fillId="0" borderId="0" applyFont="0" applyFill="0" applyBorder="0" applyAlignment="0" applyProtection="0"/>
    <xf numFmtId="9" fontId="1" fillId="0" borderId="0" applyFont="0" applyFill="0" applyBorder="0" applyAlignment="0" applyProtection="0"/>
    <xf numFmtId="164" fontId="3" fillId="0" borderId="0"/>
    <xf numFmtId="0" fontId="5" fillId="0" borderId="0"/>
    <xf numFmtId="0" fontId="22" fillId="0" borderId="0"/>
    <xf numFmtId="9" fontId="22" fillId="0" borderId="0" applyFont="0" applyFill="0" applyBorder="0" applyAlignment="0" applyProtection="0"/>
    <xf numFmtId="4" fontId="32" fillId="0" borderId="0">
      <alignment vertical="center"/>
    </xf>
    <xf numFmtId="0" fontId="33" fillId="0" borderId="0"/>
    <xf numFmtId="166" fontId="34" fillId="0" borderId="0">
      <alignment vertical="top"/>
    </xf>
    <xf numFmtId="166" fontId="35" fillId="0" borderId="0">
      <alignment vertical="top"/>
    </xf>
    <xf numFmtId="167" fontId="35" fillId="14" borderId="0">
      <alignment vertical="top"/>
    </xf>
    <xf numFmtId="167" fontId="35" fillId="14" borderId="0">
      <alignment vertical="top"/>
    </xf>
    <xf numFmtId="166" fontId="35" fillId="15" borderId="0">
      <alignment vertical="top"/>
    </xf>
    <xf numFmtId="166" fontId="35" fillId="15" borderId="0">
      <alignment vertical="top"/>
    </xf>
    <xf numFmtId="166" fontId="35" fillId="0" borderId="0">
      <alignment vertical="top"/>
    </xf>
    <xf numFmtId="0" fontId="33" fillId="0" borderId="0"/>
    <xf numFmtId="166" fontId="34" fillId="0" borderId="0">
      <alignment vertical="top"/>
    </xf>
    <xf numFmtId="0" fontId="36" fillId="0" borderId="0" applyFont="0" applyFill="0" applyBorder="0" applyAlignment="0"/>
    <xf numFmtId="0" fontId="37" fillId="0" borderId="0"/>
    <xf numFmtId="0" fontId="33" fillId="0" borderId="0"/>
    <xf numFmtId="168" fontId="38" fillId="16" borderId="78"/>
    <xf numFmtId="169" fontId="3" fillId="0" borderId="0" applyFont="0" applyFill="0" applyBorder="0" applyAlignment="0" applyProtection="0"/>
    <xf numFmtId="170" fontId="3" fillId="0" borderId="0" applyFont="0" applyFill="0" applyBorder="0" applyAlignment="0" applyProtection="0"/>
    <xf numFmtId="168" fontId="39" fillId="0" borderId="78">
      <protection locked="0"/>
    </xf>
    <xf numFmtId="0" fontId="40" fillId="0" borderId="0" applyNumberFormat="0" applyFill="0" applyBorder="0" applyAlignment="0" applyProtection="0">
      <alignment vertical="top"/>
      <protection locked="0"/>
    </xf>
    <xf numFmtId="171" fontId="3" fillId="0" borderId="0" applyFont="0" applyFill="0" applyBorder="0" applyAlignment="0" applyProtection="0"/>
    <xf numFmtId="172" fontId="3" fillId="0" borderId="0" applyFont="0" applyFill="0" applyBorder="0" applyAlignment="0" applyProtection="0"/>
    <xf numFmtId="168" fontId="41" fillId="0" borderId="0"/>
    <xf numFmtId="0" fontId="33" fillId="0" borderId="0"/>
    <xf numFmtId="0" fontId="33" fillId="0" borderId="0"/>
    <xf numFmtId="0" fontId="33" fillId="0" borderId="0"/>
    <xf numFmtId="0" fontId="42" fillId="0" borderId="79" applyNumberFormat="0" applyFill="0" applyAlignment="0" applyProtection="0"/>
    <xf numFmtId="40" fontId="43" fillId="0" borderId="0" applyFont="0" applyFill="0" applyBorder="0" applyAlignment="0" applyProtection="0"/>
    <xf numFmtId="0" fontId="44" fillId="0" borderId="0"/>
    <xf numFmtId="0" fontId="33" fillId="0" borderId="0"/>
    <xf numFmtId="0" fontId="45" fillId="0" borderId="80">
      <protection locked="0"/>
    </xf>
    <xf numFmtId="0" fontId="5" fillId="0" borderId="0"/>
    <xf numFmtId="0" fontId="46" fillId="0" borderId="0"/>
    <xf numFmtId="173" fontId="5" fillId="0" borderId="0"/>
    <xf numFmtId="173" fontId="5" fillId="0" borderId="0"/>
    <xf numFmtId="173" fontId="5" fillId="0" borderId="0"/>
    <xf numFmtId="0" fontId="5" fillId="0" borderId="0"/>
    <xf numFmtId="0" fontId="5" fillId="0" borderId="0"/>
    <xf numFmtId="173" fontId="46" fillId="0" borderId="0"/>
    <xf numFmtId="173" fontId="46" fillId="0" borderId="0"/>
    <xf numFmtId="173" fontId="33" fillId="0" borderId="0"/>
    <xf numFmtId="173" fontId="33" fillId="0" borderId="0"/>
    <xf numFmtId="173" fontId="33" fillId="0" borderId="0"/>
    <xf numFmtId="173" fontId="33" fillId="0" borderId="0"/>
    <xf numFmtId="173" fontId="33" fillId="0" borderId="0"/>
    <xf numFmtId="173" fontId="33" fillId="0" borderId="0"/>
    <xf numFmtId="173" fontId="33" fillId="0" borderId="0"/>
    <xf numFmtId="173" fontId="33" fillId="0" borderId="0"/>
    <xf numFmtId="173" fontId="33" fillId="0" borderId="0"/>
    <xf numFmtId="173" fontId="33" fillId="0" borderId="0"/>
    <xf numFmtId="173" fontId="33" fillId="0" borderId="0"/>
    <xf numFmtId="173" fontId="33" fillId="0" borderId="0"/>
    <xf numFmtId="173" fontId="33" fillId="0" borderId="0"/>
    <xf numFmtId="173" fontId="33" fillId="0" borderId="0"/>
    <xf numFmtId="173" fontId="33" fillId="0" borderId="0"/>
    <xf numFmtId="173" fontId="33" fillId="0" borderId="0"/>
    <xf numFmtId="173" fontId="33" fillId="0" borderId="0"/>
    <xf numFmtId="173" fontId="33" fillId="0" borderId="0"/>
    <xf numFmtId="173" fontId="33" fillId="0" borderId="0"/>
    <xf numFmtId="173" fontId="33" fillId="0" borderId="0"/>
    <xf numFmtId="173" fontId="33" fillId="0" borderId="0"/>
    <xf numFmtId="173" fontId="33" fillId="0" borderId="0"/>
    <xf numFmtId="173" fontId="33" fillId="0" borderId="0"/>
    <xf numFmtId="173" fontId="33" fillId="0" borderId="0"/>
    <xf numFmtId="0" fontId="47" fillId="0" borderId="0"/>
    <xf numFmtId="0" fontId="47" fillId="0" borderId="0"/>
    <xf numFmtId="0" fontId="47" fillId="0" borderId="0"/>
    <xf numFmtId="0" fontId="47" fillId="0" borderId="0"/>
    <xf numFmtId="0" fontId="47" fillId="0" borderId="0"/>
    <xf numFmtId="0" fontId="47" fillId="0" borderId="0"/>
    <xf numFmtId="0" fontId="5" fillId="0" borderId="0"/>
    <xf numFmtId="0" fontId="5" fillId="0" borderId="0"/>
    <xf numFmtId="4" fontId="32" fillId="0" borderId="0">
      <alignment vertical="center"/>
    </xf>
    <xf numFmtId="4" fontId="6" fillId="0" borderId="0">
      <alignment vertical="center"/>
    </xf>
    <xf numFmtId="4" fontId="6" fillId="0" borderId="0">
      <alignment vertical="center"/>
    </xf>
    <xf numFmtId="4" fontId="6" fillId="0" borderId="0">
      <alignment vertical="center"/>
    </xf>
    <xf numFmtId="4" fontId="6" fillId="0" borderId="0">
      <alignment vertical="center"/>
    </xf>
    <xf numFmtId="4" fontId="6" fillId="0" borderId="0">
      <alignment vertical="center"/>
    </xf>
    <xf numFmtId="0" fontId="5" fillId="0" borderId="0"/>
    <xf numFmtId="0" fontId="48" fillId="0" borderId="0"/>
    <xf numFmtId="0" fontId="48" fillId="0" borderId="0"/>
    <xf numFmtId="0" fontId="48" fillId="0" borderId="0"/>
    <xf numFmtId="0" fontId="48" fillId="0" borderId="0"/>
    <xf numFmtId="0" fontId="48" fillId="0" borderId="0"/>
    <xf numFmtId="0" fontId="49" fillId="0" borderId="0"/>
    <xf numFmtId="0" fontId="47" fillId="0" borderId="0"/>
    <xf numFmtId="0" fontId="47" fillId="0" borderId="0"/>
    <xf numFmtId="0" fontId="47" fillId="0" borderId="0"/>
    <xf numFmtId="0" fontId="47" fillId="0" borderId="0"/>
    <xf numFmtId="173" fontId="5" fillId="0" borderId="0"/>
    <xf numFmtId="173" fontId="5" fillId="0" borderId="0"/>
    <xf numFmtId="173" fontId="46" fillId="0" borderId="0"/>
    <xf numFmtId="173" fontId="46" fillId="0" borderId="0"/>
    <xf numFmtId="173" fontId="46" fillId="0" borderId="0"/>
    <xf numFmtId="173" fontId="46" fillId="0" borderId="0"/>
    <xf numFmtId="173" fontId="46" fillId="0" borderId="0"/>
    <xf numFmtId="0" fontId="5" fillId="0" borderId="0"/>
    <xf numFmtId="0" fontId="49" fillId="0" borderId="0"/>
    <xf numFmtId="173" fontId="5" fillId="0" borderId="0"/>
    <xf numFmtId="173" fontId="46" fillId="0" borderId="0"/>
    <xf numFmtId="173" fontId="5" fillId="0" borderId="0"/>
    <xf numFmtId="173" fontId="46" fillId="0" borderId="0"/>
    <xf numFmtId="173"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47" fillId="0" borderId="0"/>
    <xf numFmtId="0" fontId="47" fillId="0" borderId="0"/>
    <xf numFmtId="0" fontId="46" fillId="0" borderId="0"/>
    <xf numFmtId="0" fontId="46" fillId="0" borderId="0"/>
    <xf numFmtId="0" fontId="51" fillId="0" borderId="0"/>
    <xf numFmtId="0" fontId="51" fillId="0" borderId="0"/>
    <xf numFmtId="0" fontId="51" fillId="0" borderId="0"/>
    <xf numFmtId="0" fontId="51" fillId="0" borderId="0"/>
    <xf numFmtId="0" fontId="51" fillId="0" borderId="0"/>
    <xf numFmtId="0" fontId="5" fillId="0" borderId="0"/>
    <xf numFmtId="0" fontId="5" fillId="0" borderId="0"/>
    <xf numFmtId="174" fontId="34" fillId="0" borderId="0">
      <alignment vertical="top"/>
    </xf>
    <xf numFmtId="173" fontId="46" fillId="0" borderId="0"/>
    <xf numFmtId="0" fontId="46" fillId="0" borderId="0"/>
    <xf numFmtId="0" fontId="46" fillId="0" borderId="0"/>
    <xf numFmtId="0" fontId="47" fillId="0" borderId="0"/>
    <xf numFmtId="0" fontId="47" fillId="0" borderId="0"/>
    <xf numFmtId="0" fontId="5" fillId="0" borderId="0"/>
    <xf numFmtId="0" fontId="47" fillId="0" borderId="0"/>
    <xf numFmtId="0" fontId="47" fillId="0" borderId="0"/>
    <xf numFmtId="0" fontId="49" fillId="0" borderId="0"/>
    <xf numFmtId="0" fontId="46" fillId="0" borderId="0"/>
    <xf numFmtId="173" fontId="46" fillId="0" borderId="0"/>
    <xf numFmtId="173" fontId="5" fillId="0" borderId="0"/>
    <xf numFmtId="173" fontId="46" fillId="0" borderId="0"/>
    <xf numFmtId="0" fontId="49" fillId="0" borderId="0"/>
    <xf numFmtId="0" fontId="46" fillId="0" borderId="0"/>
    <xf numFmtId="173" fontId="5" fillId="0" borderId="0"/>
    <xf numFmtId="0" fontId="5" fillId="0" borderId="0"/>
    <xf numFmtId="173" fontId="5" fillId="0" borderId="0"/>
    <xf numFmtId="173" fontId="5" fillId="0" borderId="0"/>
    <xf numFmtId="173" fontId="46" fillId="0" borderId="0"/>
    <xf numFmtId="173" fontId="5" fillId="0" borderId="0"/>
    <xf numFmtId="0" fontId="46" fillId="0" borderId="0"/>
    <xf numFmtId="0" fontId="46" fillId="0" borderId="0"/>
    <xf numFmtId="175" fontId="33" fillId="0" borderId="0" applyFont="0" applyFill="0" applyBorder="0" applyAlignment="0" applyProtection="0"/>
    <xf numFmtId="0" fontId="46" fillId="0" borderId="0"/>
    <xf numFmtId="0" fontId="39" fillId="0" borderId="0"/>
    <xf numFmtId="0" fontId="39" fillId="0" borderId="0"/>
    <xf numFmtId="176" fontId="52" fillId="0" borderId="0" applyFont="0" applyFill="0" applyBorder="0" applyAlignment="0" applyProtection="0"/>
    <xf numFmtId="39" fontId="33" fillId="0" borderId="0" applyFont="0" applyFill="0" applyBorder="0" applyAlignment="0" applyProtection="0"/>
    <xf numFmtId="0" fontId="39" fillId="0" borderId="0"/>
    <xf numFmtId="0" fontId="5" fillId="0" borderId="0"/>
    <xf numFmtId="0" fontId="53" fillId="0" borderId="0" applyNumberFormat="0" applyFill="0" applyBorder="0" applyAlignment="0" applyProtection="0"/>
    <xf numFmtId="0" fontId="33" fillId="17" borderId="0" applyNumberFormat="0" applyFont="0" applyAlignment="0" applyProtection="0"/>
    <xf numFmtId="0" fontId="47" fillId="0" borderId="0"/>
    <xf numFmtId="0" fontId="47" fillId="0" borderId="0"/>
    <xf numFmtId="0" fontId="46" fillId="0" borderId="0"/>
    <xf numFmtId="0" fontId="46" fillId="0" borderId="0"/>
    <xf numFmtId="0" fontId="5" fillId="0" borderId="0"/>
    <xf numFmtId="0" fontId="5" fillId="0" borderId="0"/>
    <xf numFmtId="0" fontId="5" fillId="0" borderId="0"/>
    <xf numFmtId="174"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74"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74" fontId="34" fillId="0" borderId="0">
      <alignment vertical="top"/>
    </xf>
    <xf numFmtId="177" fontId="6" fillId="0" borderId="0" applyFont="0" applyFill="0" applyBorder="0" applyAlignment="0" applyProtection="0"/>
    <xf numFmtId="178" fontId="52" fillId="0" borderId="0" applyFont="0" applyFill="0" applyBorder="0" applyAlignment="0" applyProtection="0"/>
    <xf numFmtId="0" fontId="47" fillId="0" borderId="0"/>
    <xf numFmtId="0" fontId="47" fillId="0" borderId="0"/>
    <xf numFmtId="0" fontId="47" fillId="0" borderId="0"/>
    <xf numFmtId="0" fontId="47" fillId="0" borderId="0"/>
    <xf numFmtId="0" fontId="6" fillId="0" borderId="0" applyFont="0" applyFill="0" applyBorder="0" applyAlignment="0" applyProtection="0"/>
    <xf numFmtId="0" fontId="6" fillId="0" borderId="0" applyFont="0" applyFill="0" applyBorder="0" applyAlignment="0" applyProtection="0"/>
    <xf numFmtId="179" fontId="33" fillId="18" borderId="10">
      <alignment wrapText="1"/>
      <protection locked="0"/>
    </xf>
    <xf numFmtId="179" fontId="33" fillId="18" borderId="10">
      <alignment wrapText="1"/>
      <protection locked="0"/>
    </xf>
    <xf numFmtId="0" fontId="47" fillId="0" borderId="0"/>
    <xf numFmtId="0" fontId="47" fillId="0" borderId="0"/>
    <xf numFmtId="0" fontId="5" fillId="0" borderId="0"/>
    <xf numFmtId="0" fontId="5" fillId="0" borderId="0"/>
    <xf numFmtId="0" fontId="46" fillId="0" borderId="0"/>
    <xf numFmtId="4" fontId="32" fillId="0" borderId="0">
      <alignment vertical="center"/>
    </xf>
    <xf numFmtId="0" fontId="46" fillId="0" borderId="0"/>
    <xf numFmtId="0" fontId="47" fillId="0" borderId="0"/>
    <xf numFmtId="0" fontId="47" fillId="0" borderId="0"/>
    <xf numFmtId="0" fontId="54" fillId="0" borderId="0" applyNumberFormat="0" applyFill="0" applyBorder="0" applyProtection="0">
      <alignment vertical="top"/>
    </xf>
    <xf numFmtId="0" fontId="46" fillId="0" borderId="0"/>
    <xf numFmtId="0" fontId="55" fillId="0" borderId="0"/>
    <xf numFmtId="0" fontId="55" fillId="0" borderId="0"/>
    <xf numFmtId="0" fontId="46" fillId="0" borderId="0"/>
    <xf numFmtId="0" fontId="46" fillId="0" borderId="0"/>
    <xf numFmtId="0" fontId="46" fillId="0" borderId="0"/>
    <xf numFmtId="0" fontId="56" fillId="0" borderId="81" applyNumberFormat="0" applyFill="0" applyProtection="0">
      <alignment horizontal="center"/>
    </xf>
    <xf numFmtId="0" fontId="56" fillId="0" borderId="81" applyNumberFormat="0" applyFill="0" applyProtection="0">
      <alignment horizontal="center"/>
    </xf>
    <xf numFmtId="0" fontId="56" fillId="0" borderId="81" applyNumberFormat="0" applyFill="0" applyProtection="0">
      <alignment horizontal="center"/>
    </xf>
    <xf numFmtId="0" fontId="56" fillId="0" borderId="81" applyNumberFormat="0" applyFill="0" applyProtection="0">
      <alignment horizontal="center"/>
    </xf>
    <xf numFmtId="0" fontId="56" fillId="0" borderId="0" applyNumberFormat="0" applyFill="0" applyBorder="0" applyProtection="0">
      <alignment horizontal="left"/>
    </xf>
    <xf numFmtId="0" fontId="57" fillId="0" borderId="0" applyNumberFormat="0" applyFill="0" applyBorder="0" applyProtection="0">
      <alignment horizontal="centerContinuous"/>
    </xf>
    <xf numFmtId="0" fontId="47" fillId="0" borderId="0"/>
    <xf numFmtId="0" fontId="47" fillId="0" borderId="0"/>
    <xf numFmtId="0" fontId="47" fillId="0" borderId="0"/>
    <xf numFmtId="0" fontId="47" fillId="0" borderId="0"/>
    <xf numFmtId="0" fontId="47" fillId="0" borderId="0"/>
    <xf numFmtId="0" fontId="5" fillId="0" borderId="0"/>
    <xf numFmtId="0" fontId="5" fillId="0" borderId="0"/>
    <xf numFmtId="0" fontId="46" fillId="0" borderId="0"/>
    <xf numFmtId="4" fontId="32" fillId="0" borderId="0">
      <alignment vertical="center"/>
    </xf>
    <xf numFmtId="0" fontId="33" fillId="0" borderId="0"/>
    <xf numFmtId="0" fontId="46" fillId="0" borderId="0"/>
    <xf numFmtId="0" fontId="46" fillId="0" borderId="0"/>
    <xf numFmtId="0" fontId="5" fillId="0" borderId="0"/>
    <xf numFmtId="0" fontId="5" fillId="0" borderId="0"/>
    <xf numFmtId="0" fontId="5" fillId="0" borderId="0"/>
    <xf numFmtId="0" fontId="5" fillId="0" borderId="0"/>
    <xf numFmtId="173" fontId="5" fillId="0" borderId="0"/>
    <xf numFmtId="0" fontId="39" fillId="0" borderId="0"/>
    <xf numFmtId="173" fontId="5" fillId="0" borderId="0"/>
    <xf numFmtId="173" fontId="46" fillId="0" borderId="0"/>
    <xf numFmtId="173" fontId="46" fillId="0" borderId="0"/>
    <xf numFmtId="0" fontId="46" fillId="0" borderId="0"/>
    <xf numFmtId="0" fontId="55" fillId="0" borderId="0"/>
    <xf numFmtId="0" fontId="46" fillId="0" borderId="0"/>
    <xf numFmtId="0" fontId="46" fillId="0" borderId="0"/>
    <xf numFmtId="0" fontId="46" fillId="0" borderId="0"/>
    <xf numFmtId="0" fontId="46" fillId="0" borderId="0"/>
    <xf numFmtId="0" fontId="46" fillId="0" borderId="0"/>
    <xf numFmtId="173" fontId="5" fillId="0" borderId="0"/>
    <xf numFmtId="173" fontId="46" fillId="0" borderId="0"/>
    <xf numFmtId="173" fontId="46" fillId="0" borderId="0"/>
    <xf numFmtId="173" fontId="46" fillId="0" borderId="0"/>
    <xf numFmtId="173" fontId="46" fillId="0" borderId="0"/>
    <xf numFmtId="173" fontId="46" fillId="0" borderId="0"/>
    <xf numFmtId="173" fontId="5" fillId="0" borderId="0"/>
    <xf numFmtId="0" fontId="46" fillId="0" borderId="0"/>
    <xf numFmtId="0" fontId="5" fillId="0" borderId="0"/>
    <xf numFmtId="0" fontId="5" fillId="0" borderId="0"/>
    <xf numFmtId="173" fontId="5" fillId="0" borderId="0"/>
    <xf numFmtId="0" fontId="46" fillId="0" borderId="0"/>
    <xf numFmtId="0" fontId="46" fillId="0" borderId="0"/>
    <xf numFmtId="0" fontId="46" fillId="0" borderId="0"/>
    <xf numFmtId="0" fontId="5" fillId="0" borderId="0"/>
    <xf numFmtId="173" fontId="46" fillId="0" borderId="0"/>
    <xf numFmtId="173" fontId="46" fillId="0" borderId="0"/>
    <xf numFmtId="173" fontId="46" fillId="0" borderId="0"/>
    <xf numFmtId="173" fontId="46" fillId="0" borderId="0"/>
    <xf numFmtId="173" fontId="46" fillId="0" borderId="0"/>
    <xf numFmtId="173" fontId="5" fillId="0" borderId="0"/>
    <xf numFmtId="173" fontId="5" fillId="0" borderId="0"/>
    <xf numFmtId="173" fontId="46" fillId="0" borderId="0"/>
    <xf numFmtId="0" fontId="46" fillId="0" borderId="0"/>
    <xf numFmtId="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7" fillId="0" borderId="0"/>
    <xf numFmtId="173" fontId="46" fillId="0" borderId="0"/>
    <xf numFmtId="180" fontId="33" fillId="18" borderId="82" applyNumberFormat="0" applyFont="0">
      <alignment shrinkToFit="1"/>
      <protection locked="0"/>
    </xf>
    <xf numFmtId="0" fontId="46" fillId="0" borderId="0"/>
    <xf numFmtId="4" fontId="32" fillId="0" borderId="0">
      <alignment vertical="center"/>
    </xf>
    <xf numFmtId="4" fontId="6" fillId="0" borderId="0">
      <alignment vertical="center"/>
    </xf>
    <xf numFmtId="4" fontId="6" fillId="0" borderId="0">
      <alignment vertical="center"/>
    </xf>
    <xf numFmtId="4" fontId="6" fillId="0" borderId="0">
      <alignment vertical="center"/>
    </xf>
    <xf numFmtId="4" fontId="6" fillId="0" borderId="0">
      <alignment vertical="center"/>
    </xf>
    <xf numFmtId="4" fontId="6" fillId="0" borderId="0">
      <alignment vertical="center"/>
    </xf>
    <xf numFmtId="0" fontId="46" fillId="0" borderId="0"/>
    <xf numFmtId="180" fontId="46" fillId="0" borderId="0"/>
    <xf numFmtId="0" fontId="5" fillId="0" borderId="0"/>
    <xf numFmtId="174" fontId="34" fillId="0" borderId="0">
      <alignment vertical="top"/>
    </xf>
    <xf numFmtId="174" fontId="34" fillId="0" borderId="0">
      <alignment vertical="top"/>
    </xf>
    <xf numFmtId="0" fontId="5" fillId="0" borderId="0"/>
    <xf numFmtId="0" fontId="5" fillId="0" borderId="0"/>
    <xf numFmtId="0" fontId="46" fillId="0" borderId="0"/>
    <xf numFmtId="180" fontId="46" fillId="0" borderId="0"/>
    <xf numFmtId="173" fontId="46" fillId="0" borderId="0"/>
    <xf numFmtId="173" fontId="46" fillId="0" borderId="0"/>
    <xf numFmtId="173" fontId="46" fillId="0" borderId="0"/>
    <xf numFmtId="0" fontId="5" fillId="0" borderId="0"/>
    <xf numFmtId="0" fontId="5" fillId="0" borderId="0"/>
    <xf numFmtId="0" fontId="5" fillId="0" borderId="0"/>
    <xf numFmtId="0" fontId="46" fillId="0" borderId="0"/>
    <xf numFmtId="180" fontId="46" fillId="0" borderId="0"/>
    <xf numFmtId="0" fontId="46" fillId="0" borderId="0"/>
    <xf numFmtId="0" fontId="46" fillId="0" borderId="0"/>
    <xf numFmtId="0" fontId="5" fillId="0" borderId="0"/>
    <xf numFmtId="0" fontId="46" fillId="0" borderId="0"/>
    <xf numFmtId="4" fontId="32" fillId="0" borderId="0">
      <alignment vertical="center"/>
    </xf>
    <xf numFmtId="0" fontId="46" fillId="0" borderId="0"/>
    <xf numFmtId="180" fontId="46" fillId="0" borderId="0"/>
    <xf numFmtId="0" fontId="5" fillId="0" borderId="0"/>
    <xf numFmtId="0" fontId="5" fillId="0" borderId="0"/>
    <xf numFmtId="0" fontId="5" fillId="0" borderId="0"/>
    <xf numFmtId="0" fontId="5" fillId="0" borderId="0"/>
    <xf numFmtId="0" fontId="5" fillId="0" borderId="0"/>
    <xf numFmtId="0" fontId="46" fillId="0" borderId="0"/>
    <xf numFmtId="0" fontId="46" fillId="0" borderId="0"/>
    <xf numFmtId="174" fontId="34" fillId="0" borderId="0">
      <alignment vertical="top"/>
    </xf>
    <xf numFmtId="173" fontId="33" fillId="0" borderId="0"/>
    <xf numFmtId="173" fontId="33" fillId="0" borderId="0"/>
    <xf numFmtId="173" fontId="33" fillId="0" borderId="0"/>
    <xf numFmtId="173" fontId="33" fillId="0" borderId="0"/>
    <xf numFmtId="173" fontId="33" fillId="0" borderId="0"/>
    <xf numFmtId="173" fontId="33" fillId="0" borderId="0"/>
    <xf numFmtId="173" fontId="33" fillId="0" borderId="0"/>
    <xf numFmtId="173" fontId="5" fillId="0" borderId="0"/>
    <xf numFmtId="0" fontId="55" fillId="0" borderId="0"/>
    <xf numFmtId="0" fontId="5" fillId="0" borderId="0"/>
    <xf numFmtId="0" fontId="5" fillId="0" borderId="0"/>
    <xf numFmtId="0" fontId="5" fillId="0" borderId="0"/>
    <xf numFmtId="0" fontId="58" fillId="0" borderId="0"/>
    <xf numFmtId="0" fontId="46" fillId="0" borderId="0"/>
    <xf numFmtId="173" fontId="46" fillId="0" borderId="0"/>
    <xf numFmtId="173" fontId="46" fillId="0" borderId="0"/>
    <xf numFmtId="173" fontId="46" fillId="0" borderId="0"/>
    <xf numFmtId="173" fontId="5" fillId="0" borderId="0"/>
    <xf numFmtId="173" fontId="5" fillId="0" borderId="0"/>
    <xf numFmtId="173" fontId="46" fillId="0" borderId="0"/>
    <xf numFmtId="173" fontId="46" fillId="0" borderId="0"/>
    <xf numFmtId="173" fontId="46" fillId="0" borderId="0"/>
    <xf numFmtId="173" fontId="46" fillId="0" borderId="0"/>
    <xf numFmtId="0" fontId="46" fillId="0" borderId="0"/>
    <xf numFmtId="0" fontId="46" fillId="0" borderId="0"/>
    <xf numFmtId="0" fontId="5" fillId="0" borderId="0"/>
    <xf numFmtId="0" fontId="5" fillId="0" borderId="0"/>
    <xf numFmtId="0" fontId="46" fillId="0" borderId="0"/>
    <xf numFmtId="0" fontId="50" fillId="0" borderId="0"/>
    <xf numFmtId="4" fontId="32" fillId="0" borderId="0">
      <alignment vertical="center"/>
    </xf>
    <xf numFmtId="0" fontId="46" fillId="0" borderId="0"/>
    <xf numFmtId="0" fontId="46" fillId="0" borderId="0"/>
    <xf numFmtId="0" fontId="46" fillId="0" borderId="0"/>
    <xf numFmtId="0" fontId="46" fillId="0" borderId="0"/>
    <xf numFmtId="0" fontId="46" fillId="0" borderId="0"/>
    <xf numFmtId="0" fontId="46" fillId="0" borderId="0"/>
    <xf numFmtId="0" fontId="51" fillId="0" borderId="0"/>
    <xf numFmtId="0" fontId="51" fillId="0" borderId="0"/>
    <xf numFmtId="0" fontId="51" fillId="0" borderId="0"/>
    <xf numFmtId="0" fontId="51" fillId="0" borderId="0"/>
    <xf numFmtId="0" fontId="51" fillId="0" borderId="0"/>
    <xf numFmtId="0" fontId="46" fillId="0" borderId="0"/>
    <xf numFmtId="0" fontId="51" fillId="0" borderId="0"/>
    <xf numFmtId="0" fontId="51" fillId="0" borderId="0"/>
    <xf numFmtId="0" fontId="51" fillId="0" borderId="0"/>
    <xf numFmtId="0" fontId="51" fillId="0" borderId="0"/>
    <xf numFmtId="0" fontId="51" fillId="0" borderId="0"/>
    <xf numFmtId="0" fontId="46" fillId="0" borderId="0"/>
    <xf numFmtId="0" fontId="51" fillId="0" borderId="0"/>
    <xf numFmtId="0" fontId="51" fillId="0" borderId="0"/>
    <xf numFmtId="0" fontId="51" fillId="0" borderId="0"/>
    <xf numFmtId="0" fontId="51" fillId="0" borderId="0"/>
    <xf numFmtId="0" fontId="51" fillId="0" borderId="0"/>
    <xf numFmtId="0" fontId="46" fillId="0" borderId="0"/>
    <xf numFmtId="0" fontId="58" fillId="0" borderId="0"/>
    <xf numFmtId="0" fontId="46" fillId="0" borderId="0"/>
    <xf numFmtId="0" fontId="5" fillId="0" borderId="0"/>
    <xf numFmtId="0" fontId="46" fillId="0" borderId="0"/>
    <xf numFmtId="0" fontId="5" fillId="0" borderId="0"/>
    <xf numFmtId="0" fontId="5" fillId="0" borderId="0"/>
    <xf numFmtId="0" fontId="46" fillId="0" borderId="0"/>
    <xf numFmtId="0" fontId="46" fillId="0" borderId="0"/>
    <xf numFmtId="0" fontId="46" fillId="0" borderId="0"/>
    <xf numFmtId="0" fontId="46" fillId="0" borderId="0"/>
    <xf numFmtId="0" fontId="5" fillId="0" borderId="0"/>
    <xf numFmtId="173" fontId="46" fillId="0" borderId="0"/>
    <xf numFmtId="0" fontId="5" fillId="0" borderId="0"/>
    <xf numFmtId="0" fontId="5" fillId="0" borderId="0"/>
    <xf numFmtId="0" fontId="5" fillId="0" borderId="0"/>
    <xf numFmtId="180" fontId="5" fillId="0" borderId="0"/>
    <xf numFmtId="0" fontId="5" fillId="0" borderId="0"/>
    <xf numFmtId="0" fontId="46" fillId="0" borderId="0"/>
    <xf numFmtId="4" fontId="32" fillId="0" borderId="0">
      <alignment vertical="center"/>
    </xf>
    <xf numFmtId="174" fontId="34" fillId="0" borderId="0">
      <alignment vertical="top"/>
    </xf>
    <xf numFmtId="0" fontId="46" fillId="0" borderId="0"/>
    <xf numFmtId="0" fontId="46" fillId="0" borderId="0"/>
    <xf numFmtId="0" fontId="33" fillId="0" borderId="0"/>
    <xf numFmtId="0" fontId="33" fillId="0" borderId="0"/>
    <xf numFmtId="0" fontId="5" fillId="0" borderId="0"/>
    <xf numFmtId="0" fontId="46" fillId="0" borderId="0"/>
    <xf numFmtId="0" fontId="46" fillId="0" borderId="0"/>
    <xf numFmtId="0" fontId="59" fillId="0" borderId="0"/>
    <xf numFmtId="0" fontId="33" fillId="0" borderId="0"/>
    <xf numFmtId="0" fontId="33" fillId="0" borderId="0"/>
    <xf numFmtId="0" fontId="33" fillId="0" borderId="0"/>
    <xf numFmtId="0" fontId="59"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4" fontId="32" fillId="0" borderId="0">
      <alignment vertical="center"/>
    </xf>
    <xf numFmtId="4" fontId="32" fillId="0" borderId="0">
      <alignment vertical="center"/>
    </xf>
    <xf numFmtId="173" fontId="5" fillId="0" borderId="0"/>
    <xf numFmtId="0" fontId="46" fillId="0" borderId="0"/>
    <xf numFmtId="0" fontId="46" fillId="0" borderId="0"/>
    <xf numFmtId="0" fontId="47" fillId="0" borderId="0"/>
    <xf numFmtId="0" fontId="47" fillId="0" borderId="0"/>
    <xf numFmtId="0" fontId="5" fillId="0" borderId="0"/>
    <xf numFmtId="173" fontId="5" fillId="0" borderId="0"/>
    <xf numFmtId="173" fontId="46" fillId="0" borderId="0"/>
    <xf numFmtId="173" fontId="5" fillId="0" borderId="0"/>
    <xf numFmtId="0" fontId="5" fillId="0" borderId="0"/>
    <xf numFmtId="0" fontId="5" fillId="0" borderId="0"/>
    <xf numFmtId="0" fontId="46" fillId="0" borderId="0"/>
    <xf numFmtId="0" fontId="5" fillId="0" borderId="0"/>
    <xf numFmtId="0" fontId="5" fillId="0" borderId="0"/>
    <xf numFmtId="174" fontId="34" fillId="0" borderId="0">
      <alignment vertical="top"/>
    </xf>
    <xf numFmtId="0" fontId="46" fillId="0" borderId="0"/>
    <xf numFmtId="173" fontId="46" fillId="0" borderId="0"/>
    <xf numFmtId="173" fontId="46" fillId="0" borderId="0"/>
    <xf numFmtId="0" fontId="5" fillId="0" borderId="0"/>
    <xf numFmtId="174" fontId="34" fillId="0" borderId="0">
      <alignment vertical="top"/>
    </xf>
    <xf numFmtId="0" fontId="46" fillId="0" borderId="0"/>
    <xf numFmtId="0" fontId="51" fillId="0" borderId="0"/>
    <xf numFmtId="0" fontId="51" fillId="0" borderId="0"/>
    <xf numFmtId="0" fontId="51" fillId="0" borderId="0"/>
    <xf numFmtId="0" fontId="51" fillId="0" borderId="0"/>
    <xf numFmtId="0" fontId="51" fillId="0" borderId="0"/>
    <xf numFmtId="0" fontId="46" fillId="0" borderId="0"/>
    <xf numFmtId="0" fontId="51" fillId="0" borderId="0"/>
    <xf numFmtId="0" fontId="51" fillId="0" borderId="0"/>
    <xf numFmtId="0" fontId="51" fillId="0" borderId="0"/>
    <xf numFmtId="0" fontId="51" fillId="0" borderId="0"/>
    <xf numFmtId="0" fontId="51" fillId="0" borderId="0"/>
    <xf numFmtId="0" fontId="46" fillId="0" borderId="0"/>
    <xf numFmtId="0" fontId="5" fillId="0" borderId="0"/>
    <xf numFmtId="0" fontId="5" fillId="0" borderId="0"/>
    <xf numFmtId="0" fontId="5" fillId="0" borderId="0"/>
    <xf numFmtId="173" fontId="46" fillId="0" borderId="0"/>
    <xf numFmtId="0" fontId="5" fillId="0" borderId="0"/>
    <xf numFmtId="0" fontId="46" fillId="0" borderId="0"/>
    <xf numFmtId="0" fontId="5" fillId="0" borderId="0"/>
    <xf numFmtId="0" fontId="5" fillId="0" borderId="0"/>
    <xf numFmtId="173" fontId="5" fillId="0" borderId="0"/>
    <xf numFmtId="0" fontId="5" fillId="0" borderId="0"/>
    <xf numFmtId="173" fontId="46" fillId="0" borderId="0"/>
    <xf numFmtId="173" fontId="46" fillId="0" borderId="0"/>
    <xf numFmtId="173" fontId="46" fillId="0" borderId="0"/>
    <xf numFmtId="174" fontId="34" fillId="0" borderId="0">
      <alignment vertical="top"/>
    </xf>
    <xf numFmtId="173" fontId="46" fillId="0" borderId="0"/>
    <xf numFmtId="173" fontId="46" fillId="0" borderId="0"/>
    <xf numFmtId="0" fontId="5" fillId="0" borderId="0"/>
    <xf numFmtId="0" fontId="5" fillId="0" borderId="0"/>
    <xf numFmtId="0" fontId="5" fillId="0" borderId="0"/>
    <xf numFmtId="0" fontId="46" fillId="0" borderId="0"/>
    <xf numFmtId="0" fontId="46" fillId="0" borderId="0"/>
    <xf numFmtId="0" fontId="46" fillId="0" borderId="0"/>
    <xf numFmtId="173" fontId="5" fillId="0" borderId="0"/>
    <xf numFmtId="0" fontId="5" fillId="0" borderId="0"/>
    <xf numFmtId="0" fontId="5" fillId="0" borderId="0"/>
    <xf numFmtId="0" fontId="5" fillId="0" borderId="0"/>
    <xf numFmtId="0" fontId="5" fillId="0" borderId="0"/>
    <xf numFmtId="0" fontId="46" fillId="0" borderId="0"/>
    <xf numFmtId="0" fontId="46" fillId="0" borderId="0"/>
    <xf numFmtId="0" fontId="46" fillId="0" borderId="0"/>
    <xf numFmtId="0" fontId="46" fillId="0" borderId="0"/>
    <xf numFmtId="174"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74" fontId="34" fillId="0" borderId="0">
      <alignment vertical="top"/>
    </xf>
    <xf numFmtId="0" fontId="5" fillId="0" borderId="0"/>
    <xf numFmtId="174" fontId="34" fillId="0" borderId="0">
      <alignment vertical="top"/>
    </xf>
    <xf numFmtId="0" fontId="46" fillId="0" borderId="0"/>
    <xf numFmtId="173" fontId="46" fillId="0" borderId="0"/>
    <xf numFmtId="4" fontId="32" fillId="0" borderId="0">
      <alignment vertical="center"/>
    </xf>
    <xf numFmtId="4" fontId="6" fillId="0" borderId="0">
      <alignment vertical="center"/>
    </xf>
    <xf numFmtId="4" fontId="6" fillId="0" borderId="0">
      <alignment vertical="center"/>
    </xf>
    <xf numFmtId="4" fontId="6" fillId="0" borderId="0">
      <alignment vertical="center"/>
    </xf>
    <xf numFmtId="4" fontId="6" fillId="0" borderId="0">
      <alignment vertical="center"/>
    </xf>
    <xf numFmtId="4" fontId="6" fillId="0" borderId="0">
      <alignment vertical="center"/>
    </xf>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180" fontId="5" fillId="0" borderId="0"/>
    <xf numFmtId="0" fontId="46" fillId="0" borderId="0"/>
    <xf numFmtId="0" fontId="51" fillId="0" borderId="0"/>
    <xf numFmtId="0" fontId="51" fillId="0" borderId="0"/>
    <xf numFmtId="0" fontId="51" fillId="0" borderId="0"/>
    <xf numFmtId="0" fontId="51" fillId="0" borderId="0"/>
    <xf numFmtId="0" fontId="51" fillId="0" borderId="0"/>
    <xf numFmtId="0" fontId="33" fillId="0" borderId="0"/>
    <xf numFmtId="0" fontId="33" fillId="0" borderId="0"/>
    <xf numFmtId="0" fontId="33" fillId="0" borderId="0"/>
    <xf numFmtId="0" fontId="33" fillId="0" borderId="0"/>
    <xf numFmtId="0" fontId="33" fillId="0" borderId="0"/>
    <xf numFmtId="0" fontId="46" fillId="0" borderId="0"/>
    <xf numFmtId="0" fontId="46" fillId="0" borderId="0"/>
    <xf numFmtId="0" fontId="46" fillId="0" borderId="0"/>
    <xf numFmtId="180" fontId="46" fillId="0" borderId="0"/>
    <xf numFmtId="0" fontId="46" fillId="0" borderId="0"/>
    <xf numFmtId="4" fontId="32" fillId="0" borderId="0">
      <alignment vertical="center"/>
    </xf>
    <xf numFmtId="4" fontId="6" fillId="0" borderId="0">
      <alignment vertical="center"/>
    </xf>
    <xf numFmtId="4" fontId="6" fillId="0" borderId="0">
      <alignment vertical="center"/>
    </xf>
    <xf numFmtId="4" fontId="6" fillId="0" borderId="0">
      <alignment vertical="center"/>
    </xf>
    <xf numFmtId="4" fontId="6" fillId="0" borderId="0">
      <alignment vertical="center"/>
    </xf>
    <xf numFmtId="4" fontId="6" fillId="0" borderId="0">
      <alignment vertical="center"/>
    </xf>
    <xf numFmtId="0" fontId="47" fillId="0" borderId="0"/>
    <xf numFmtId="0" fontId="47" fillId="0" borderId="0"/>
    <xf numFmtId="0" fontId="47" fillId="0" borderId="0"/>
    <xf numFmtId="0" fontId="47" fillId="0" borderId="0"/>
    <xf numFmtId="0" fontId="47" fillId="0" borderId="0"/>
    <xf numFmtId="0" fontId="47" fillId="0" borderId="0"/>
    <xf numFmtId="173" fontId="5" fillId="0" borderId="0"/>
    <xf numFmtId="173" fontId="5" fillId="0" borderId="0"/>
    <xf numFmtId="0" fontId="46" fillId="0" borderId="0"/>
    <xf numFmtId="0" fontId="46" fillId="0" borderId="0"/>
    <xf numFmtId="180" fontId="46" fillId="0" borderId="0"/>
    <xf numFmtId="173" fontId="5" fillId="0" borderId="0"/>
    <xf numFmtId="0" fontId="5" fillId="0" borderId="0"/>
    <xf numFmtId="0" fontId="47" fillId="0" borderId="0"/>
    <xf numFmtId="0" fontId="47" fillId="0" borderId="0"/>
    <xf numFmtId="0" fontId="5" fillId="0" borderId="0"/>
    <xf numFmtId="0" fontId="46" fillId="0" borderId="0"/>
    <xf numFmtId="0" fontId="46" fillId="0" borderId="0"/>
    <xf numFmtId="0" fontId="39" fillId="0" borderId="0"/>
    <xf numFmtId="0" fontId="5" fillId="0" borderId="0"/>
    <xf numFmtId="0" fontId="46" fillId="0" borderId="0"/>
    <xf numFmtId="0" fontId="47" fillId="0" borderId="0"/>
    <xf numFmtId="0" fontId="47" fillId="0" borderId="0"/>
    <xf numFmtId="0" fontId="5" fillId="0" borderId="0"/>
    <xf numFmtId="0" fontId="47" fillId="0" borderId="0"/>
    <xf numFmtId="0" fontId="47" fillId="0" borderId="0"/>
    <xf numFmtId="0" fontId="46" fillId="0" borderId="0"/>
    <xf numFmtId="0" fontId="5" fillId="0" borderId="0"/>
    <xf numFmtId="0" fontId="46" fillId="0" borderId="0"/>
    <xf numFmtId="4" fontId="32" fillId="0" borderId="0">
      <alignment vertical="center"/>
    </xf>
    <xf numFmtId="0" fontId="46" fillId="0" borderId="0"/>
    <xf numFmtId="0" fontId="5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46" fillId="0" borderId="0"/>
    <xf numFmtId="0" fontId="5" fillId="0" borderId="0"/>
    <xf numFmtId="0" fontId="46" fillId="0" borderId="0"/>
    <xf numFmtId="173" fontId="5" fillId="0" borderId="0"/>
    <xf numFmtId="0" fontId="46" fillId="0" borderId="0"/>
    <xf numFmtId="173" fontId="5" fillId="0" borderId="0"/>
    <xf numFmtId="0" fontId="5" fillId="0" borderId="0"/>
    <xf numFmtId="0" fontId="46" fillId="0" borderId="0"/>
    <xf numFmtId="174"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0" fontId="46" fillId="0" borderId="0"/>
    <xf numFmtId="0" fontId="51" fillId="0" borderId="0"/>
    <xf numFmtId="0" fontId="51" fillId="0" borderId="0"/>
    <xf numFmtId="0" fontId="51" fillId="0" borderId="0"/>
    <xf numFmtId="0" fontId="51" fillId="0" borderId="0"/>
    <xf numFmtId="0" fontId="51" fillId="0" borderId="0"/>
    <xf numFmtId="0" fontId="46" fillId="0" borderId="0"/>
    <xf numFmtId="0" fontId="51" fillId="0" borderId="0"/>
    <xf numFmtId="0" fontId="51" fillId="0" borderId="0"/>
    <xf numFmtId="0" fontId="51" fillId="0" borderId="0"/>
    <xf numFmtId="0" fontId="51" fillId="0" borderId="0"/>
    <xf numFmtId="0" fontId="51" fillId="0" borderId="0"/>
    <xf numFmtId="0" fontId="48" fillId="0" borderId="0"/>
    <xf numFmtId="0" fontId="48" fillId="0" borderId="0"/>
    <xf numFmtId="0" fontId="48" fillId="0" borderId="0"/>
    <xf numFmtId="0" fontId="48" fillId="0" borderId="0"/>
    <xf numFmtId="0" fontId="5" fillId="0" borderId="0"/>
    <xf numFmtId="0" fontId="46" fillId="0" borderId="0"/>
    <xf numFmtId="4" fontId="32" fillId="0" borderId="0">
      <alignment vertical="center"/>
    </xf>
    <xf numFmtId="4" fontId="6" fillId="0" borderId="0">
      <alignment vertical="center"/>
    </xf>
    <xf numFmtId="4" fontId="6" fillId="0" borderId="0">
      <alignment vertical="center"/>
    </xf>
    <xf numFmtId="4" fontId="6" fillId="0" borderId="0">
      <alignment vertical="center"/>
    </xf>
    <xf numFmtId="4" fontId="6" fillId="0" borderId="0">
      <alignment vertical="center"/>
    </xf>
    <xf numFmtId="4" fontId="6" fillId="0" borderId="0">
      <alignment vertical="center"/>
    </xf>
    <xf numFmtId="0" fontId="46" fillId="0" borderId="0"/>
    <xf numFmtId="180" fontId="46" fillId="0" borderId="0"/>
    <xf numFmtId="0" fontId="46" fillId="0" borderId="0"/>
    <xf numFmtId="0" fontId="47" fillId="0" borderId="0"/>
    <xf numFmtId="0" fontId="47" fillId="0" borderId="0"/>
    <xf numFmtId="0" fontId="5" fillId="0" borderId="0"/>
    <xf numFmtId="0" fontId="5" fillId="0" borderId="0"/>
    <xf numFmtId="0" fontId="46" fillId="0" borderId="0"/>
    <xf numFmtId="173" fontId="46" fillId="0" borderId="0"/>
    <xf numFmtId="0" fontId="46" fillId="0" borderId="0"/>
    <xf numFmtId="0" fontId="5" fillId="0" borderId="0"/>
    <xf numFmtId="0" fontId="5"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174" fontId="34" fillId="0" borderId="0">
      <alignment vertical="top"/>
    </xf>
    <xf numFmtId="0" fontId="46" fillId="0" borderId="0"/>
    <xf numFmtId="0" fontId="46" fillId="0" borderId="0"/>
    <xf numFmtId="0" fontId="5" fillId="0" borderId="0"/>
    <xf numFmtId="0" fontId="48" fillId="0" borderId="0"/>
    <xf numFmtId="0" fontId="48" fillId="0" borderId="0"/>
    <xf numFmtId="0" fontId="48" fillId="0" borderId="0"/>
    <xf numFmtId="0" fontId="48" fillId="0" borderId="0"/>
    <xf numFmtId="0" fontId="48" fillId="0" borderId="0"/>
    <xf numFmtId="0" fontId="46" fillId="0" borderId="0"/>
    <xf numFmtId="180" fontId="46" fillId="0" borderId="0"/>
    <xf numFmtId="0" fontId="46" fillId="0" borderId="0"/>
    <xf numFmtId="0" fontId="5" fillId="0" borderId="0"/>
    <xf numFmtId="0" fontId="5" fillId="0" borderId="0"/>
    <xf numFmtId="0" fontId="46" fillId="0" borderId="0"/>
    <xf numFmtId="0" fontId="46" fillId="0" borderId="0"/>
    <xf numFmtId="180" fontId="46" fillId="0" borderId="0"/>
    <xf numFmtId="0" fontId="46" fillId="0" borderId="0"/>
    <xf numFmtId="174" fontId="34" fillId="0" borderId="0">
      <alignment vertical="top"/>
    </xf>
    <xf numFmtId="173" fontId="46" fillId="0" borderId="0"/>
    <xf numFmtId="173" fontId="46" fillId="0" borderId="0"/>
    <xf numFmtId="173" fontId="5" fillId="0" borderId="0"/>
    <xf numFmtId="0" fontId="5" fillId="0" borderId="0"/>
    <xf numFmtId="0" fontId="5" fillId="0" borderId="0"/>
    <xf numFmtId="4" fontId="32" fillId="0" borderId="0">
      <alignment vertical="center"/>
    </xf>
    <xf numFmtId="4" fontId="6" fillId="0" borderId="0">
      <alignment vertical="center"/>
    </xf>
    <xf numFmtId="4" fontId="6" fillId="0" borderId="0">
      <alignment vertical="center"/>
    </xf>
    <xf numFmtId="4" fontId="6" fillId="0" borderId="0">
      <alignment vertical="center"/>
    </xf>
    <xf numFmtId="4" fontId="6" fillId="0" borderId="0">
      <alignment vertical="center"/>
    </xf>
    <xf numFmtId="4" fontId="6" fillId="0" borderId="0">
      <alignment vertical="center"/>
    </xf>
    <xf numFmtId="0" fontId="46" fillId="0" borderId="0"/>
    <xf numFmtId="0" fontId="46" fillId="0" borderId="0"/>
    <xf numFmtId="0" fontId="51" fillId="0" borderId="0"/>
    <xf numFmtId="0" fontId="51" fillId="0" borderId="0"/>
    <xf numFmtId="0" fontId="51" fillId="0" borderId="0"/>
    <xf numFmtId="0" fontId="51" fillId="0" borderId="0"/>
    <xf numFmtId="0" fontId="51" fillId="0" borderId="0"/>
    <xf numFmtId="173" fontId="5" fillId="0" borderId="0"/>
    <xf numFmtId="173" fontId="5" fillId="0" borderId="0"/>
    <xf numFmtId="173" fontId="5" fillId="0" borderId="0"/>
    <xf numFmtId="173" fontId="5" fillId="0" borderId="0"/>
    <xf numFmtId="173" fontId="5" fillId="0" borderId="0"/>
    <xf numFmtId="0" fontId="46" fillId="0" borderId="0"/>
    <xf numFmtId="173" fontId="46"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173" fontId="46" fillId="0" borderId="0"/>
    <xf numFmtId="173" fontId="46" fillId="0" borderId="0"/>
    <xf numFmtId="173" fontId="46" fillId="0" borderId="0"/>
    <xf numFmtId="173" fontId="46" fillId="0" borderId="0"/>
    <xf numFmtId="173" fontId="46" fillId="0" borderId="0"/>
    <xf numFmtId="173" fontId="46" fillId="0" borderId="0"/>
    <xf numFmtId="173" fontId="5" fillId="0" borderId="0"/>
    <xf numFmtId="173" fontId="5" fillId="0" borderId="0"/>
    <xf numFmtId="173" fontId="46" fillId="0" borderId="0"/>
    <xf numFmtId="173" fontId="46" fillId="0" borderId="0"/>
    <xf numFmtId="173" fontId="5" fillId="0" borderId="0"/>
    <xf numFmtId="173" fontId="5" fillId="0" borderId="0"/>
    <xf numFmtId="173" fontId="5" fillId="0" borderId="0"/>
    <xf numFmtId="173" fontId="5" fillId="0" borderId="0"/>
    <xf numFmtId="173" fontId="46" fillId="0" borderId="0"/>
    <xf numFmtId="0" fontId="46" fillId="0" borderId="0"/>
    <xf numFmtId="173" fontId="5" fillId="0" borderId="0"/>
    <xf numFmtId="0" fontId="46" fillId="0" borderId="0"/>
    <xf numFmtId="0" fontId="47" fillId="0" borderId="0"/>
    <xf numFmtId="174"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74" fontId="34" fillId="0" borderId="0">
      <alignment vertical="top"/>
    </xf>
    <xf numFmtId="174"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74" fontId="34" fillId="0" borderId="0">
      <alignment vertical="top"/>
    </xf>
    <xf numFmtId="173" fontId="5" fillId="0" borderId="0"/>
    <xf numFmtId="0" fontId="46" fillId="0" borderId="0"/>
    <xf numFmtId="0" fontId="39" fillId="0" borderId="0"/>
    <xf numFmtId="0" fontId="46" fillId="0" borderId="0"/>
    <xf numFmtId="0" fontId="55"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173" fontId="5" fillId="0" borderId="0"/>
    <xf numFmtId="173" fontId="5" fillId="0" borderId="0"/>
    <xf numFmtId="0" fontId="5" fillId="0" borderId="0"/>
    <xf numFmtId="0" fontId="5" fillId="0" borderId="0"/>
    <xf numFmtId="174" fontId="34" fillId="0" borderId="0">
      <alignment vertical="top"/>
    </xf>
    <xf numFmtId="0" fontId="5" fillId="0" borderId="0"/>
    <xf numFmtId="173" fontId="46" fillId="0" borderId="0"/>
    <xf numFmtId="0" fontId="5" fillId="0" borderId="0"/>
    <xf numFmtId="173" fontId="46" fillId="0" borderId="0"/>
    <xf numFmtId="173" fontId="46" fillId="0" borderId="0"/>
    <xf numFmtId="4" fontId="32" fillId="0" borderId="0">
      <alignment vertical="center"/>
    </xf>
    <xf numFmtId="4" fontId="6" fillId="0" borderId="0">
      <alignment vertical="center"/>
    </xf>
    <xf numFmtId="4" fontId="6" fillId="0" borderId="0">
      <alignment vertical="center"/>
    </xf>
    <xf numFmtId="4" fontId="6" fillId="0" borderId="0">
      <alignment vertical="center"/>
    </xf>
    <xf numFmtId="4" fontId="6" fillId="0" borderId="0">
      <alignment vertical="center"/>
    </xf>
    <xf numFmtId="4" fontId="6" fillId="0" borderId="0">
      <alignment vertical="center"/>
    </xf>
    <xf numFmtId="4" fontId="32" fillId="0" borderId="0">
      <alignment vertical="center"/>
    </xf>
    <xf numFmtId="4" fontId="6" fillId="0" borderId="0">
      <alignment vertical="center"/>
    </xf>
    <xf numFmtId="4" fontId="6" fillId="0" borderId="0">
      <alignment vertical="center"/>
    </xf>
    <xf numFmtId="4" fontId="6" fillId="0" borderId="0">
      <alignment vertical="center"/>
    </xf>
    <xf numFmtId="4" fontId="6" fillId="0" borderId="0">
      <alignment vertical="center"/>
    </xf>
    <xf numFmtId="4" fontId="6" fillId="0" borderId="0">
      <alignment vertical="center"/>
    </xf>
    <xf numFmtId="4" fontId="32" fillId="0" borderId="0">
      <alignment vertical="center"/>
    </xf>
    <xf numFmtId="4" fontId="6" fillId="0" borderId="0">
      <alignment vertical="center"/>
    </xf>
    <xf numFmtId="4" fontId="6" fillId="0" borderId="0">
      <alignment vertical="center"/>
    </xf>
    <xf numFmtId="4" fontId="6" fillId="0" borderId="0">
      <alignment vertical="center"/>
    </xf>
    <xf numFmtId="4" fontId="6" fillId="0" borderId="0">
      <alignment vertical="center"/>
    </xf>
    <xf numFmtId="4" fontId="6" fillId="0" borderId="0">
      <alignment vertical="center"/>
    </xf>
    <xf numFmtId="4" fontId="32" fillId="0" borderId="0">
      <alignment vertical="center"/>
    </xf>
    <xf numFmtId="4" fontId="6" fillId="0" borderId="0">
      <alignment vertical="center"/>
    </xf>
    <xf numFmtId="4" fontId="6" fillId="0" borderId="0">
      <alignment vertical="center"/>
    </xf>
    <xf numFmtId="4" fontId="6" fillId="0" borderId="0">
      <alignment vertical="center"/>
    </xf>
    <xf numFmtId="4" fontId="6" fillId="0" borderId="0">
      <alignment vertical="center"/>
    </xf>
    <xf numFmtId="4" fontId="6" fillId="0" borderId="0">
      <alignment vertical="center"/>
    </xf>
    <xf numFmtId="0" fontId="5" fillId="0" borderId="0"/>
    <xf numFmtId="0" fontId="5" fillId="0" borderId="0"/>
    <xf numFmtId="0" fontId="5" fillId="0" borderId="0"/>
    <xf numFmtId="0" fontId="5" fillId="0" borderId="0"/>
    <xf numFmtId="174" fontId="34" fillId="0" borderId="0">
      <alignment vertical="top"/>
    </xf>
    <xf numFmtId="0" fontId="46" fillId="0" borderId="0"/>
    <xf numFmtId="0" fontId="46" fillId="0" borderId="0"/>
    <xf numFmtId="181" fontId="5" fillId="0" borderId="0"/>
    <xf numFmtId="0" fontId="46" fillId="0" borderId="0"/>
    <xf numFmtId="0" fontId="46" fillId="0" borderId="0"/>
    <xf numFmtId="0" fontId="5" fillId="0" borderId="0"/>
    <xf numFmtId="0" fontId="46" fillId="0" borderId="0"/>
    <xf numFmtId="0" fontId="46" fillId="0" borderId="0"/>
    <xf numFmtId="180" fontId="46" fillId="0" borderId="0"/>
    <xf numFmtId="0" fontId="46" fillId="0" borderId="0"/>
    <xf numFmtId="0" fontId="5" fillId="0" borderId="0"/>
    <xf numFmtId="173" fontId="5" fillId="0" borderId="0"/>
    <xf numFmtId="173" fontId="5" fillId="0" borderId="0"/>
    <xf numFmtId="0" fontId="5" fillId="0" borderId="0"/>
    <xf numFmtId="0" fontId="46" fillId="0" borderId="0"/>
    <xf numFmtId="173" fontId="46" fillId="0" borderId="0"/>
    <xf numFmtId="0" fontId="46" fillId="0" borderId="0"/>
    <xf numFmtId="0" fontId="55" fillId="0" borderId="0"/>
    <xf numFmtId="173" fontId="46" fillId="0" borderId="0"/>
    <xf numFmtId="4" fontId="32" fillId="0" borderId="0">
      <alignment vertical="center"/>
    </xf>
    <xf numFmtId="173" fontId="5" fillId="0" borderId="0"/>
    <xf numFmtId="0" fontId="46" fillId="0" borderId="0"/>
    <xf numFmtId="0" fontId="5" fillId="0" borderId="0"/>
    <xf numFmtId="0" fontId="5" fillId="0" borderId="0"/>
    <xf numFmtId="0" fontId="46" fillId="0" borderId="0"/>
    <xf numFmtId="0" fontId="5" fillId="0" borderId="0"/>
    <xf numFmtId="0" fontId="5" fillId="0" borderId="0"/>
    <xf numFmtId="173" fontId="46" fillId="0" borderId="0"/>
    <xf numFmtId="173" fontId="5" fillId="0" borderId="0"/>
    <xf numFmtId="4" fontId="32" fillId="0" borderId="0">
      <alignment vertical="center"/>
    </xf>
    <xf numFmtId="4" fontId="32" fillId="0" borderId="0">
      <alignment vertical="center"/>
    </xf>
    <xf numFmtId="4" fontId="32" fillId="0" borderId="0">
      <alignment vertical="center"/>
    </xf>
    <xf numFmtId="4" fontId="6" fillId="0" borderId="0">
      <alignment vertical="center"/>
    </xf>
    <xf numFmtId="4" fontId="6" fillId="0" borderId="0">
      <alignment vertical="center"/>
    </xf>
    <xf numFmtId="4" fontId="6" fillId="0" borderId="0">
      <alignment vertical="center"/>
    </xf>
    <xf numFmtId="4" fontId="6" fillId="0" borderId="0">
      <alignment vertical="center"/>
    </xf>
    <xf numFmtId="4" fontId="6" fillId="0" borderId="0">
      <alignment vertical="center"/>
    </xf>
    <xf numFmtId="0" fontId="46" fillId="0" borderId="0"/>
    <xf numFmtId="0" fontId="46" fillId="0" borderId="0"/>
    <xf numFmtId="0" fontId="46" fillId="0" borderId="0"/>
    <xf numFmtId="4" fontId="32" fillId="0" borderId="0">
      <alignment vertical="center"/>
    </xf>
    <xf numFmtId="0" fontId="5" fillId="0" borderId="0"/>
    <xf numFmtId="173" fontId="46" fillId="0" borderId="0"/>
    <xf numFmtId="0" fontId="46" fillId="0" borderId="0"/>
    <xf numFmtId="0" fontId="46" fillId="0" borderId="0"/>
    <xf numFmtId="0" fontId="46" fillId="0" borderId="0"/>
    <xf numFmtId="4" fontId="32" fillId="0" borderId="0">
      <alignment vertical="center"/>
    </xf>
    <xf numFmtId="0" fontId="5" fillId="0" borderId="0"/>
    <xf numFmtId="0" fontId="5" fillId="0" borderId="0"/>
    <xf numFmtId="180" fontId="5" fillId="0" borderId="0"/>
    <xf numFmtId="0" fontId="5" fillId="0" borderId="0"/>
    <xf numFmtId="0" fontId="5" fillId="0" borderId="0"/>
    <xf numFmtId="0" fontId="5" fillId="0" borderId="0"/>
    <xf numFmtId="180" fontId="5" fillId="0" borderId="0"/>
    <xf numFmtId="0" fontId="5" fillId="0" borderId="0"/>
    <xf numFmtId="0" fontId="3" fillId="0" borderId="0"/>
    <xf numFmtId="0" fontId="46" fillId="0" borderId="0"/>
    <xf numFmtId="0" fontId="46" fillId="0" borderId="0"/>
    <xf numFmtId="0" fontId="46" fillId="0" borderId="0"/>
    <xf numFmtId="0" fontId="46" fillId="0" borderId="0"/>
    <xf numFmtId="0" fontId="46" fillId="0" borderId="0"/>
    <xf numFmtId="173" fontId="46" fillId="0" borderId="0"/>
    <xf numFmtId="0" fontId="5"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46" fillId="0" borderId="0"/>
    <xf numFmtId="173" fontId="5" fillId="0" borderId="0"/>
    <xf numFmtId="173" fontId="46" fillId="0" borderId="0"/>
    <xf numFmtId="0" fontId="46" fillId="0" borderId="0"/>
    <xf numFmtId="0" fontId="47" fillId="0" borderId="0"/>
    <xf numFmtId="0" fontId="47" fillId="0" borderId="0"/>
    <xf numFmtId="0" fontId="5" fillId="0" borderId="0"/>
    <xf numFmtId="0" fontId="46" fillId="0" borderId="0"/>
    <xf numFmtId="180" fontId="46" fillId="0" borderId="0"/>
    <xf numFmtId="0" fontId="46" fillId="0" borderId="0"/>
    <xf numFmtId="173" fontId="46" fillId="0" borderId="0"/>
    <xf numFmtId="173" fontId="46" fillId="0" borderId="0"/>
    <xf numFmtId="173" fontId="46" fillId="0" borderId="0"/>
    <xf numFmtId="173" fontId="46" fillId="0" borderId="0"/>
    <xf numFmtId="173" fontId="46" fillId="0" borderId="0"/>
    <xf numFmtId="0" fontId="46" fillId="0" borderId="0"/>
    <xf numFmtId="173" fontId="5" fillId="0" borderId="0"/>
    <xf numFmtId="0" fontId="46" fillId="0" borderId="0"/>
    <xf numFmtId="173" fontId="5" fillId="0" borderId="0"/>
    <xf numFmtId="173" fontId="5" fillId="0" borderId="0"/>
    <xf numFmtId="173" fontId="46"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46" fillId="0" borderId="0"/>
    <xf numFmtId="173" fontId="5" fillId="0" borderId="0"/>
    <xf numFmtId="0" fontId="5" fillId="0" borderId="0"/>
    <xf numFmtId="0" fontId="5" fillId="0" borderId="0"/>
    <xf numFmtId="0" fontId="5" fillId="0" borderId="0"/>
    <xf numFmtId="0" fontId="46" fillId="0" borderId="0"/>
    <xf numFmtId="0" fontId="5" fillId="0" borderId="0"/>
    <xf numFmtId="173" fontId="46" fillId="0" borderId="0"/>
    <xf numFmtId="0" fontId="3" fillId="0" borderId="0"/>
    <xf numFmtId="182" fontId="33" fillId="19" borderId="0" applyFont="0" applyBorder="0">
      <alignment horizontal="center" vertical="center" shrinkToFit="1"/>
    </xf>
    <xf numFmtId="0" fontId="46" fillId="0" borderId="0"/>
    <xf numFmtId="180" fontId="46" fillId="0" borderId="0"/>
    <xf numFmtId="0" fontId="46" fillId="0" borderId="0"/>
    <xf numFmtId="183" fontId="3" fillId="0" borderId="0" applyFont="0" applyFill="0" applyBorder="0" applyAlignment="0" applyProtection="0"/>
    <xf numFmtId="0" fontId="45" fillId="0" borderId="0">
      <protection locked="0"/>
    </xf>
    <xf numFmtId="0" fontId="45" fillId="0" borderId="0">
      <protection locked="0"/>
    </xf>
    <xf numFmtId="184" fontId="60" fillId="0" borderId="0">
      <protection locked="0"/>
    </xf>
    <xf numFmtId="0" fontId="60" fillId="0" borderId="0">
      <protection locked="0"/>
    </xf>
    <xf numFmtId="185" fontId="60" fillId="0" borderId="0">
      <protection locked="0"/>
    </xf>
    <xf numFmtId="44" fontId="60" fillId="0" borderId="0">
      <protection locked="0"/>
    </xf>
    <xf numFmtId="184" fontId="60" fillId="0" borderId="0">
      <protection locked="0"/>
    </xf>
    <xf numFmtId="44" fontId="45" fillId="0" borderId="0">
      <protection locked="0"/>
    </xf>
    <xf numFmtId="44" fontId="45" fillId="0" borderId="0">
      <protection locked="0"/>
    </xf>
    <xf numFmtId="44" fontId="45" fillId="0" borderId="0">
      <protection locked="0"/>
    </xf>
    <xf numFmtId="44" fontId="60" fillId="0" borderId="0">
      <protection locked="0"/>
    </xf>
    <xf numFmtId="44" fontId="60" fillId="0" borderId="0">
      <protection locked="0"/>
    </xf>
    <xf numFmtId="185" fontId="60" fillId="0" borderId="0">
      <protection locked="0"/>
    </xf>
    <xf numFmtId="44" fontId="45" fillId="0" borderId="0">
      <protection locked="0"/>
    </xf>
    <xf numFmtId="44" fontId="45" fillId="0" borderId="0">
      <protection locked="0"/>
    </xf>
    <xf numFmtId="44" fontId="45" fillId="0" borderId="0">
      <protection locked="0"/>
    </xf>
    <xf numFmtId="44" fontId="60" fillId="0" borderId="0">
      <protection locked="0"/>
    </xf>
    <xf numFmtId="0" fontId="45" fillId="0" borderId="0">
      <protection locked="0"/>
    </xf>
    <xf numFmtId="44" fontId="60" fillId="0" borderId="0">
      <protection locked="0"/>
    </xf>
    <xf numFmtId="186" fontId="60" fillId="0" borderId="0">
      <protection locked="0"/>
    </xf>
    <xf numFmtId="44" fontId="45" fillId="0" borderId="0">
      <protection locked="0"/>
    </xf>
    <xf numFmtId="44" fontId="45" fillId="0" borderId="0">
      <protection locked="0"/>
    </xf>
    <xf numFmtId="44" fontId="45" fillId="0" borderId="0">
      <protection locked="0"/>
    </xf>
    <xf numFmtId="44" fontId="60" fillId="0" borderId="0">
      <protection locked="0"/>
    </xf>
    <xf numFmtId="0" fontId="45" fillId="0" borderId="0">
      <protection locked="0"/>
    </xf>
    <xf numFmtId="0" fontId="45" fillId="0" borderId="0">
      <protection locked="0"/>
    </xf>
    <xf numFmtId="187" fontId="61" fillId="0" borderId="0" applyFont="0" applyFill="0" applyBorder="0" applyAlignment="0" applyProtection="0"/>
    <xf numFmtId="188" fontId="61" fillId="0" borderId="0" applyFont="0" applyFill="0" applyBorder="0" applyAlignment="0" applyProtection="0"/>
    <xf numFmtId="189" fontId="60" fillId="0" borderId="83">
      <protection locked="0"/>
    </xf>
    <xf numFmtId="0" fontId="60" fillId="0" borderId="83">
      <protection locked="0"/>
    </xf>
    <xf numFmtId="0" fontId="60" fillId="0" borderId="83">
      <protection locked="0"/>
    </xf>
    <xf numFmtId="0" fontId="62" fillId="0" borderId="0">
      <protection locked="0"/>
    </xf>
    <xf numFmtId="0" fontId="62" fillId="0" borderId="0">
      <protection locked="0"/>
    </xf>
    <xf numFmtId="0" fontId="63" fillId="0" borderId="0">
      <protection locked="0"/>
    </xf>
    <xf numFmtId="189" fontId="63" fillId="0" borderId="0">
      <protection locked="0"/>
    </xf>
    <xf numFmtId="0" fontId="62" fillId="0" borderId="0">
      <protection locked="0"/>
    </xf>
    <xf numFmtId="0" fontId="62" fillId="0" borderId="0">
      <protection locked="0"/>
    </xf>
    <xf numFmtId="0" fontId="63" fillId="0" borderId="0">
      <protection locked="0"/>
    </xf>
    <xf numFmtId="0" fontId="63" fillId="0" borderId="0">
      <protection locked="0"/>
    </xf>
    <xf numFmtId="189" fontId="63" fillId="0" borderId="0">
      <protection locked="0"/>
    </xf>
    <xf numFmtId="0" fontId="62" fillId="0" borderId="0">
      <protection locked="0"/>
    </xf>
    <xf numFmtId="0" fontId="62" fillId="0" borderId="0">
      <protection locked="0"/>
    </xf>
    <xf numFmtId="0" fontId="63" fillId="0" borderId="0">
      <protection locked="0"/>
    </xf>
    <xf numFmtId="0" fontId="64" fillId="0" borderId="0"/>
    <xf numFmtId="0" fontId="60" fillId="0" borderId="83">
      <protection locked="0"/>
    </xf>
    <xf numFmtId="189" fontId="60" fillId="0" borderId="83">
      <protection locked="0"/>
    </xf>
    <xf numFmtId="0" fontId="60" fillId="0" borderId="83">
      <protection locked="0"/>
    </xf>
    <xf numFmtId="0" fontId="60"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60" fillId="0" borderId="83">
      <protection locked="0"/>
    </xf>
    <xf numFmtId="0" fontId="45" fillId="0" borderId="0">
      <protection locked="0"/>
    </xf>
    <xf numFmtId="0" fontId="45" fillId="0" borderId="0">
      <protection locked="0"/>
    </xf>
    <xf numFmtId="0" fontId="45" fillId="0" borderId="83">
      <protection locked="0"/>
    </xf>
    <xf numFmtId="190" fontId="45" fillId="0" borderId="0">
      <protection locked="0"/>
    </xf>
    <xf numFmtId="0" fontId="45" fillId="0" borderId="83">
      <protection locked="0"/>
    </xf>
    <xf numFmtId="0" fontId="60" fillId="0" borderId="0">
      <protection locked="0"/>
    </xf>
    <xf numFmtId="0" fontId="60" fillId="0" borderId="83">
      <protection locked="0"/>
    </xf>
    <xf numFmtId="0" fontId="60" fillId="0" borderId="0">
      <protection locked="0"/>
    </xf>
    <xf numFmtId="0" fontId="60" fillId="0" borderId="83">
      <protection locked="0"/>
    </xf>
    <xf numFmtId="0" fontId="60" fillId="0" borderId="0">
      <protection locked="0"/>
    </xf>
    <xf numFmtId="0" fontId="60" fillId="0" borderId="83">
      <protection locked="0"/>
    </xf>
    <xf numFmtId="0" fontId="60" fillId="0" borderId="0">
      <protection locked="0"/>
    </xf>
    <xf numFmtId="0" fontId="60" fillId="0" borderId="83">
      <protection locked="0"/>
    </xf>
    <xf numFmtId="0" fontId="60" fillId="0" borderId="0">
      <protection locked="0"/>
    </xf>
    <xf numFmtId="0" fontId="60" fillId="0" borderId="83">
      <protection locked="0"/>
    </xf>
    <xf numFmtId="0" fontId="60" fillId="0" borderId="0">
      <protection locked="0"/>
    </xf>
    <xf numFmtId="0" fontId="60" fillId="0" borderId="83">
      <protection locked="0"/>
    </xf>
    <xf numFmtId="0" fontId="45" fillId="0" borderId="0">
      <protection locked="0"/>
    </xf>
    <xf numFmtId="0" fontId="45" fillId="0" borderId="0">
      <protection locked="0"/>
    </xf>
    <xf numFmtId="190" fontId="45" fillId="0" borderId="0">
      <protection locked="0"/>
    </xf>
    <xf numFmtId="190" fontId="45"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45" fillId="0" borderId="0">
      <protection locked="0"/>
    </xf>
    <xf numFmtId="0" fontId="62" fillId="0" borderId="0">
      <protection locked="0"/>
    </xf>
    <xf numFmtId="0" fontId="62" fillId="0" borderId="0">
      <protection locked="0"/>
    </xf>
    <xf numFmtId="191" fontId="6" fillId="0" borderId="0">
      <alignment horizontal="center"/>
    </xf>
    <xf numFmtId="192" fontId="65" fillId="0" borderId="11" applyFont="0" applyFill="0" applyBorder="0" applyAlignment="0" applyProtection="0">
      <alignment horizontal="right"/>
    </xf>
    <xf numFmtId="193" fontId="66" fillId="0" borderId="0" applyFont="0" applyAlignment="0" applyProtection="0">
      <protection locked="0" hidden="1"/>
    </xf>
    <xf numFmtId="0" fontId="67" fillId="20" borderId="0"/>
    <xf numFmtId="0" fontId="68" fillId="21" borderId="8" applyNumberFormat="0" applyFill="0" applyBorder="0" applyAlignment="0">
      <alignment horizontal="left"/>
    </xf>
    <xf numFmtId="0" fontId="68" fillId="21" borderId="8" applyNumberFormat="0" applyFill="0" applyBorder="0" applyAlignment="0">
      <alignment horizontal="left"/>
    </xf>
    <xf numFmtId="0" fontId="68" fillId="21" borderId="8" applyNumberFormat="0" applyFill="0" applyBorder="0" applyAlignment="0">
      <alignment horizontal="left"/>
    </xf>
    <xf numFmtId="0" fontId="69" fillId="21" borderId="0" applyNumberFormat="0" applyFill="0" applyBorder="0" applyAlignment="0"/>
    <xf numFmtId="0" fontId="70" fillId="22" borderId="8" applyNumberFormat="0" applyFill="0" applyBorder="0" applyAlignment="0">
      <alignment horizontal="left"/>
    </xf>
    <xf numFmtId="0" fontId="70" fillId="22" borderId="8" applyNumberFormat="0" applyFill="0" applyBorder="0" applyAlignment="0">
      <alignment horizontal="left"/>
    </xf>
    <xf numFmtId="0" fontId="70" fillId="22" borderId="8" applyNumberFormat="0" applyFill="0" applyBorder="0" applyAlignment="0">
      <alignment horizontal="left"/>
    </xf>
    <xf numFmtId="0" fontId="71" fillId="23" borderId="0" applyNumberFormat="0" applyFill="0" applyBorder="0" applyAlignment="0"/>
    <xf numFmtId="0" fontId="72" fillId="0" borderId="0" applyNumberFormat="0" applyFill="0" applyBorder="0" applyAlignment="0"/>
    <xf numFmtId="0" fontId="73" fillId="0" borderId="84" applyNumberFormat="0" applyFill="0" applyBorder="0" applyAlignment="0">
      <alignment horizontal="left"/>
    </xf>
    <xf numFmtId="0" fontId="74" fillId="24" borderId="85" applyNumberFormat="0" applyFill="0" applyBorder="0" applyAlignment="0">
      <alignment horizontal="centerContinuous"/>
    </xf>
    <xf numFmtId="0" fontId="75" fillId="0" borderId="0" applyNumberFormat="0" applyFill="0" applyBorder="0" applyAlignment="0"/>
    <xf numFmtId="0" fontId="75" fillId="25" borderId="72" applyNumberFormat="0" applyFill="0" applyBorder="0" applyAlignment="0"/>
    <xf numFmtId="0" fontId="76" fillId="0" borderId="84" applyNumberFormat="0" applyFill="0" applyBorder="0" applyAlignment="0"/>
    <xf numFmtId="0" fontId="75" fillId="0" borderId="0" applyNumberFormat="0" applyFill="0" applyBorder="0" applyAlignment="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8" fillId="32" borderId="0" applyNumberFormat="0" applyBorder="0" applyAlignment="0" applyProtection="0"/>
    <xf numFmtId="0" fontId="3" fillId="26" borderId="0" applyNumberFormat="0" applyBorder="0" applyAlignment="0" applyProtection="0"/>
    <xf numFmtId="0" fontId="79" fillId="26" borderId="0" applyNumberFormat="0" applyBorder="0" applyAlignment="0" applyProtection="0"/>
    <xf numFmtId="0" fontId="3" fillId="26" borderId="0" applyNumberFormat="0" applyBorder="0" applyAlignment="0" applyProtection="0"/>
    <xf numFmtId="0" fontId="79"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8" fillId="33" borderId="0" applyNumberFormat="0" applyBorder="0" applyAlignment="0" applyProtection="0"/>
    <xf numFmtId="0" fontId="3" fillId="27" borderId="0" applyNumberFormat="0" applyBorder="0" applyAlignment="0" applyProtection="0"/>
    <xf numFmtId="0" fontId="79" fillId="27" borderId="0" applyNumberFormat="0" applyBorder="0" applyAlignment="0" applyProtection="0"/>
    <xf numFmtId="0" fontId="3" fillId="27" borderId="0" applyNumberFormat="0" applyBorder="0" applyAlignment="0" applyProtection="0"/>
    <xf numFmtId="0" fontId="79"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8" fillId="34" borderId="0" applyNumberFormat="0" applyBorder="0" applyAlignment="0" applyProtection="0"/>
    <xf numFmtId="0" fontId="3" fillId="28" borderId="0" applyNumberFormat="0" applyBorder="0" applyAlignment="0" applyProtection="0"/>
    <xf numFmtId="0" fontId="79" fillId="28" borderId="0" applyNumberFormat="0" applyBorder="0" applyAlignment="0" applyProtection="0"/>
    <xf numFmtId="0" fontId="3" fillId="28" borderId="0" applyNumberFormat="0" applyBorder="0" applyAlignment="0" applyProtection="0"/>
    <xf numFmtId="0" fontId="79"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8" fillId="35" borderId="0" applyNumberFormat="0" applyBorder="0" applyAlignment="0" applyProtection="0"/>
    <xf numFmtId="0" fontId="3" fillId="29" borderId="0" applyNumberFormat="0" applyBorder="0" applyAlignment="0" applyProtection="0"/>
    <xf numFmtId="0" fontId="79" fillId="29" borderId="0" applyNumberFormat="0" applyBorder="0" applyAlignment="0" applyProtection="0"/>
    <xf numFmtId="0" fontId="3" fillId="29" borderId="0" applyNumberFormat="0" applyBorder="0" applyAlignment="0" applyProtection="0"/>
    <xf numFmtId="0" fontId="79"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8" fillId="36" borderId="0" applyNumberFormat="0" applyBorder="0" applyAlignment="0" applyProtection="0"/>
    <xf numFmtId="0" fontId="3" fillId="30" borderId="0" applyNumberFormat="0" applyBorder="0" applyAlignment="0" applyProtection="0"/>
    <xf numFmtId="0" fontId="79" fillId="30" borderId="0" applyNumberFormat="0" applyBorder="0" applyAlignment="0" applyProtection="0"/>
    <xf numFmtId="0" fontId="3" fillId="30" borderId="0" applyNumberFormat="0" applyBorder="0" applyAlignment="0" applyProtection="0"/>
    <xf numFmtId="0" fontId="79"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8" fillId="37" borderId="0" applyNumberFormat="0" applyBorder="0" applyAlignment="0" applyProtection="0"/>
    <xf numFmtId="0" fontId="3" fillId="31" borderId="0" applyNumberFormat="0" applyBorder="0" applyAlignment="0" applyProtection="0"/>
    <xf numFmtId="0" fontId="79" fillId="31" borderId="0" applyNumberFormat="0" applyBorder="0" applyAlignment="0" applyProtection="0"/>
    <xf numFmtId="0" fontId="3" fillId="31" borderId="0" applyNumberFormat="0" applyBorder="0" applyAlignment="0" applyProtection="0"/>
    <xf numFmtId="0" fontId="79"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194" fontId="66" fillId="0" borderId="0" applyFill="0" applyBorder="0" applyProtection="0">
      <alignment horizontal="right"/>
    </xf>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42" borderId="0" applyNumberFormat="0" applyBorder="0" applyAlignment="0" applyProtection="0"/>
    <xf numFmtId="0" fontId="3" fillId="38" borderId="0" applyNumberFormat="0" applyBorder="0" applyAlignment="0" applyProtection="0"/>
    <xf numFmtId="0" fontId="79" fillId="38" borderId="0" applyNumberFormat="0" applyBorder="0" applyAlignment="0" applyProtection="0"/>
    <xf numFmtId="0" fontId="3" fillId="38" borderId="0" applyNumberFormat="0" applyBorder="0" applyAlignment="0" applyProtection="0"/>
    <xf numFmtId="0" fontId="79"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8" fillId="43" borderId="0" applyNumberFormat="0" applyBorder="0" applyAlignment="0" applyProtection="0"/>
    <xf numFmtId="0" fontId="3" fillId="39" borderId="0" applyNumberFormat="0" applyBorder="0" applyAlignment="0" applyProtection="0"/>
    <xf numFmtId="0" fontId="79" fillId="39" borderId="0" applyNumberFormat="0" applyBorder="0" applyAlignment="0" applyProtection="0"/>
    <xf numFmtId="0" fontId="3" fillId="39" borderId="0" applyNumberFormat="0" applyBorder="0" applyAlignment="0" applyProtection="0"/>
    <xf numFmtId="0" fontId="79"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8" fillId="44" borderId="0" applyNumberFormat="0" applyBorder="0" applyAlignment="0" applyProtection="0"/>
    <xf numFmtId="0" fontId="3" fillId="40" borderId="0" applyNumberFormat="0" applyBorder="0" applyAlignment="0" applyProtection="0"/>
    <xf numFmtId="0" fontId="79" fillId="40" borderId="0" applyNumberFormat="0" applyBorder="0" applyAlignment="0" applyProtection="0"/>
    <xf numFmtId="0" fontId="3" fillId="40" borderId="0" applyNumberFormat="0" applyBorder="0" applyAlignment="0" applyProtection="0"/>
    <xf numFmtId="0" fontId="79"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8" fillId="35" borderId="0" applyNumberFormat="0" applyBorder="0" applyAlignment="0" applyProtection="0"/>
    <xf numFmtId="0" fontId="3" fillId="29" borderId="0" applyNumberFormat="0" applyBorder="0" applyAlignment="0" applyProtection="0"/>
    <xf numFmtId="0" fontId="79" fillId="29" borderId="0" applyNumberFormat="0" applyBorder="0" applyAlignment="0" applyProtection="0"/>
    <xf numFmtId="0" fontId="3" fillId="29" borderId="0" applyNumberFormat="0" applyBorder="0" applyAlignment="0" applyProtection="0"/>
    <xf numFmtId="0" fontId="79"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42" borderId="0" applyNumberFormat="0" applyBorder="0" applyAlignment="0" applyProtection="0"/>
    <xf numFmtId="0" fontId="3" fillId="38" borderId="0" applyNumberFormat="0" applyBorder="0" applyAlignment="0" applyProtection="0"/>
    <xf numFmtId="0" fontId="79" fillId="38" borderId="0" applyNumberFormat="0" applyBorder="0" applyAlignment="0" applyProtection="0"/>
    <xf numFmtId="0" fontId="3" fillId="38" borderId="0" applyNumberFormat="0" applyBorder="0" applyAlignment="0" applyProtection="0"/>
    <xf numFmtId="0" fontId="79"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5" borderId="0" applyNumberFormat="0" applyBorder="0" applyAlignment="0" applyProtection="0"/>
    <xf numFmtId="0" fontId="3" fillId="41" borderId="0" applyNumberFormat="0" applyBorder="0" applyAlignment="0" applyProtection="0"/>
    <xf numFmtId="0" fontId="79" fillId="41" borderId="0" applyNumberFormat="0" applyBorder="0" applyAlignment="0" applyProtection="0"/>
    <xf numFmtId="0" fontId="3" fillId="41" borderId="0" applyNumberFormat="0" applyBorder="0" applyAlignment="0" applyProtection="0"/>
    <xf numFmtId="0" fontId="79"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4" fontId="80" fillId="0" borderId="4">
      <alignment horizontal="right" vertical="top"/>
    </xf>
    <xf numFmtId="4" fontId="80" fillId="0" borderId="4">
      <alignment horizontal="right" vertical="top"/>
    </xf>
    <xf numFmtId="4" fontId="80" fillId="0" borderId="4">
      <alignment horizontal="right" vertical="top"/>
    </xf>
    <xf numFmtId="4" fontId="80" fillId="0" borderId="4">
      <alignment horizontal="right" vertical="top"/>
    </xf>
    <xf numFmtId="4" fontId="80" fillId="0" borderId="4">
      <alignment horizontal="right" vertical="top"/>
    </xf>
    <xf numFmtId="4" fontId="80" fillId="0" borderId="4">
      <alignment horizontal="right" vertical="top"/>
    </xf>
    <xf numFmtId="4" fontId="80" fillId="0" borderId="4">
      <alignment horizontal="right" vertical="top"/>
    </xf>
    <xf numFmtId="4" fontId="80" fillId="0" borderId="4">
      <alignment horizontal="right" vertical="top"/>
    </xf>
    <xf numFmtId="4" fontId="80" fillId="0" borderId="4">
      <alignment horizontal="right" vertical="top"/>
    </xf>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3" fillId="50" borderId="0" applyNumberFormat="0" applyBorder="0" applyAlignment="0" applyProtection="0"/>
    <xf numFmtId="0" fontId="3" fillId="46" borderId="0" applyNumberFormat="0" applyBorder="0" applyAlignment="0" applyProtection="0"/>
    <xf numFmtId="0" fontId="82" fillId="46" borderId="0" applyNumberFormat="0" applyBorder="0" applyAlignment="0" applyProtection="0"/>
    <xf numFmtId="0" fontId="3" fillId="46" borderId="0" applyNumberFormat="0" applyBorder="0" applyAlignment="0" applyProtection="0"/>
    <xf numFmtId="0" fontId="82"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3" fillId="43" borderId="0" applyNumberFormat="0" applyBorder="0" applyAlignment="0" applyProtection="0"/>
    <xf numFmtId="0" fontId="3" fillId="39" borderId="0" applyNumberFormat="0" applyBorder="0" applyAlignment="0" applyProtection="0"/>
    <xf numFmtId="0" fontId="82" fillId="39" borderId="0" applyNumberFormat="0" applyBorder="0" applyAlignment="0" applyProtection="0"/>
    <xf numFmtId="0" fontId="3" fillId="39" borderId="0" applyNumberFormat="0" applyBorder="0" applyAlignment="0" applyProtection="0"/>
    <xf numFmtId="0" fontId="82"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3" fillId="44" borderId="0" applyNumberFormat="0" applyBorder="0" applyAlignment="0" applyProtection="0"/>
    <xf numFmtId="0" fontId="3" fillId="40" borderId="0" applyNumberFormat="0" applyBorder="0" applyAlignment="0" applyProtection="0"/>
    <xf numFmtId="0" fontId="82" fillId="40" borderId="0" applyNumberFormat="0" applyBorder="0" applyAlignment="0" applyProtection="0"/>
    <xf numFmtId="0" fontId="3" fillId="40" borderId="0" applyNumberFormat="0" applyBorder="0" applyAlignment="0" applyProtection="0"/>
    <xf numFmtId="0" fontId="82"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3" fillId="51" borderId="0" applyNumberFormat="0" applyBorder="0" applyAlignment="0" applyProtection="0"/>
    <xf numFmtId="0" fontId="3" fillId="47" borderId="0" applyNumberFormat="0" applyBorder="0" applyAlignment="0" applyProtection="0"/>
    <xf numFmtId="0" fontId="82" fillId="47" borderId="0" applyNumberFormat="0" applyBorder="0" applyAlignment="0" applyProtection="0"/>
    <xf numFmtId="0" fontId="3" fillId="47" borderId="0" applyNumberFormat="0" applyBorder="0" applyAlignment="0" applyProtection="0"/>
    <xf numFmtId="0" fontId="82"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81" fillId="51" borderId="0" applyNumberFormat="0" applyBorder="0" applyAlignment="0" applyProtection="0"/>
    <xf numFmtId="0" fontId="81" fillId="51"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3" fillId="52" borderId="0" applyNumberFormat="0" applyBorder="0" applyAlignment="0" applyProtection="0"/>
    <xf numFmtId="0" fontId="3" fillId="48" borderId="0" applyNumberFormat="0" applyBorder="0" applyAlignment="0" applyProtection="0"/>
    <xf numFmtId="0" fontId="82" fillId="48" borderId="0" applyNumberFormat="0" applyBorder="0" applyAlignment="0" applyProtection="0"/>
    <xf numFmtId="0" fontId="3" fillId="48" borderId="0" applyNumberFormat="0" applyBorder="0" applyAlignment="0" applyProtection="0"/>
    <xf numFmtId="0" fontId="82"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81" fillId="52" borderId="0" applyNumberFormat="0" applyBorder="0" applyAlignment="0" applyProtection="0"/>
    <xf numFmtId="0" fontId="81" fillId="52"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3" fillId="53" borderId="0" applyNumberFormat="0" applyBorder="0" applyAlignment="0" applyProtection="0"/>
    <xf numFmtId="0" fontId="3" fillId="49" borderId="0" applyNumberFormat="0" applyBorder="0" applyAlignment="0" applyProtection="0"/>
    <xf numFmtId="0" fontId="82" fillId="49" borderId="0" applyNumberFormat="0" applyBorder="0" applyAlignment="0" applyProtection="0"/>
    <xf numFmtId="0" fontId="3" fillId="49" borderId="0" applyNumberFormat="0" applyBorder="0" applyAlignment="0" applyProtection="0"/>
    <xf numFmtId="0" fontId="82"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195" fontId="83" fillId="0" borderId="0" applyFont="0" applyFill="0" applyBorder="0">
      <alignment horizontal="center"/>
    </xf>
    <xf numFmtId="4" fontId="80" fillId="0" borderId="4">
      <alignment horizontal="right" vertical="top"/>
    </xf>
    <xf numFmtId="4" fontId="80" fillId="0" borderId="4">
      <alignment horizontal="right" vertical="top"/>
    </xf>
    <xf numFmtId="4" fontId="80" fillId="0" borderId="4">
      <alignment horizontal="right" vertical="top"/>
    </xf>
    <xf numFmtId="4" fontId="80" fillId="0" borderId="4">
      <alignment horizontal="right" vertical="top"/>
    </xf>
    <xf numFmtId="4" fontId="80" fillId="0" borderId="4">
      <alignment horizontal="right" vertical="top"/>
    </xf>
    <xf numFmtId="4" fontId="80" fillId="0" borderId="4">
      <alignment horizontal="right" vertical="top"/>
    </xf>
    <xf numFmtId="4" fontId="80" fillId="0" borderId="4">
      <alignment horizontal="right" vertical="top"/>
    </xf>
    <xf numFmtId="4" fontId="80" fillId="0" borderId="4">
      <alignment horizontal="right" vertical="top"/>
    </xf>
    <xf numFmtId="4" fontId="80" fillId="0" borderId="4">
      <alignment horizontal="right" vertical="top"/>
    </xf>
    <xf numFmtId="0" fontId="84" fillId="0" borderId="0">
      <alignment horizontal="right"/>
    </xf>
    <xf numFmtId="0" fontId="85" fillId="0" borderId="0">
      <protection locked="0"/>
    </xf>
    <xf numFmtId="0" fontId="85" fillId="0" borderId="0">
      <protection locked="0"/>
    </xf>
    <xf numFmtId="196" fontId="33" fillId="0" borderId="0" applyFont="0" applyFill="0" applyBorder="0" applyAlignment="0" applyProtection="0"/>
    <xf numFmtId="197" fontId="33" fillId="0" borderId="0" applyFont="0" applyFill="0" applyBorder="0" applyAlignment="0" applyProtection="0"/>
    <xf numFmtId="196" fontId="33" fillId="0" borderId="0" applyFont="0" applyFill="0" applyBorder="0" applyAlignment="0" applyProtection="0"/>
    <xf numFmtId="0" fontId="81" fillId="54" borderId="0" applyNumberFormat="0" applyBorder="0" applyAlignment="0" applyProtection="0"/>
    <xf numFmtId="0" fontId="86" fillId="55" borderId="0" applyNumberFormat="0" applyBorder="0" applyAlignment="0" applyProtection="0"/>
    <xf numFmtId="0" fontId="86" fillId="56" borderId="0" applyNumberFormat="0" applyBorder="0" applyAlignment="0" applyProtection="0"/>
    <xf numFmtId="0" fontId="87" fillId="57"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1" fillId="54"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8" fillId="54" borderId="0" applyNumberFormat="0" applyBorder="0" applyAlignment="0" applyProtection="0"/>
    <xf numFmtId="0" fontId="81" fillId="59" borderId="0" applyNumberFormat="0" applyBorder="0" applyAlignment="0" applyProtection="0"/>
    <xf numFmtId="0" fontId="86" fillId="60" borderId="0" applyNumberFormat="0" applyBorder="0" applyAlignment="0" applyProtection="0"/>
    <xf numFmtId="0" fontId="86" fillId="61" borderId="0" applyNumberFormat="0" applyBorder="0" applyAlignment="0" applyProtection="0"/>
    <xf numFmtId="0" fontId="87" fillId="62" borderId="0" applyNumberFormat="0" applyBorder="0" applyAlignment="0" applyProtection="0"/>
    <xf numFmtId="0" fontId="81" fillId="59" borderId="0" applyNumberFormat="0" applyBorder="0" applyAlignment="0" applyProtection="0"/>
    <xf numFmtId="0" fontId="81" fillId="59" borderId="0" applyNumberFormat="0" applyBorder="0" applyAlignment="0" applyProtection="0"/>
    <xf numFmtId="0" fontId="81" fillId="59" borderId="0" applyNumberFormat="0" applyBorder="0" applyAlignment="0" applyProtection="0"/>
    <xf numFmtId="0" fontId="81" fillId="59" borderId="0" applyNumberFormat="0" applyBorder="0" applyAlignment="0" applyProtection="0"/>
    <xf numFmtId="0" fontId="87" fillId="63" borderId="0" applyNumberFormat="0" applyBorder="0" applyAlignment="0" applyProtection="0"/>
    <xf numFmtId="0" fontId="87" fillId="63" borderId="0" applyNumberFormat="0" applyBorder="0" applyAlignment="0" applyProtection="0"/>
    <xf numFmtId="0" fontId="87" fillId="63" borderId="0" applyNumberFormat="0" applyBorder="0" applyAlignment="0" applyProtection="0"/>
    <xf numFmtId="0" fontId="87" fillId="63" borderId="0" applyNumberFormat="0" applyBorder="0" applyAlignment="0" applyProtection="0"/>
    <xf numFmtId="0" fontId="87" fillId="63" borderId="0" applyNumberFormat="0" applyBorder="0" applyAlignment="0" applyProtection="0"/>
    <xf numFmtId="0" fontId="87" fillId="63" borderId="0" applyNumberFormat="0" applyBorder="0" applyAlignment="0" applyProtection="0"/>
    <xf numFmtId="0" fontId="81" fillId="59" borderId="0" applyNumberFormat="0" applyBorder="0" applyAlignment="0" applyProtection="0"/>
    <xf numFmtId="0" fontId="87" fillId="63" borderId="0" applyNumberFormat="0" applyBorder="0" applyAlignment="0" applyProtection="0"/>
    <xf numFmtId="0" fontId="87" fillId="63" borderId="0" applyNumberFormat="0" applyBorder="0" applyAlignment="0" applyProtection="0"/>
    <xf numFmtId="0" fontId="81" fillId="59" borderId="0" applyNumberFormat="0" applyBorder="0" applyAlignment="0" applyProtection="0"/>
    <xf numFmtId="0" fontId="81" fillId="59" borderId="0" applyNumberFormat="0" applyBorder="0" applyAlignment="0" applyProtection="0"/>
    <xf numFmtId="0" fontId="81" fillId="59" borderId="0" applyNumberFormat="0" applyBorder="0" applyAlignment="0" applyProtection="0"/>
    <xf numFmtId="0" fontId="81" fillId="59" borderId="0" applyNumberFormat="0" applyBorder="0" applyAlignment="0" applyProtection="0"/>
    <xf numFmtId="0" fontId="81" fillId="59" borderId="0" applyNumberFormat="0" applyBorder="0" applyAlignment="0" applyProtection="0"/>
    <xf numFmtId="0" fontId="81" fillId="59" borderId="0" applyNumberFormat="0" applyBorder="0" applyAlignment="0" applyProtection="0"/>
    <xf numFmtId="0" fontId="81" fillId="59" borderId="0" applyNumberFormat="0" applyBorder="0" applyAlignment="0" applyProtection="0"/>
    <xf numFmtId="0" fontId="88" fillId="59" borderId="0" applyNumberFormat="0" applyBorder="0" applyAlignment="0" applyProtection="0"/>
    <xf numFmtId="0" fontId="81" fillId="64" borderId="0" applyNumberFormat="0" applyBorder="0" applyAlignment="0" applyProtection="0"/>
    <xf numFmtId="0" fontId="86" fillId="65" borderId="0" applyNumberFormat="0" applyBorder="0" applyAlignment="0" applyProtection="0"/>
    <xf numFmtId="0" fontId="86" fillId="66" borderId="0" applyNumberFormat="0" applyBorder="0" applyAlignment="0" applyProtection="0"/>
    <xf numFmtId="0" fontId="87" fillId="37"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1" fillId="64"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8" fillId="64" borderId="0" applyNumberFormat="0" applyBorder="0" applyAlignment="0" applyProtection="0"/>
    <xf numFmtId="0" fontId="81" fillId="47" borderId="0" applyNumberFormat="0" applyBorder="0" applyAlignment="0" applyProtection="0"/>
    <xf numFmtId="0" fontId="86" fillId="66" borderId="0" applyNumberFormat="0" applyBorder="0" applyAlignment="0" applyProtection="0"/>
    <xf numFmtId="0" fontId="86" fillId="37" borderId="0" applyNumberFormat="0" applyBorder="0" applyAlignment="0" applyProtection="0"/>
    <xf numFmtId="0" fontId="87" fillId="3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7" fillId="67" borderId="0" applyNumberFormat="0" applyBorder="0" applyAlignment="0" applyProtection="0"/>
    <xf numFmtId="0" fontId="87" fillId="67" borderId="0" applyNumberFormat="0" applyBorder="0" applyAlignment="0" applyProtection="0"/>
    <xf numFmtId="0" fontId="87" fillId="67" borderId="0" applyNumberFormat="0" applyBorder="0" applyAlignment="0" applyProtection="0"/>
    <xf numFmtId="0" fontId="87" fillId="67" borderId="0" applyNumberFormat="0" applyBorder="0" applyAlignment="0" applyProtection="0"/>
    <xf numFmtId="0" fontId="87" fillId="67" borderId="0" applyNumberFormat="0" applyBorder="0" applyAlignment="0" applyProtection="0"/>
    <xf numFmtId="0" fontId="87" fillId="67" borderId="0" applyNumberFormat="0" applyBorder="0" applyAlignment="0" applyProtection="0"/>
    <xf numFmtId="0" fontId="81" fillId="47" borderId="0" applyNumberFormat="0" applyBorder="0" applyAlignment="0" applyProtection="0"/>
    <xf numFmtId="0" fontId="87" fillId="67" borderId="0" applyNumberFormat="0" applyBorder="0" applyAlignment="0" applyProtection="0"/>
    <xf numFmtId="0" fontId="87" fillId="6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8" fillId="47" borderId="0" applyNumberFormat="0" applyBorder="0" applyAlignment="0" applyProtection="0"/>
    <xf numFmtId="0" fontId="81" fillId="48" borderId="0" applyNumberFormat="0" applyBorder="0" applyAlignment="0" applyProtection="0"/>
    <xf numFmtId="0" fontId="86" fillId="55" borderId="0" applyNumberFormat="0" applyBorder="0" applyAlignment="0" applyProtection="0"/>
    <xf numFmtId="0" fontId="86" fillId="56" borderId="0" applyNumberFormat="0" applyBorder="0" applyAlignment="0" applyProtection="0"/>
    <xf numFmtId="0" fontId="87" fillId="56"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7" fillId="68" borderId="0" applyNumberFormat="0" applyBorder="0" applyAlignment="0" applyProtection="0"/>
    <xf numFmtId="0" fontId="87" fillId="68" borderId="0" applyNumberFormat="0" applyBorder="0" applyAlignment="0" applyProtection="0"/>
    <xf numFmtId="0" fontId="87" fillId="68" borderId="0" applyNumberFormat="0" applyBorder="0" applyAlignment="0" applyProtection="0"/>
    <xf numFmtId="0" fontId="87" fillId="68" borderId="0" applyNumberFormat="0" applyBorder="0" applyAlignment="0" applyProtection="0"/>
    <xf numFmtId="0" fontId="87" fillId="68" borderId="0" applyNumberFormat="0" applyBorder="0" applyAlignment="0" applyProtection="0"/>
    <xf numFmtId="0" fontId="87" fillId="68" borderId="0" applyNumberFormat="0" applyBorder="0" applyAlignment="0" applyProtection="0"/>
    <xf numFmtId="0" fontId="81" fillId="48" borderId="0" applyNumberFormat="0" applyBorder="0" applyAlignment="0" applyProtection="0"/>
    <xf numFmtId="0" fontId="87" fillId="68" borderId="0" applyNumberFormat="0" applyBorder="0" applyAlignment="0" applyProtection="0"/>
    <xf numFmtId="0" fontId="87" fillId="6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8" fillId="48" borderId="0" applyNumberFormat="0" applyBorder="0" applyAlignment="0" applyProtection="0"/>
    <xf numFmtId="0" fontId="81" fillId="69" borderId="0" applyNumberFormat="0" applyBorder="0" applyAlignment="0" applyProtection="0"/>
    <xf numFmtId="0" fontId="86" fillId="70" borderId="0" applyNumberFormat="0" applyBorder="0" applyAlignment="0" applyProtection="0"/>
    <xf numFmtId="0" fontId="86" fillId="61" borderId="0" applyNumberFormat="0" applyBorder="0" applyAlignment="0" applyProtection="0"/>
    <xf numFmtId="0" fontId="87" fillId="71"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7" fillId="72" borderId="0" applyNumberFormat="0" applyBorder="0" applyAlignment="0" applyProtection="0"/>
    <xf numFmtId="0" fontId="87" fillId="72" borderId="0" applyNumberFormat="0" applyBorder="0" applyAlignment="0" applyProtection="0"/>
    <xf numFmtId="0" fontId="87" fillId="72" borderId="0" applyNumberFormat="0" applyBorder="0" applyAlignment="0" applyProtection="0"/>
    <xf numFmtId="0" fontId="87" fillId="72" borderId="0" applyNumberFormat="0" applyBorder="0" applyAlignment="0" applyProtection="0"/>
    <xf numFmtId="0" fontId="87" fillId="72" borderId="0" applyNumberFormat="0" applyBorder="0" applyAlignment="0" applyProtection="0"/>
    <xf numFmtId="0" fontId="87" fillId="72" borderId="0" applyNumberFormat="0" applyBorder="0" applyAlignment="0" applyProtection="0"/>
    <xf numFmtId="0" fontId="81" fillId="69" borderId="0" applyNumberFormat="0" applyBorder="0" applyAlignment="0" applyProtection="0"/>
    <xf numFmtId="0" fontId="87" fillId="72" borderId="0" applyNumberFormat="0" applyBorder="0" applyAlignment="0" applyProtection="0"/>
    <xf numFmtId="0" fontId="87" fillId="72"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8" fillId="69" borderId="0" applyNumberFormat="0" applyBorder="0" applyAlignment="0" applyProtection="0"/>
    <xf numFmtId="198" fontId="89" fillId="73" borderId="0">
      <alignment horizontal="center" vertical="center"/>
    </xf>
    <xf numFmtId="199" fontId="90" fillId="0" borderId="59" applyFont="0" applyFill="0">
      <alignment horizontal="right" vertical="center"/>
      <protection locked="0"/>
    </xf>
    <xf numFmtId="200" fontId="33" fillId="0" borderId="0" applyFont="0" applyFill="0" applyBorder="0" applyProtection="0"/>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201" fontId="61" fillId="0" borderId="0" applyFont="0" applyFill="0" applyBorder="0" applyAlignment="0" applyProtection="0"/>
    <xf numFmtId="202" fontId="61" fillId="0" borderId="0" applyFont="0" applyFill="0" applyBorder="0" applyAlignment="0" applyProtection="0"/>
    <xf numFmtId="0" fontId="93" fillId="0" borderId="0" applyNumberFormat="0" applyFill="0" applyBorder="0" applyAlignment="0" applyProtection="0">
      <alignment vertical="top"/>
      <protection locked="0"/>
    </xf>
    <xf numFmtId="0" fontId="94" fillId="0" borderId="0"/>
    <xf numFmtId="168" fontId="39" fillId="0" borderId="78">
      <protection locked="0"/>
    </xf>
    <xf numFmtId="203" fontId="3" fillId="0" borderId="0" applyFont="0" applyFill="0" applyBorder="0" applyAlignment="0" applyProtection="0"/>
    <xf numFmtId="204" fontId="3" fillId="0" borderId="0" applyFont="0" applyFill="0" applyBorder="0" applyAlignment="0" applyProtection="0"/>
    <xf numFmtId="205" fontId="95" fillId="0" borderId="0">
      <alignment horizontal="left"/>
    </xf>
    <xf numFmtId="39" fontId="96" fillId="0" borderId="0" applyFont="0" applyFill="0">
      <alignment vertical="center"/>
    </xf>
    <xf numFmtId="0" fontId="97" fillId="0" borderId="0">
      <alignment horizontal="right"/>
    </xf>
    <xf numFmtId="199" fontId="90" fillId="0" borderId="0" applyFont="0" applyBorder="0" applyProtection="0">
      <alignment vertical="center"/>
    </xf>
    <xf numFmtId="198" fontId="33" fillId="0" borderId="0" applyNumberFormat="0" applyFont="0" applyAlignment="0">
      <alignment horizontal="center" vertical="center"/>
    </xf>
    <xf numFmtId="0" fontId="94" fillId="0" borderId="0" applyNumberFormat="0" applyFill="0" applyBorder="0" applyAlignment="0" applyProtection="0"/>
    <xf numFmtId="0" fontId="98" fillId="0" borderId="0" applyNumberFormat="0" applyFill="0" applyBorder="0" applyAlignment="0" applyProtection="0"/>
    <xf numFmtId="200" fontId="99" fillId="16" borderId="4"/>
    <xf numFmtId="0" fontId="100" fillId="0" borderId="0"/>
    <xf numFmtId="167" fontId="101" fillId="0" borderId="0"/>
    <xf numFmtId="39" fontId="102" fillId="14" borderId="0" applyNumberFormat="0" applyBorder="0">
      <alignment vertical="center"/>
    </xf>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52" fillId="74" borderId="0"/>
    <xf numFmtId="0" fontId="104" fillId="74" borderId="0"/>
    <xf numFmtId="0" fontId="105" fillId="0" borderId="0"/>
    <xf numFmtId="0" fontId="106" fillId="0" borderId="0" applyNumberFormat="0" applyFill="0" applyBorder="0" applyAlignment="0" applyProtection="0"/>
    <xf numFmtId="0" fontId="39" fillId="0" borderId="0">
      <alignment horizontal="left"/>
    </xf>
    <xf numFmtId="38" fontId="107" fillId="0" borderId="0" applyNumberFormat="0" applyFill="0" applyBorder="0" applyAlignment="0" applyProtection="0">
      <alignment horizontal="right"/>
      <protection locked="0"/>
    </xf>
    <xf numFmtId="175" fontId="101" fillId="0" borderId="0"/>
    <xf numFmtId="0" fontId="108" fillId="0" borderId="0" applyNumberFormat="0" applyFill="0" applyBorder="0" applyAlignment="0" applyProtection="0"/>
    <xf numFmtId="0" fontId="109" fillId="0" borderId="72" applyNumberFormat="0" applyFill="0" applyAlignment="0" applyProtection="0"/>
    <xf numFmtId="206" fontId="110" fillId="0" borderId="0" applyFont="0" applyFill="0" applyBorder="0" applyAlignment="0" applyProtection="0"/>
    <xf numFmtId="0" fontId="61" fillId="0" borderId="0" applyFont="0" applyFill="0" applyBorder="0" applyAlignment="0" applyProtection="0"/>
    <xf numFmtId="207" fontId="111" fillId="0" borderId="0"/>
    <xf numFmtId="0" fontId="112" fillId="0" borderId="0"/>
    <xf numFmtId="0" fontId="113" fillId="0" borderId="0" applyFill="0" applyBorder="0" applyAlignment="0"/>
    <xf numFmtId="208" fontId="100" fillId="0" borderId="0" applyFill="0" applyBorder="0" applyAlignment="0"/>
    <xf numFmtId="168" fontId="100" fillId="0" borderId="0" applyFill="0" applyBorder="0" applyAlignment="0"/>
    <xf numFmtId="209" fontId="100" fillId="0" borderId="0" applyFill="0" applyBorder="0" applyAlignment="0"/>
    <xf numFmtId="210" fontId="100" fillId="0" borderId="0" applyFill="0" applyBorder="0" applyAlignment="0"/>
    <xf numFmtId="211" fontId="100" fillId="0" borderId="0" applyFill="0" applyBorder="0" applyAlignment="0"/>
    <xf numFmtId="208" fontId="100" fillId="0" borderId="0" applyFill="0" applyBorder="0" applyAlignment="0"/>
    <xf numFmtId="212" fontId="100" fillId="0" borderId="0" applyFill="0" applyBorder="0" applyAlignment="0"/>
    <xf numFmtId="168" fontId="100" fillId="0" borderId="0" applyFill="0" applyBorder="0" applyAlignment="0"/>
    <xf numFmtId="200" fontId="114" fillId="75" borderId="4">
      <alignment vertical="center"/>
    </xf>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200" fontId="102" fillId="75" borderId="4">
      <alignment vertical="center"/>
    </xf>
    <xf numFmtId="200" fontId="114" fillId="75" borderId="4">
      <alignment vertical="center"/>
    </xf>
    <xf numFmtId="0" fontId="115" fillId="76" borderId="86" applyNumberFormat="0" applyAlignment="0" applyProtection="0"/>
    <xf numFmtId="200" fontId="102" fillId="75" borderId="4">
      <alignment vertical="center"/>
    </xf>
    <xf numFmtId="200" fontId="102" fillId="75" borderId="4">
      <alignment vertical="center"/>
    </xf>
    <xf numFmtId="0" fontId="115" fillId="76" borderId="86" applyNumberFormat="0" applyAlignment="0" applyProtection="0"/>
    <xf numFmtId="200" fontId="102" fillId="75" borderId="4">
      <alignment vertical="center"/>
    </xf>
    <xf numFmtId="200" fontId="102" fillId="75" borderId="4">
      <alignment vertical="center"/>
    </xf>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33" fillId="77" borderId="0" applyNumberFormat="0" applyFont="0" applyBorder="0" applyAlignment="0"/>
    <xf numFmtId="0" fontId="109" fillId="0" borderId="72" applyNumberFormat="0" applyFont="0" applyFill="0" applyProtection="0">
      <alignment horizontal="centerContinuous" vertical="center"/>
    </xf>
    <xf numFmtId="1" fontId="116" fillId="0" borderId="0"/>
    <xf numFmtId="0" fontId="94" fillId="0" borderId="0"/>
    <xf numFmtId="0" fontId="94" fillId="0" borderId="0"/>
    <xf numFmtId="0" fontId="94" fillId="0" borderId="0"/>
    <xf numFmtId="0" fontId="94" fillId="0" borderId="0"/>
    <xf numFmtId="0" fontId="94" fillId="0" borderId="0"/>
    <xf numFmtId="0" fontId="94" fillId="0" borderId="0"/>
    <xf numFmtId="37" fontId="117" fillId="78" borderId="4">
      <alignment horizontal="center" vertical="center"/>
    </xf>
    <xf numFmtId="37" fontId="117" fillId="78" borderId="4">
      <alignment horizontal="center" vertical="center"/>
    </xf>
    <xf numFmtId="37" fontId="118" fillId="78" borderId="4">
      <alignment horizontal="center" vertical="center"/>
    </xf>
    <xf numFmtId="37" fontId="118" fillId="78" borderId="4">
      <alignment horizontal="center" vertical="center"/>
    </xf>
    <xf numFmtId="37" fontId="117" fillId="78" borderId="4">
      <alignment horizontal="center" vertical="center"/>
    </xf>
    <xf numFmtId="37" fontId="118" fillId="78" borderId="4">
      <alignment horizontal="center" vertical="center"/>
    </xf>
    <xf numFmtId="37" fontId="118" fillId="78" borderId="4">
      <alignment horizontal="center" vertical="center"/>
    </xf>
    <xf numFmtId="37" fontId="117" fillId="78" borderId="4">
      <alignment horizontal="center" vertical="center"/>
    </xf>
    <xf numFmtId="37" fontId="117" fillId="78" borderId="4">
      <alignment horizontal="center" vertical="center"/>
    </xf>
    <xf numFmtId="0" fontId="119" fillId="79" borderId="87" applyNumberFormat="0" applyAlignment="0" applyProtection="0"/>
    <xf numFmtId="0" fontId="119" fillId="79" borderId="87" applyNumberFormat="0" applyAlignment="0" applyProtection="0"/>
    <xf numFmtId="0" fontId="119" fillId="79" borderId="87" applyNumberFormat="0" applyAlignment="0" applyProtection="0"/>
    <xf numFmtId="0" fontId="119" fillId="79" borderId="87" applyNumberFormat="0" applyAlignment="0" applyProtection="0"/>
    <xf numFmtId="0" fontId="119" fillId="79" borderId="87" applyNumberFormat="0" applyAlignment="0" applyProtection="0"/>
    <xf numFmtId="0" fontId="119" fillId="79" borderId="87" applyNumberFormat="0" applyAlignment="0" applyProtection="0"/>
    <xf numFmtId="0" fontId="120" fillId="79" borderId="87" applyNumberFormat="0" applyAlignment="0" applyProtection="0"/>
    <xf numFmtId="0" fontId="119" fillId="79" borderId="87" applyNumberFormat="0" applyAlignment="0" applyProtection="0"/>
    <xf numFmtId="0" fontId="119" fillId="79" borderId="87" applyNumberFormat="0" applyAlignment="0" applyProtection="0"/>
    <xf numFmtId="0" fontId="119" fillId="79" borderId="87" applyNumberFormat="0" applyAlignment="0" applyProtection="0"/>
    <xf numFmtId="0" fontId="119" fillId="79" borderId="87" applyNumberFormat="0" applyAlignment="0" applyProtection="0"/>
    <xf numFmtId="0" fontId="119" fillId="79" borderId="87" applyNumberFormat="0" applyAlignment="0" applyProtection="0"/>
    <xf numFmtId="0" fontId="119" fillId="79" borderId="87" applyNumberFormat="0" applyAlignment="0" applyProtection="0"/>
    <xf numFmtId="0" fontId="119" fillId="79" borderId="87" applyNumberFormat="0" applyAlignment="0" applyProtection="0"/>
    <xf numFmtId="0" fontId="119" fillId="79" borderId="87" applyNumberFormat="0" applyAlignment="0" applyProtection="0"/>
    <xf numFmtId="0" fontId="121" fillId="0" borderId="4">
      <alignment horizontal="left" vertical="center"/>
    </xf>
    <xf numFmtId="213" fontId="33" fillId="0" borderId="88" applyFont="0" applyFill="0" applyBorder="0" applyProtection="0">
      <alignment horizontal="center"/>
      <protection locked="0"/>
    </xf>
    <xf numFmtId="0" fontId="34" fillId="0" borderId="10"/>
    <xf numFmtId="0" fontId="67" fillId="0" borderId="0">
      <alignment horizontal="center" wrapText="1"/>
      <protection hidden="1"/>
    </xf>
    <xf numFmtId="0" fontId="109" fillId="0" borderId="0" applyNumberFormat="0" applyFill="0" applyBorder="0" applyProtection="0">
      <alignment horizontal="center" vertical="center"/>
    </xf>
    <xf numFmtId="0" fontId="122" fillId="0" borderId="0">
      <alignment horizontal="right"/>
    </xf>
    <xf numFmtId="0" fontId="67" fillId="0" borderId="0" applyFont="0" applyFill="0" applyBorder="0" applyAlignment="0" applyProtection="0"/>
    <xf numFmtId="214" fontId="123" fillId="0" borderId="0"/>
    <xf numFmtId="214" fontId="123" fillId="0" borderId="0"/>
    <xf numFmtId="214" fontId="123" fillId="0" borderId="0"/>
    <xf numFmtId="214" fontId="123" fillId="0" borderId="0"/>
    <xf numFmtId="214" fontId="123" fillId="0" borderId="0"/>
    <xf numFmtId="214" fontId="123" fillId="0" borderId="0"/>
    <xf numFmtId="214" fontId="123" fillId="0" borderId="0"/>
    <xf numFmtId="214" fontId="123" fillId="0" borderId="0"/>
    <xf numFmtId="215" fontId="124" fillId="0" borderId="0" applyFont="0" applyFill="0" applyBorder="0" applyAlignment="0" applyProtection="0"/>
    <xf numFmtId="208" fontId="100" fillId="0" borderId="0" applyFont="0" applyFill="0" applyBorder="0" applyAlignment="0" applyProtection="0"/>
    <xf numFmtId="0" fontId="125" fillId="0" borderId="0" applyFont="0" applyFill="0" applyBorder="0" applyAlignment="0" applyProtection="0"/>
    <xf numFmtId="216" fontId="126" fillId="0" borderId="0" applyFont="0" applyFill="0" applyBorder="0" applyProtection="0">
      <alignment horizontal="right"/>
    </xf>
    <xf numFmtId="217" fontId="126" fillId="0" borderId="0" applyFont="0" applyFill="0" applyBorder="0" applyProtection="0">
      <alignment horizontal="right"/>
    </xf>
    <xf numFmtId="0" fontId="127" fillId="0" borderId="0" applyFont="0" applyFill="0" applyBorder="0" applyAlignment="0" applyProtection="0">
      <alignment horizontal="right"/>
    </xf>
    <xf numFmtId="0" fontId="127" fillId="0" borderId="0" applyFont="0" applyFill="0" applyBorder="0" applyAlignment="0" applyProtection="0"/>
    <xf numFmtId="43" fontId="77" fillId="0" borderId="0" applyFont="0" applyFill="0" applyBorder="0" applyAlignment="0" applyProtection="0"/>
    <xf numFmtId="43" fontId="3" fillId="0" borderId="0" applyFont="0" applyFill="0" applyBorder="0" applyAlignment="0" applyProtection="0"/>
    <xf numFmtId="0" fontId="127" fillId="0" borderId="0" applyFont="0" applyFill="0" applyBorder="0" applyAlignment="0" applyProtection="0"/>
    <xf numFmtId="177" fontId="128" fillId="0" borderId="0" applyFont="0" applyFill="0" applyBorder="0" applyAlignment="0" applyProtection="0"/>
    <xf numFmtId="218" fontId="67" fillId="0" borderId="0" applyFont="0" applyFill="0" applyBorder="0" applyAlignment="0" applyProtection="0"/>
    <xf numFmtId="3" fontId="129" fillId="0" borderId="0" applyFont="0" applyFill="0" applyBorder="0" applyAlignment="0" applyProtection="0"/>
    <xf numFmtId="0" fontId="130" fillId="0" borderId="0"/>
    <xf numFmtId="0" fontId="5" fillId="0" borderId="0"/>
    <xf numFmtId="3" fontId="131" fillId="0" borderId="0" applyFont="0" applyFill="0" applyBorder="0" applyAlignment="0" applyProtection="0"/>
    <xf numFmtId="0" fontId="130" fillId="0" borderId="0"/>
    <xf numFmtId="0" fontId="5" fillId="0" borderId="0"/>
    <xf numFmtId="0" fontId="132" fillId="0" borderId="0"/>
    <xf numFmtId="0" fontId="133" fillId="0" borderId="0"/>
    <xf numFmtId="168" fontId="134" fillId="0" borderId="0" applyFill="0" applyBorder="0">
      <alignment horizontal="left"/>
    </xf>
    <xf numFmtId="199" fontId="135" fillId="0" borderId="14" applyNumberFormat="0" applyFill="0" applyBorder="0" applyAlignment="0" applyProtection="0"/>
    <xf numFmtId="0" fontId="94" fillId="0" borderId="0"/>
    <xf numFmtId="0" fontId="94" fillId="0" borderId="0"/>
    <xf numFmtId="193" fontId="136" fillId="0" borderId="0"/>
    <xf numFmtId="219" fontId="136" fillId="0" borderId="0"/>
    <xf numFmtId="220" fontId="136" fillId="0" borderId="0"/>
    <xf numFmtId="0" fontId="94" fillId="0" borderId="0"/>
    <xf numFmtId="0" fontId="102" fillId="0" borderId="0">
      <alignment horizontal="left" indent="3"/>
    </xf>
    <xf numFmtId="0" fontId="102" fillId="0" borderId="0">
      <alignment horizontal="left" indent="5"/>
    </xf>
    <xf numFmtId="221" fontId="64" fillId="0" borderId="0" applyFill="0" applyBorder="0" applyProtection="0"/>
    <xf numFmtId="221" fontId="64" fillId="0" borderId="71" applyFill="0" applyProtection="0"/>
    <xf numFmtId="221" fontId="64" fillId="0" borderId="83" applyFill="0" applyProtection="0"/>
    <xf numFmtId="221" fontId="6" fillId="0" borderId="0" applyFill="0" applyBorder="0" applyProtection="0"/>
    <xf numFmtId="168" fontId="38" fillId="16" borderId="78"/>
    <xf numFmtId="222" fontId="67" fillId="0" borderId="0" applyFill="0" applyBorder="0">
      <alignment horizontal="right"/>
      <protection locked="0"/>
    </xf>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168" fontId="100" fillId="0" borderId="0" applyFont="0" applyFill="0" applyBorder="0" applyAlignment="0" applyProtection="0"/>
    <xf numFmtId="224" fontId="36" fillId="0" borderId="0" applyFont="0" applyFill="0" applyBorder="0" applyAlignment="0" applyProtection="0"/>
    <xf numFmtId="225" fontId="126" fillId="0" borderId="0" applyFont="0" applyFill="0" applyBorder="0" applyProtection="0">
      <alignment horizontal="right"/>
    </xf>
    <xf numFmtId="226" fontId="126" fillId="0" borderId="0" applyFont="0" applyFill="0" applyBorder="0" applyProtection="0">
      <alignment horizontal="right"/>
    </xf>
    <xf numFmtId="0" fontId="127" fillId="0" borderId="0" applyFont="0" applyFill="0" applyBorder="0" applyAlignment="0" applyProtection="0">
      <alignment horizontal="right"/>
    </xf>
    <xf numFmtId="0" fontId="127" fillId="0" borderId="0" applyFont="0" applyFill="0" applyBorder="0" applyAlignment="0" applyProtection="0">
      <alignment horizontal="right"/>
    </xf>
    <xf numFmtId="37" fontId="37" fillId="0" borderId="89" applyFont="0" applyFill="0" applyBorder="0"/>
    <xf numFmtId="37" fontId="37" fillId="0" borderId="89" applyFont="0" applyFill="0" applyBorder="0"/>
    <xf numFmtId="37" fontId="37" fillId="0" borderId="89" applyFont="0" applyFill="0" applyBorder="0"/>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137" fillId="14" borderId="4" applyFill="0" applyBorder="0" applyProtection="0"/>
    <xf numFmtId="37" fontId="137" fillId="14" borderId="4" applyFill="0" applyBorder="0" applyProtection="0"/>
    <xf numFmtId="37" fontId="137" fillId="14" borderId="4" applyFill="0" applyBorder="0" applyProtection="0"/>
    <xf numFmtId="37" fontId="89" fillId="0" borderId="89" applyFill="0" applyBorder="0">
      <protection locked="0"/>
    </xf>
    <xf numFmtId="227" fontId="67" fillId="0" borderId="0" applyFont="0" applyFill="0" applyBorder="0" applyAlignment="0" applyProtection="0"/>
    <xf numFmtId="228" fontId="129" fillId="0" borderId="0" applyFont="0" applyFill="0" applyBorder="0" applyAlignment="0" applyProtection="0"/>
    <xf numFmtId="229" fontId="131" fillId="0" borderId="0" applyFont="0" applyFill="0" applyBorder="0" applyAlignment="0" applyProtection="0"/>
    <xf numFmtId="0" fontId="127" fillId="0" borderId="0" applyFill="0" applyBorder="0" applyProtection="0">
      <alignment vertical="center"/>
    </xf>
    <xf numFmtId="0" fontId="67" fillId="0" borderId="0" applyFont="0" applyFill="0" applyBorder="0" applyAlignment="0">
      <protection locked="0"/>
    </xf>
    <xf numFmtId="0" fontId="138" fillId="18" borderId="77" applyNumberFormat="0" applyFont="0" applyBorder="0" applyAlignment="0" applyProtection="0"/>
    <xf numFmtId="0" fontId="33" fillId="0" borderId="0"/>
    <xf numFmtId="0" fontId="61" fillId="0" borderId="0" applyFont="0" applyFill="0" applyBorder="0" applyAlignment="0" applyProtection="0"/>
    <xf numFmtId="0" fontId="52" fillId="70" borderId="0"/>
    <xf numFmtId="0" fontId="104" fillId="80" borderId="0"/>
    <xf numFmtId="14" fontId="139" fillId="0" borderId="0" applyFont="0" applyBorder="0">
      <alignment vertical="top"/>
    </xf>
    <xf numFmtId="14" fontId="139" fillId="0" borderId="0" applyFont="0" applyBorder="0">
      <alignment vertical="top"/>
    </xf>
    <xf numFmtId="14" fontId="140" fillId="0" borderId="0"/>
    <xf numFmtId="14" fontId="139" fillId="0" borderId="0" applyFont="0" applyBorder="0">
      <alignment vertical="top"/>
    </xf>
    <xf numFmtId="14" fontId="140" fillId="0" borderId="0"/>
    <xf numFmtId="14" fontId="139" fillId="0" borderId="0" applyFont="0" applyBorder="0">
      <alignment vertical="top"/>
    </xf>
    <xf numFmtId="0" fontId="127" fillId="0" borderId="0" applyFont="0" applyFill="0" applyBorder="0" applyAlignment="0" applyProtection="0"/>
    <xf numFmtId="15" fontId="141" fillId="0" borderId="5" applyFont="0" applyFill="0" applyBorder="0" applyAlignment="0">
      <alignment horizontal="centerContinuous"/>
    </xf>
    <xf numFmtId="230" fontId="141" fillId="0" borderId="5" applyFont="0" applyFill="0" applyBorder="0" applyAlignment="0">
      <alignment horizontal="centerContinuous"/>
    </xf>
    <xf numFmtId="14" fontId="142" fillId="0" borderId="0" applyFill="0" applyBorder="0" applyAlignment="0"/>
    <xf numFmtId="231" fontId="101" fillId="0" borderId="0" applyFill="0" applyBorder="0" applyProtection="0"/>
    <xf numFmtId="14" fontId="101" fillId="0" borderId="0" applyFill="0" applyBorder="0" applyProtection="0"/>
    <xf numFmtId="15" fontId="143" fillId="0" borderId="0" applyFont="0" applyFill="0" applyBorder="0" applyAlignment="0" applyProtection="0"/>
    <xf numFmtId="17" fontId="33" fillId="14" borderId="84">
      <alignment horizontal="center"/>
    </xf>
    <xf numFmtId="14" fontId="144" fillId="0" borderId="0">
      <alignment vertical="top"/>
    </xf>
    <xf numFmtId="232" fontId="33" fillId="0" borderId="0" applyFont="0" applyFill="0" applyBorder="0" applyAlignment="0" applyProtection="0">
      <alignment wrapText="1"/>
    </xf>
    <xf numFmtId="233" fontId="64" fillId="0" borderId="0" applyFill="0" applyBorder="0" applyProtection="0"/>
    <xf numFmtId="233" fontId="64" fillId="0" borderId="71" applyFill="0" applyProtection="0"/>
    <xf numFmtId="233" fontId="64" fillId="0" borderId="83" applyFill="0" applyProtection="0"/>
    <xf numFmtId="233" fontId="6" fillId="0" borderId="0" applyFill="0" applyBorder="0" applyProtection="0"/>
    <xf numFmtId="38" fontId="6" fillId="0" borderId="0" applyFont="0" applyFill="0" applyBorder="0" applyAlignment="0" applyProtection="0"/>
    <xf numFmtId="0" fontId="39" fillId="0" borderId="0" applyNumberFormat="0" applyFill="0" applyBorder="0" applyAlignment="0" applyProtection="0"/>
    <xf numFmtId="38" fontId="67" fillId="0" borderId="90">
      <alignment vertical="center"/>
    </xf>
    <xf numFmtId="234" fontId="33" fillId="0" borderId="0" applyFont="0" applyFill="0" applyBorder="0" applyAlignment="0" applyProtection="0"/>
    <xf numFmtId="235" fontId="33" fillId="0" borderId="0" applyFont="0" applyFill="0" applyBorder="0" applyAlignment="0" applyProtection="0"/>
    <xf numFmtId="0" fontId="45" fillId="0" borderId="0">
      <protection locked="0"/>
    </xf>
    <xf numFmtId="236" fontId="145" fillId="0" borderId="0">
      <alignment horizontal="left"/>
    </xf>
    <xf numFmtId="0" fontId="94" fillId="0" borderId="0"/>
    <xf numFmtId="237" fontId="146" fillId="0" borderId="0"/>
    <xf numFmtId="238" fontId="36" fillId="0" borderId="0" applyFont="0" applyFill="0" applyBorder="0" applyAlignment="0" applyProtection="0"/>
    <xf numFmtId="168" fontId="147" fillId="0" borderId="0">
      <alignment horizontal="center"/>
    </xf>
    <xf numFmtId="0" fontId="127" fillId="0" borderId="91" applyNumberFormat="0" applyFont="0" applyFill="0" applyAlignment="0" applyProtection="0"/>
    <xf numFmtId="0" fontId="148" fillId="0" borderId="0" applyFill="0" applyBorder="0" applyAlignment="0" applyProtection="0"/>
    <xf numFmtId="239" fontId="39" fillId="0" borderId="0" applyFill="0" applyBorder="0" applyAlignment="0" applyProtection="0"/>
    <xf numFmtId="0" fontId="39" fillId="0" borderId="0" applyFill="0" applyBorder="0" applyAlignment="0" applyProtection="0"/>
    <xf numFmtId="0" fontId="149" fillId="0" borderId="0" applyNumberFormat="0" applyFill="0" applyBorder="0" applyAlignment="0" applyProtection="0"/>
    <xf numFmtId="3" fontId="33" fillId="0" borderId="4"/>
    <xf numFmtId="174" fontId="150" fillId="0" borderId="0">
      <alignment vertical="top"/>
    </xf>
    <xf numFmtId="38" fontId="150" fillId="0" borderId="0">
      <alignment vertical="top"/>
    </xf>
    <xf numFmtId="38" fontId="150" fillId="0" borderId="0">
      <alignment vertical="top"/>
    </xf>
    <xf numFmtId="0" fontId="151" fillId="81" borderId="0" applyNumberFormat="0" applyBorder="0" applyAlignment="0" applyProtection="0"/>
    <xf numFmtId="0" fontId="151" fillId="82" borderId="0" applyNumberFormat="0" applyBorder="0" applyAlignment="0" applyProtection="0"/>
    <xf numFmtId="0" fontId="151" fillId="83" borderId="0" applyNumberFormat="0" applyBorder="0" applyAlignment="0" applyProtection="0"/>
    <xf numFmtId="0" fontId="62" fillId="0" borderId="0">
      <protection locked="0"/>
    </xf>
    <xf numFmtId="0" fontId="62" fillId="0" borderId="0">
      <protection locked="0"/>
    </xf>
    <xf numFmtId="208" fontId="100" fillId="0" borderId="0" applyFill="0" applyBorder="0" applyAlignment="0"/>
    <xf numFmtId="168" fontId="100" fillId="0" borderId="0" applyFill="0" applyBorder="0" applyAlignment="0"/>
    <xf numFmtId="208" fontId="100" fillId="0" borderId="0" applyFill="0" applyBorder="0" applyAlignment="0"/>
    <xf numFmtId="212" fontId="100" fillId="0" borderId="0" applyFill="0" applyBorder="0" applyAlignment="0"/>
    <xf numFmtId="168" fontId="100" fillId="0" borderId="0" applyFill="0" applyBorder="0" applyAlignment="0"/>
    <xf numFmtId="180" fontId="9" fillId="0" borderId="0" applyFont="0" applyFill="0" applyBorder="0" applyAlignment="0" applyProtection="0"/>
    <xf numFmtId="180" fontId="33" fillId="0" borderId="0" applyFont="0" applyFill="0" applyBorder="0" applyAlignment="0" applyProtection="0"/>
    <xf numFmtId="37" fontId="33" fillId="0" borderId="0"/>
    <xf numFmtId="240" fontId="152" fillId="0" borderId="0" applyBorder="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241" fontId="33" fillId="0" borderId="0" applyFont="0" applyFill="0" applyBorder="0" applyAlignment="0" applyProtection="0"/>
    <xf numFmtId="242" fontId="33" fillId="0" borderId="0" applyFont="0" applyFill="0" applyBorder="0" applyAlignment="0" applyProtection="0"/>
    <xf numFmtId="192" fontId="154" fillId="0" borderId="0" applyFill="0" applyBorder="0" applyAlignment="0" applyProtection="0"/>
    <xf numFmtId="192" fontId="34" fillId="0" borderId="0" applyFill="0" applyBorder="0" applyAlignment="0" applyProtection="0"/>
    <xf numFmtId="192" fontId="155" fillId="0" borderId="0" applyFill="0" applyBorder="0" applyAlignment="0" applyProtection="0"/>
    <xf numFmtId="192" fontId="156" fillId="0" borderId="0" applyFill="0" applyBorder="0" applyAlignment="0" applyProtection="0"/>
    <xf numFmtId="192" fontId="157" fillId="0" borderId="0" applyFill="0" applyBorder="0" applyAlignment="0" applyProtection="0"/>
    <xf numFmtId="192" fontId="158" fillId="0" borderId="0" applyFill="0" applyBorder="0" applyAlignment="0" applyProtection="0"/>
    <xf numFmtId="192" fontId="159" fillId="0" borderId="0" applyFill="0" applyBorder="0" applyAlignment="0" applyProtection="0"/>
    <xf numFmtId="235" fontId="160" fillId="0" borderId="0"/>
    <xf numFmtId="0" fontId="45" fillId="0" borderId="0">
      <protection locked="0"/>
    </xf>
    <xf numFmtId="0" fontId="45" fillId="0" borderId="0">
      <protection locked="0"/>
    </xf>
    <xf numFmtId="2" fontId="129" fillId="0" borderId="0" applyFont="0" applyFill="0" applyBorder="0" applyAlignment="0" applyProtection="0"/>
    <xf numFmtId="2" fontId="131" fillId="0" borderId="0" applyFont="0" applyFill="0" applyBorder="0" applyAlignment="0" applyProtection="0"/>
    <xf numFmtId="0" fontId="94" fillId="0" borderId="0"/>
    <xf numFmtId="0" fontId="41" fillId="0" borderId="0">
      <alignment vertical="center"/>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4" fillId="0" borderId="12"/>
    <xf numFmtId="0" fontId="94" fillId="0" borderId="12"/>
    <xf numFmtId="0" fontId="94" fillId="0" borderId="12"/>
    <xf numFmtId="15" fontId="33" fillId="0" borderId="0">
      <alignment vertical="center"/>
    </xf>
    <xf numFmtId="0" fontId="162" fillId="0" borderId="0" applyFill="0" applyBorder="0" applyProtection="0">
      <alignment horizontal="left"/>
    </xf>
    <xf numFmtId="0" fontId="33" fillId="0" borderId="0" applyNumberFormat="0" applyFont="0">
      <alignment wrapText="1"/>
    </xf>
    <xf numFmtId="0" fontId="163" fillId="0" borderId="14" applyNumberFormat="0" applyFill="0" applyAlignment="0" applyProtection="0"/>
    <xf numFmtId="0" fontId="163" fillId="0" borderId="14" applyNumberFormat="0" applyFill="0" applyAlignment="0" applyProtection="0"/>
    <xf numFmtId="0" fontId="163" fillId="0" borderId="14" applyNumberFormat="0" applyFill="0" applyAlignment="0" applyProtection="0"/>
    <xf numFmtId="0" fontId="163" fillId="0" borderId="14" applyNumberFormat="0" applyFill="0" applyAlignment="0" applyProtection="0"/>
    <xf numFmtId="207" fontId="39" fillId="84" borderId="4" applyBorder="0">
      <alignment horizontal="center" vertical="center"/>
    </xf>
    <xf numFmtId="0" fontId="164" fillId="28" borderId="0" applyNumberFormat="0" applyBorder="0" applyAlignment="0" applyProtection="0"/>
    <xf numFmtId="0" fontId="164" fillId="28" borderId="0" applyNumberFormat="0" applyBorder="0" applyAlignment="0" applyProtection="0"/>
    <xf numFmtId="0" fontId="164" fillId="28" borderId="0" applyNumberFormat="0" applyBorder="0" applyAlignment="0" applyProtection="0"/>
    <xf numFmtId="0" fontId="164" fillId="28" borderId="0" applyNumberFormat="0" applyBorder="0" applyAlignment="0" applyProtection="0"/>
    <xf numFmtId="0" fontId="164" fillId="28" borderId="0" applyNumberFormat="0" applyBorder="0" applyAlignment="0" applyProtection="0"/>
    <xf numFmtId="0" fontId="164" fillId="28" borderId="0" applyNumberFormat="0" applyBorder="0" applyAlignment="0" applyProtection="0"/>
    <xf numFmtId="0" fontId="164" fillId="28" borderId="0" applyNumberFormat="0" applyBorder="0" applyAlignment="0" applyProtection="0"/>
    <xf numFmtId="0" fontId="164" fillId="28" borderId="0" applyNumberFormat="0" applyBorder="0" applyAlignment="0" applyProtection="0"/>
    <xf numFmtId="0" fontId="164" fillId="28" borderId="0" applyNumberFormat="0" applyBorder="0" applyAlignment="0" applyProtection="0"/>
    <xf numFmtId="0" fontId="164" fillId="28" borderId="0" applyNumberFormat="0" applyBorder="0" applyAlignment="0" applyProtection="0"/>
    <xf numFmtId="0" fontId="164" fillId="28" borderId="0" applyNumberFormat="0" applyBorder="0" applyAlignment="0" applyProtection="0"/>
    <xf numFmtId="0" fontId="164" fillId="28" borderId="0" applyNumberFormat="0" applyBorder="0" applyAlignment="0" applyProtection="0"/>
    <xf numFmtId="0" fontId="164" fillId="28" borderId="0" applyNumberFormat="0" applyBorder="0" applyAlignment="0" applyProtection="0"/>
    <xf numFmtId="235" fontId="165" fillId="0" borderId="0" applyNumberFormat="0" applyFill="0" applyBorder="0" applyAlignment="0" applyProtection="0">
      <alignment horizontal="center"/>
    </xf>
    <xf numFmtId="0" fontId="111" fillId="85" borderId="0" applyNumberFormat="0" applyBorder="0" applyAlignment="0" applyProtection="0"/>
    <xf numFmtId="0" fontId="94" fillId="0" borderId="0"/>
    <xf numFmtId="0" fontId="94" fillId="0" borderId="0"/>
    <xf numFmtId="0" fontId="166" fillId="0" borderId="0" applyNumberFormat="0">
      <alignment horizontal="right"/>
    </xf>
    <xf numFmtId="0" fontId="167" fillId="0" borderId="0" applyNumberFormat="0">
      <alignment horizontal="right"/>
    </xf>
    <xf numFmtId="0" fontId="167" fillId="0" borderId="0" applyNumberFormat="0">
      <alignment horizontal="left"/>
    </xf>
    <xf numFmtId="0" fontId="166" fillId="0" borderId="0" applyNumberFormat="0">
      <alignment horizontal="left"/>
    </xf>
    <xf numFmtId="0" fontId="168" fillId="0" borderId="0" applyNumberFormat="0">
      <alignment horizontal="left" vertical="top"/>
    </xf>
    <xf numFmtId="166" fontId="94" fillId="15" borderId="4" applyNumberFormat="0" applyFont="0" applyBorder="0" applyAlignment="0" applyProtection="0"/>
    <xf numFmtId="175" fontId="169" fillId="0" borderId="0">
      <alignment vertical="center"/>
    </xf>
    <xf numFmtId="0" fontId="127" fillId="0" borderId="0" applyFont="0" applyFill="0" applyBorder="0" applyAlignment="0" applyProtection="0">
      <alignment horizontal="right"/>
    </xf>
    <xf numFmtId="175" fontId="170" fillId="15" borderId="0" applyNumberFormat="0" applyFont="0" applyAlignment="0"/>
    <xf numFmtId="0" fontId="171" fillId="0" borderId="0" applyProtection="0">
      <alignment horizontal="right"/>
    </xf>
    <xf numFmtId="0" fontId="172" fillId="0" borderId="73" applyNumberFormat="0" applyAlignment="0" applyProtection="0">
      <alignment horizontal="left" vertical="center"/>
    </xf>
    <xf numFmtId="0" fontId="172" fillId="0" borderId="92" applyNumberFormat="0" applyAlignment="0" applyProtection="0"/>
    <xf numFmtId="0" fontId="172" fillId="0" borderId="92" applyNumberFormat="0" applyAlignment="0" applyProtection="0"/>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3" fillId="0" borderId="0">
      <alignment vertical="top"/>
    </xf>
    <xf numFmtId="0" fontId="174" fillId="0" borderId="94" applyNumberFormat="0" applyFill="0" applyAlignment="0" applyProtection="0"/>
    <xf numFmtId="0" fontId="175" fillId="0" borderId="0"/>
    <xf numFmtId="0" fontId="174" fillId="0" borderId="94" applyNumberFormat="0" applyFill="0" applyAlignment="0" applyProtection="0"/>
    <xf numFmtId="0" fontId="174" fillId="0" borderId="94" applyNumberFormat="0" applyFill="0" applyAlignment="0" applyProtection="0"/>
    <xf numFmtId="0" fontId="174" fillId="0" borderId="94" applyNumberFormat="0" applyFill="0" applyAlignment="0" applyProtection="0"/>
    <xf numFmtId="0" fontId="174" fillId="0" borderId="94" applyNumberFormat="0" applyFill="0" applyAlignment="0" applyProtection="0"/>
    <xf numFmtId="0" fontId="174" fillId="0" borderId="94" applyNumberFormat="0" applyFill="0" applyAlignment="0" applyProtection="0"/>
    <xf numFmtId="0" fontId="174" fillId="0" borderId="94" applyNumberFormat="0" applyFill="0" applyAlignment="0" applyProtection="0"/>
    <xf numFmtId="0" fontId="174" fillId="0" borderId="94" applyNumberFormat="0" applyFill="0" applyAlignment="0" applyProtection="0"/>
    <xf numFmtId="0" fontId="176" fillId="86" borderId="0" applyNumberFormat="0" applyFill="0" applyBorder="0" applyAlignment="0" applyProtection="0"/>
    <xf numFmtId="0" fontId="174" fillId="0" borderId="94" applyNumberFormat="0" applyFill="0" applyAlignment="0" applyProtection="0"/>
    <xf numFmtId="0" fontId="174" fillId="0" borderId="94" applyNumberFormat="0" applyFill="0" applyAlignment="0" applyProtection="0"/>
    <xf numFmtId="0" fontId="174" fillId="0" borderId="94" applyNumberFormat="0" applyFill="0" applyAlignment="0" applyProtection="0"/>
    <xf numFmtId="0" fontId="174" fillId="0" borderId="94" applyNumberFormat="0" applyFill="0" applyAlignment="0" applyProtection="0"/>
    <xf numFmtId="0" fontId="174" fillId="0" borderId="94" applyNumberFormat="0" applyFill="0" applyAlignment="0" applyProtection="0"/>
    <xf numFmtId="0" fontId="174" fillId="0" borderId="94" applyNumberFormat="0" applyFill="0" applyAlignment="0" applyProtection="0"/>
    <xf numFmtId="0" fontId="174" fillId="0" borderId="94" applyNumberFormat="0" applyFill="0" applyAlignment="0" applyProtection="0"/>
    <xf numFmtId="0" fontId="177" fillId="0" borderId="95" applyNumberFormat="0" applyFill="0" applyAlignment="0" applyProtection="0"/>
    <xf numFmtId="0" fontId="177" fillId="0" borderId="95" applyNumberFormat="0" applyFill="0" applyAlignment="0" applyProtection="0"/>
    <xf numFmtId="0" fontId="177" fillId="0" borderId="95" applyNumberFormat="0" applyFill="0" applyAlignment="0" applyProtection="0"/>
    <xf numFmtId="0" fontId="177" fillId="0" borderId="95" applyNumberFormat="0" applyFill="0" applyAlignment="0" applyProtection="0"/>
    <xf numFmtId="0" fontId="177" fillId="0" borderId="95" applyNumberFormat="0" applyFill="0" applyAlignment="0" applyProtection="0"/>
    <xf numFmtId="0" fontId="177" fillId="0" borderId="95" applyNumberFormat="0" applyFill="0" applyAlignment="0" applyProtection="0"/>
    <xf numFmtId="0" fontId="177" fillId="0" borderId="95" applyNumberFormat="0" applyFill="0" applyAlignment="0" applyProtection="0"/>
    <xf numFmtId="0" fontId="177" fillId="0" borderId="95" applyNumberFormat="0" applyFill="0" applyAlignment="0" applyProtection="0"/>
    <xf numFmtId="0" fontId="177" fillId="0" borderId="95" applyNumberFormat="0" applyFill="0" applyAlignment="0" applyProtection="0"/>
    <xf numFmtId="0" fontId="177" fillId="0" borderId="95" applyNumberFormat="0" applyFill="0" applyAlignment="0" applyProtection="0"/>
    <xf numFmtId="0" fontId="177" fillId="0" borderId="95" applyNumberFormat="0" applyFill="0" applyAlignment="0" applyProtection="0"/>
    <xf numFmtId="0" fontId="177" fillId="0" borderId="95" applyNumberFormat="0" applyFill="0" applyAlignment="0" applyProtection="0"/>
    <xf numFmtId="0" fontId="177" fillId="0" borderId="95" applyNumberFormat="0" applyFill="0" applyAlignment="0" applyProtection="0"/>
    <xf numFmtId="0" fontId="177" fillId="0" borderId="95" applyNumberFormat="0" applyFill="0" applyAlignment="0" applyProtection="0"/>
    <xf numFmtId="0" fontId="177" fillId="0" borderId="95" applyNumberFormat="0" applyFill="0" applyAlignment="0" applyProtection="0"/>
    <xf numFmtId="0" fontId="178" fillId="0" borderId="96" applyNumberFormat="0" applyFill="0" applyAlignment="0" applyProtection="0"/>
    <xf numFmtId="0" fontId="178" fillId="0" borderId="96" applyNumberFormat="0" applyFill="0" applyAlignment="0" applyProtection="0"/>
    <xf numFmtId="0" fontId="178" fillId="0" borderId="96" applyNumberFormat="0" applyFill="0" applyAlignment="0" applyProtection="0"/>
    <xf numFmtId="0" fontId="178" fillId="0" borderId="96" applyNumberFormat="0" applyFill="0" applyAlignment="0" applyProtection="0"/>
    <xf numFmtId="0" fontId="178" fillId="0" borderId="96" applyNumberFormat="0" applyFill="0" applyAlignment="0" applyProtection="0"/>
    <xf numFmtId="0" fontId="178" fillId="0" borderId="96" applyNumberFormat="0" applyFill="0" applyAlignment="0" applyProtection="0"/>
    <xf numFmtId="0" fontId="178" fillId="0" borderId="96" applyNumberFormat="0" applyFill="0" applyAlignment="0" applyProtection="0"/>
    <xf numFmtId="0" fontId="178" fillId="0" borderId="96" applyNumberFormat="0" applyFill="0" applyAlignment="0" applyProtection="0"/>
    <xf numFmtId="0" fontId="178" fillId="0" borderId="96" applyNumberFormat="0" applyFill="0" applyAlignment="0" applyProtection="0"/>
    <xf numFmtId="0" fontId="178" fillId="0" borderId="96" applyNumberFormat="0" applyFill="0" applyAlignment="0" applyProtection="0"/>
    <xf numFmtId="0" fontId="178" fillId="0" borderId="96" applyNumberFormat="0" applyFill="0" applyAlignment="0" applyProtection="0"/>
    <xf numFmtId="0" fontId="178" fillId="0" borderId="96" applyNumberFormat="0" applyFill="0" applyAlignment="0" applyProtection="0"/>
    <xf numFmtId="0" fontId="178" fillId="0" borderId="96" applyNumberFormat="0" applyFill="0" applyAlignment="0" applyProtection="0"/>
    <xf numFmtId="0" fontId="178" fillId="0" borderId="96" applyNumberFormat="0" applyFill="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9" fillId="0" borderId="0">
      <alignment horizontal="center"/>
    </xf>
    <xf numFmtId="0" fontId="179" fillId="0" borderId="0">
      <alignment horizontal="center"/>
    </xf>
    <xf numFmtId="0" fontId="179" fillId="0" borderId="0">
      <alignment horizontal="center"/>
    </xf>
    <xf numFmtId="0" fontId="179" fillId="0" borderId="0">
      <alignment horizontal="center"/>
    </xf>
    <xf numFmtId="0" fontId="179" fillId="0" borderId="0">
      <alignment horizontal="center"/>
    </xf>
    <xf numFmtId="0" fontId="180" fillId="0" borderId="0"/>
    <xf numFmtId="0" fontId="181" fillId="0" borderId="0"/>
    <xf numFmtId="0" fontId="181" fillId="0" borderId="0"/>
    <xf numFmtId="174" fontId="182" fillId="0" borderId="0">
      <alignment vertical="top"/>
    </xf>
    <xf numFmtId="38" fontId="182" fillId="0" borderId="0">
      <alignment vertical="top"/>
    </xf>
    <xf numFmtId="38" fontId="182" fillId="0" borderId="0">
      <alignment vertical="top"/>
    </xf>
    <xf numFmtId="0" fontId="172" fillId="0" borderId="0"/>
    <xf numFmtId="0" fontId="102" fillId="0" borderId="0"/>
    <xf numFmtId="0" fontId="102" fillId="0" borderId="0"/>
    <xf numFmtId="0" fontId="147" fillId="0" borderId="0"/>
    <xf numFmtId="0" fontId="183" fillId="0" borderId="97" applyNumberFormat="0" applyFill="0" applyBorder="0" applyAlignment="0" applyProtection="0">
      <alignment horizontal="left"/>
    </xf>
    <xf numFmtId="0" fontId="183" fillId="0" borderId="97" applyNumberFormat="0" applyFill="0" applyBorder="0" applyAlignment="0" applyProtection="0">
      <alignment horizontal="left"/>
    </xf>
    <xf numFmtId="0" fontId="183" fillId="0" borderId="97" applyNumberFormat="0" applyFill="0" applyBorder="0" applyAlignment="0" applyProtection="0">
      <alignment horizontal="left"/>
    </xf>
    <xf numFmtId="0" fontId="33" fillId="0" borderId="0"/>
    <xf numFmtId="0" fontId="33" fillId="0" borderId="0"/>
    <xf numFmtId="0" fontId="102" fillId="87" borderId="4">
      <alignment horizontal="center" vertical="center" wrapText="1"/>
      <protection locked="0"/>
    </xf>
    <xf numFmtId="0" fontId="102" fillId="87" borderId="4">
      <alignment horizontal="center" vertical="center" wrapText="1"/>
      <protection locked="0"/>
    </xf>
    <xf numFmtId="0" fontId="102" fillId="87" borderId="4">
      <alignment horizontal="center" vertical="center" wrapText="1"/>
      <protection locked="0"/>
    </xf>
    <xf numFmtId="0" fontId="102" fillId="87" borderId="4">
      <alignment horizontal="center" vertical="center" wrapText="1"/>
      <protection locked="0"/>
    </xf>
    <xf numFmtId="0" fontId="102" fillId="87" borderId="4">
      <alignment horizontal="center" vertical="center" wrapText="1"/>
      <protection locked="0"/>
    </xf>
    <xf numFmtId="0" fontId="102" fillId="87" borderId="4">
      <alignment horizontal="center" vertical="center" wrapText="1"/>
      <protection locked="0"/>
    </xf>
    <xf numFmtId="0" fontId="102" fillId="87" borderId="4">
      <alignment horizontal="center" vertical="center" wrapText="1"/>
      <protection locked="0"/>
    </xf>
    <xf numFmtId="0" fontId="102" fillId="87" borderId="4">
      <alignment horizontal="center" vertical="center" wrapText="1"/>
      <protection locked="0"/>
    </xf>
    <xf numFmtId="0" fontId="102" fillId="87" borderId="4">
      <alignment horizontal="center" vertical="center" wrapText="1"/>
      <protection locked="0"/>
    </xf>
    <xf numFmtId="177" fontId="184" fillId="19" borderId="0" applyNumberFormat="0" applyBorder="0" applyAlignment="0" applyProtection="0">
      <protection locked="0"/>
    </xf>
    <xf numFmtId="0" fontId="94" fillId="0" borderId="0">
      <alignment horizontal="center"/>
    </xf>
    <xf numFmtId="0"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85" fillId="0" borderId="0" applyFont="0" applyFill="0" applyBorder="0" applyAlignment="0" applyProtection="0"/>
    <xf numFmtId="0" fontId="85" fillId="0" borderId="0">
      <protection locked="0"/>
    </xf>
    <xf numFmtId="0" fontId="85" fillId="0" borderId="0">
      <protection locked="0"/>
    </xf>
    <xf numFmtId="0" fontId="186" fillId="0" borderId="0">
      <alignment vertical="center" wrapText="1"/>
    </xf>
    <xf numFmtId="168" fontId="52" fillId="0" borderId="0"/>
    <xf numFmtId="0" fontId="33" fillId="0" borderId="0"/>
    <xf numFmtId="2" fontId="187" fillId="0" borderId="0"/>
    <xf numFmtId="0" fontId="188"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243" fontId="189" fillId="0" borderId="4">
      <alignment horizontal="center" vertical="center" wrapText="1"/>
    </xf>
    <xf numFmtId="0" fontId="190" fillId="31" borderId="86" applyNumberFormat="0" applyAlignment="0" applyProtection="0"/>
    <xf numFmtId="0" fontId="111" fillId="88" borderId="0" applyNumberFormat="0" applyBorder="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1" fillId="31" borderId="86" applyNumberFormat="0" applyAlignment="0" applyProtection="0"/>
    <xf numFmtId="0" fontId="192" fillId="71" borderId="86" applyNumberFormat="0" applyAlignment="0" applyProtection="0"/>
    <xf numFmtId="0" fontId="192" fillId="71" borderId="86" applyNumberFormat="0" applyAlignment="0" applyProtection="0"/>
    <xf numFmtId="0" fontId="190"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0"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0" fillId="31" borderId="86" applyNumberFormat="0" applyAlignment="0" applyProtection="0"/>
    <xf numFmtId="244" fontId="94" fillId="18" borderId="4" applyNumberFormat="0" applyFont="0" applyAlignment="0">
      <protection locked="0"/>
    </xf>
    <xf numFmtId="244" fontId="94" fillId="18" borderId="4" applyNumberFormat="0" applyFont="0" applyAlignment="0">
      <protection locked="0"/>
    </xf>
    <xf numFmtId="0" fontId="190" fillId="31" borderId="86" applyNumberFormat="0" applyAlignment="0" applyProtection="0"/>
    <xf numFmtId="244" fontId="94" fillId="18" borderId="4" applyNumberFormat="0" applyFont="0" applyAlignment="0">
      <protection locked="0"/>
    </xf>
    <xf numFmtId="244" fontId="94" fillId="18" borderId="4" applyNumberFormat="0" applyFont="0" applyAlignment="0">
      <protection locked="0"/>
    </xf>
    <xf numFmtId="0" fontId="190" fillId="31" borderId="86" applyNumberFormat="0" applyAlignment="0" applyProtection="0"/>
    <xf numFmtId="244" fontId="94" fillId="18" borderId="4" applyNumberFormat="0" applyFont="0" applyAlignment="0">
      <protection locked="0"/>
    </xf>
    <xf numFmtId="244" fontId="94" fillId="18" borderId="4" applyNumberFormat="0" applyFont="0" applyAlignment="0">
      <protection locked="0"/>
    </xf>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10" fontId="193" fillId="0" borderId="0">
      <protection locked="0"/>
    </xf>
    <xf numFmtId="245" fontId="194" fillId="0" borderId="0" applyFill="0" applyBorder="0" applyProtection="0"/>
    <xf numFmtId="246" fontId="194" fillId="0" borderId="0" applyFill="0" applyBorder="0" applyProtection="0"/>
    <xf numFmtId="247" fontId="194" fillId="0" borderId="0" applyFill="0" applyBorder="0" applyProtection="0"/>
    <xf numFmtId="207" fontId="39" fillId="89" borderId="4">
      <alignment horizontal="center" vertical="center"/>
      <protection locked="0"/>
    </xf>
    <xf numFmtId="0" fontId="195" fillId="0" borderId="0" applyNumberFormat="0" applyFill="0" applyBorder="0" applyAlignment="0">
      <protection locked="0"/>
    </xf>
    <xf numFmtId="0" fontId="196" fillId="0" borderId="0" applyFill="0" applyBorder="0" applyProtection="0">
      <alignment vertical="center"/>
    </xf>
    <xf numFmtId="0" fontId="196" fillId="0" borderId="0" applyFill="0" applyBorder="0" applyProtection="0">
      <alignment vertical="center"/>
    </xf>
    <xf numFmtId="15" fontId="193" fillId="0" borderId="0">
      <protection locked="0"/>
    </xf>
    <xf numFmtId="2" fontId="193" fillId="0" borderId="10">
      <protection locked="0"/>
    </xf>
    <xf numFmtId="248" fontId="197" fillId="90" borderId="0" applyNumberFormat="0" applyFont="0" applyBorder="0" applyAlignment="0">
      <alignment horizontal="right"/>
      <protection locked="0"/>
    </xf>
    <xf numFmtId="0" fontId="196" fillId="0" borderId="0" applyFill="0" applyBorder="0" applyProtection="0">
      <alignment vertical="center"/>
    </xf>
    <xf numFmtId="0" fontId="196" fillId="0" borderId="0" applyFill="0" applyBorder="0" applyProtection="0">
      <alignment vertical="center"/>
    </xf>
    <xf numFmtId="174" fontId="35" fillId="0" borderId="0">
      <alignment vertical="top"/>
    </xf>
    <xf numFmtId="174" fontId="35" fillId="14" borderId="0">
      <alignment vertical="top"/>
    </xf>
    <xf numFmtId="38" fontId="35" fillId="14" borderId="0">
      <alignment vertical="top"/>
    </xf>
    <xf numFmtId="38" fontId="35" fillId="14" borderId="0">
      <alignment vertical="top"/>
    </xf>
    <xf numFmtId="38" fontId="35" fillId="0" borderId="0">
      <alignment vertical="top"/>
    </xf>
    <xf numFmtId="249" fontId="35" fillId="15" borderId="0">
      <alignment vertical="top"/>
    </xf>
    <xf numFmtId="38" fontId="35" fillId="0" borderId="0">
      <alignment vertical="top"/>
    </xf>
    <xf numFmtId="0" fontId="193" fillId="0" borderId="0">
      <protection locked="0"/>
    </xf>
    <xf numFmtId="3" fontId="66" fillId="0" borderId="0"/>
    <xf numFmtId="250" fontId="198" fillId="0" borderId="98" applyFont="0" applyFill="0" applyBorder="0" applyAlignment="0" applyProtection="0"/>
    <xf numFmtId="0" fontId="161" fillId="0" borderId="0" applyNumberFormat="0" applyFill="0" applyBorder="0" applyAlignment="0" applyProtection="0">
      <alignment vertical="top"/>
      <protection locked="0"/>
    </xf>
    <xf numFmtId="0" fontId="199" fillId="0" borderId="0">
      <alignment vertical="center"/>
    </xf>
    <xf numFmtId="166" fontId="200" fillId="0" borderId="0" applyFill="0" applyBorder="0" applyProtection="0">
      <alignment vertical="top"/>
    </xf>
    <xf numFmtId="251" fontId="67" fillId="0" borderId="0" applyFill="0" applyBorder="0">
      <alignment horizontal="right"/>
      <protection locked="0"/>
    </xf>
    <xf numFmtId="0" fontId="201" fillId="91" borderId="99">
      <alignment horizontal="left" vertical="center" wrapText="1"/>
    </xf>
    <xf numFmtId="3" fontId="202" fillId="92" borderId="99">
      <protection locked="0"/>
    </xf>
    <xf numFmtId="252" fontId="203" fillId="93" borderId="99">
      <alignment horizontal="left"/>
      <protection locked="0"/>
    </xf>
    <xf numFmtId="253" fontId="203" fillId="93" borderId="99">
      <protection locked="0"/>
    </xf>
    <xf numFmtId="0" fontId="203" fillId="93" borderId="99">
      <alignment horizontal="center"/>
      <protection locked="0"/>
    </xf>
    <xf numFmtId="200" fontId="33" fillId="94" borderId="4">
      <alignment vertical="center"/>
    </xf>
    <xf numFmtId="254" fontId="33" fillId="0" borderId="0" applyFont="0" applyFill="0" applyBorder="0" applyAlignment="0" applyProtection="0"/>
    <xf numFmtId="255" fontId="33" fillId="0" borderId="0" applyFont="0" applyFill="0" applyBorder="0" applyAlignment="0" applyProtection="0"/>
    <xf numFmtId="38" fontId="204" fillId="0" borderId="0"/>
    <xf numFmtId="38" fontId="205" fillId="0" borderId="0"/>
    <xf numFmtId="38" fontId="206" fillId="0" borderId="0"/>
    <xf numFmtId="38" fontId="207" fillId="0" borderId="0"/>
    <xf numFmtId="0" fontId="208" fillId="0" borderId="0"/>
    <xf numFmtId="0" fontId="208" fillId="0" borderId="0"/>
    <xf numFmtId="198" fontId="209" fillId="95" borderId="100" applyBorder="0" applyAlignment="0">
      <alignment horizontal="left" indent="1"/>
    </xf>
    <xf numFmtId="0" fontId="94" fillId="0" borderId="0"/>
    <xf numFmtId="199" fontId="34" fillId="0" borderId="0" applyFill="0" applyBorder="0" applyAlignment="0" applyProtection="0"/>
    <xf numFmtId="208" fontId="100" fillId="0" borderId="0" applyFill="0" applyBorder="0" applyAlignment="0"/>
    <xf numFmtId="168" fontId="100" fillId="0" borderId="0" applyFill="0" applyBorder="0" applyAlignment="0"/>
    <xf numFmtId="208" fontId="100" fillId="0" borderId="0" applyFill="0" applyBorder="0" applyAlignment="0"/>
    <xf numFmtId="212" fontId="100" fillId="0" borderId="0" applyFill="0" applyBorder="0" applyAlignment="0"/>
    <xf numFmtId="168" fontId="100" fillId="0" borderId="0" applyFill="0" applyBorder="0" applyAlignment="0"/>
    <xf numFmtId="0" fontId="210" fillId="0" borderId="101" applyNumberFormat="0" applyFill="0" applyAlignment="0" applyProtection="0"/>
    <xf numFmtId="0" fontId="210" fillId="0" borderId="101" applyNumberFormat="0" applyFill="0" applyAlignment="0" applyProtection="0"/>
    <xf numFmtId="0" fontId="210" fillId="0" borderId="101" applyNumberFormat="0" applyFill="0" applyAlignment="0" applyProtection="0"/>
    <xf numFmtId="0" fontId="210" fillId="0" borderId="101" applyNumberFormat="0" applyFill="0" applyAlignment="0" applyProtection="0"/>
    <xf numFmtId="0" fontId="210" fillId="0" borderId="101" applyNumberFormat="0" applyFill="0" applyAlignment="0" applyProtection="0"/>
    <xf numFmtId="0" fontId="210" fillId="0" borderId="101" applyNumberFormat="0" applyFill="0" applyAlignment="0" applyProtection="0"/>
    <xf numFmtId="0" fontId="210" fillId="0" borderId="101" applyNumberFormat="0" applyFill="0" applyAlignment="0" applyProtection="0"/>
    <xf numFmtId="0" fontId="210" fillId="0" borderId="101" applyNumberFormat="0" applyFill="0" applyAlignment="0" applyProtection="0"/>
    <xf numFmtId="0" fontId="210" fillId="0" borderId="101" applyNumberFormat="0" applyFill="0" applyAlignment="0" applyProtection="0"/>
    <xf numFmtId="0" fontId="210" fillId="0" borderId="101" applyNumberFormat="0" applyFill="0" applyAlignment="0" applyProtection="0"/>
    <xf numFmtId="0" fontId="210" fillId="0" borderId="101" applyNumberFormat="0" applyFill="0" applyAlignment="0" applyProtection="0"/>
    <xf numFmtId="0" fontId="210" fillId="0" borderId="101" applyNumberFormat="0" applyFill="0" applyAlignment="0" applyProtection="0"/>
    <xf numFmtId="0" fontId="210" fillId="0" borderId="101" applyNumberFormat="0" applyFill="0" applyAlignment="0" applyProtection="0"/>
    <xf numFmtId="0" fontId="210" fillId="0" borderId="101" applyNumberFormat="0" applyFill="0" applyAlignment="0" applyProtection="0"/>
    <xf numFmtId="167" fontId="101" fillId="0" borderId="0"/>
    <xf numFmtId="0" fontId="5" fillId="0" borderId="0"/>
    <xf numFmtId="166" fontId="211" fillId="0" borderId="0"/>
    <xf numFmtId="0" fontId="94" fillId="0" borderId="0">
      <alignment horizontal="center"/>
    </xf>
    <xf numFmtId="0" fontId="33" fillId="0" borderId="0" applyFont="0" applyFill="0" applyBorder="0" applyAlignment="0" applyProtection="0"/>
    <xf numFmtId="0" fontId="33" fillId="0" borderId="0" applyFont="0" applyFill="0" applyBorder="0" applyAlignment="0" applyProtection="0"/>
    <xf numFmtId="256" fontId="33" fillId="0" borderId="0" applyFont="0" applyFill="0" applyBorder="0" applyAlignment="0" applyProtection="0"/>
    <xf numFmtId="183" fontId="33" fillId="0" borderId="0" applyFont="0" applyFill="0" applyBorder="0" applyAlignment="0" applyProtection="0"/>
    <xf numFmtId="2" fontId="66" fillId="0" borderId="102" applyFont="0" applyFill="0" applyBorder="0" applyAlignment="0"/>
    <xf numFmtId="257" fontId="212" fillId="0" borderId="4">
      <alignment horizontal="right"/>
      <protection locked="0"/>
    </xf>
    <xf numFmtId="0" fontId="33" fillId="0" borderId="0" applyFont="0" applyFill="0" applyBorder="0" applyAlignment="0" applyProtection="0"/>
    <xf numFmtId="0" fontId="33" fillId="0" borderId="0" applyFont="0" applyFill="0" applyBorder="0" applyAlignment="0" applyProtection="0"/>
    <xf numFmtId="258" fontId="33" fillId="0" borderId="0" applyFont="0" applyFill="0" applyBorder="0" applyAlignment="0" applyProtection="0"/>
    <xf numFmtId="259" fontId="33" fillId="0" borderId="0" applyFont="0" applyFill="0" applyBorder="0" applyAlignment="0" applyProtection="0"/>
    <xf numFmtId="260" fontId="36" fillId="0" borderId="0" applyFont="0" applyFill="0" applyBorder="0" applyAlignment="0" applyProtection="0"/>
    <xf numFmtId="261" fontId="36" fillId="0" borderId="0" applyFont="0" applyFill="0" applyBorder="0" applyAlignment="0" applyProtection="0"/>
    <xf numFmtId="262" fontId="36" fillId="0" borderId="0" applyFont="0" applyFill="0" applyBorder="0" applyAlignment="0" applyProtection="0"/>
    <xf numFmtId="263" fontId="126" fillId="0" borderId="0" applyFont="0" applyFill="0" applyBorder="0" applyProtection="0">
      <alignment horizontal="right"/>
    </xf>
    <xf numFmtId="264" fontId="126" fillId="0" borderId="0" applyFont="0" applyFill="0" applyBorder="0" applyProtection="0">
      <alignment horizontal="right"/>
    </xf>
    <xf numFmtId="265" fontId="101" fillId="0" borderId="0" applyFill="0" applyBorder="0" applyProtection="0">
      <alignment horizontal="right"/>
    </xf>
    <xf numFmtId="266" fontId="101" fillId="0" borderId="0" applyFill="0" applyBorder="0" applyProtection="0">
      <alignment horizontal="right"/>
    </xf>
    <xf numFmtId="238" fontId="213" fillId="0" borderId="0" applyFont="0" applyFill="0" applyBorder="0" applyAlignment="0" applyProtection="0"/>
    <xf numFmtId="0" fontId="127" fillId="0" borderId="0" applyFill="0" applyBorder="0" applyProtection="0">
      <alignment vertical="center"/>
    </xf>
    <xf numFmtId="0" fontId="127" fillId="0" borderId="0" applyFont="0" applyFill="0" applyBorder="0" applyAlignment="0" applyProtection="0">
      <alignment horizontal="right"/>
    </xf>
    <xf numFmtId="166" fontId="214" fillId="0" borderId="0">
      <alignment vertical="center"/>
    </xf>
    <xf numFmtId="3" fontId="3" fillId="0" borderId="84" applyFont="0" applyBorder="0">
      <alignment horizontal="center" vertical="center"/>
    </xf>
    <xf numFmtId="0" fontId="215" fillId="17" borderId="0" applyNumberFormat="0" applyBorder="0" applyAlignment="0" applyProtection="0"/>
    <xf numFmtId="0" fontId="215" fillId="17" borderId="0" applyNumberFormat="0" applyBorder="0" applyAlignment="0" applyProtection="0"/>
    <xf numFmtId="0" fontId="215" fillId="17" borderId="0" applyNumberFormat="0" applyBorder="0" applyAlignment="0" applyProtection="0"/>
    <xf numFmtId="0" fontId="215" fillId="17" borderId="0" applyNumberFormat="0" applyBorder="0" applyAlignment="0" applyProtection="0"/>
    <xf numFmtId="0" fontId="215" fillId="17" borderId="0" applyNumberFormat="0" applyBorder="0" applyAlignment="0" applyProtection="0"/>
    <xf numFmtId="0" fontId="215" fillId="17" borderId="0" applyNumberFormat="0" applyBorder="0" applyAlignment="0" applyProtection="0"/>
    <xf numFmtId="0" fontId="215" fillId="17" borderId="0" applyNumberFormat="0" applyBorder="0" applyAlignment="0" applyProtection="0"/>
    <xf numFmtId="0" fontId="215" fillId="17" borderId="0" applyNumberFormat="0" applyBorder="0" applyAlignment="0" applyProtection="0"/>
    <xf numFmtId="0" fontId="215" fillId="17" borderId="0" applyNumberFormat="0" applyBorder="0" applyAlignment="0" applyProtection="0"/>
    <xf numFmtId="0" fontId="215" fillId="17" borderId="0" applyNumberFormat="0" applyBorder="0" applyAlignment="0" applyProtection="0"/>
    <xf numFmtId="0" fontId="215" fillId="17" borderId="0" applyNumberFormat="0" applyBorder="0" applyAlignment="0" applyProtection="0"/>
    <xf numFmtId="0" fontId="215" fillId="17" borderId="0" applyNumberFormat="0" applyBorder="0" applyAlignment="0" applyProtection="0"/>
    <xf numFmtId="0" fontId="215" fillId="17" borderId="0" applyNumberFormat="0" applyBorder="0" applyAlignment="0" applyProtection="0"/>
    <xf numFmtId="0" fontId="216" fillId="0" borderId="0">
      <alignment horizontal="left"/>
    </xf>
    <xf numFmtId="37" fontId="217" fillId="0" borderId="0"/>
    <xf numFmtId="0" fontId="67" fillId="0" borderId="0"/>
    <xf numFmtId="0" fontId="141" fillId="14" borderId="4" applyFont="0" applyBorder="0" applyAlignment="0">
      <alignment horizontal="center" vertical="center"/>
    </xf>
    <xf numFmtId="37" fontId="101" fillId="0" borderId="0">
      <alignment vertical="center"/>
    </xf>
    <xf numFmtId="0" fontId="67" fillId="0" borderId="82"/>
    <xf numFmtId="43" fontId="218" fillId="0" borderId="0">
      <alignment vertical="center"/>
    </xf>
    <xf numFmtId="0" fontId="124" fillId="0" borderId="0" applyNumberFormat="0" applyFill="0" applyBorder="0" applyAlignment="0" applyProtection="0"/>
    <xf numFmtId="267" fontId="36"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9" fillId="0" borderId="0"/>
    <xf numFmtId="0" fontId="219" fillId="0" borderId="0"/>
    <xf numFmtId="37" fontId="220" fillId="19" borderId="8" applyBorder="0">
      <alignment horizontal="left" vertical="center" indent="2"/>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221" fillId="0" borderId="0"/>
    <xf numFmtId="0" fontId="33" fillId="0" borderId="0"/>
    <xf numFmtId="180" fontId="221" fillId="0" borderId="0"/>
    <xf numFmtId="0" fontId="22" fillId="0" borderId="0"/>
    <xf numFmtId="0" fontId="124" fillId="0" borderId="0" applyNumberFormat="0" applyFill="0" applyBorder="0" applyAlignment="0" applyProtection="0"/>
    <xf numFmtId="0" fontId="22" fillId="0" borderId="0"/>
    <xf numFmtId="0" fontId="124" fillId="0" borderId="0" applyNumberFormat="0" applyFill="0" applyBorder="0" applyAlignment="0" applyProtection="0"/>
    <xf numFmtId="0" fontId="33" fillId="0" borderId="0"/>
    <xf numFmtId="0" fontId="124" fillId="0" borderId="0" applyNumberFormat="0" applyFill="0" applyBorder="0" applyAlignment="0" applyProtection="0"/>
    <xf numFmtId="0" fontId="33" fillId="0" borderId="0"/>
    <xf numFmtId="0" fontId="124" fillId="0" borderId="0" applyNumberFormat="0" applyFill="0" applyBorder="0" applyAlignment="0" applyProtection="0"/>
    <xf numFmtId="0" fontId="222" fillId="0" borderId="0">
      <alignment horizontal="right"/>
    </xf>
    <xf numFmtId="0" fontId="33" fillId="0" borderId="0"/>
    <xf numFmtId="0" fontId="223" fillId="0" borderId="0"/>
    <xf numFmtId="0" fontId="224" fillId="0" borderId="0"/>
    <xf numFmtId="0" fontId="6" fillId="0" borderId="0"/>
    <xf numFmtId="0" fontId="84" fillId="0" borderId="0"/>
    <xf numFmtId="0" fontId="127" fillId="0" borderId="0" applyFill="0" applyBorder="0" applyProtection="0">
      <alignment vertical="center"/>
    </xf>
    <xf numFmtId="1" fontId="6" fillId="0" borderId="0"/>
    <xf numFmtId="0" fontId="225" fillId="0" borderId="0"/>
    <xf numFmtId="0" fontId="226" fillId="0" borderId="0"/>
    <xf numFmtId="0" fontId="227" fillId="0" borderId="0"/>
    <xf numFmtId="0" fontId="5" fillId="0" borderId="0"/>
    <xf numFmtId="0" fontId="47" fillId="0" borderId="0"/>
    <xf numFmtId="0" fontId="3"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228" fillId="96" borderId="103" applyNumberFormat="0" applyFont="0" applyAlignment="0" applyProtection="0"/>
    <xf numFmtId="0" fontId="3" fillId="96" borderId="103" applyNumberFormat="0" applyFont="0" applyAlignment="0" applyProtection="0"/>
    <xf numFmtId="180" fontId="3" fillId="96" borderId="103" applyNumberFormat="0" applyFont="0" applyAlignment="0" applyProtection="0"/>
    <xf numFmtId="0" fontId="77" fillId="96" borderId="103" applyNumberFormat="0" applyFont="0" applyAlignment="0" applyProtection="0"/>
    <xf numFmtId="0" fontId="228" fillId="96" borderId="103" applyNumberFormat="0" applyFont="0" applyAlignment="0" applyProtection="0"/>
    <xf numFmtId="0" fontId="3" fillId="96" borderId="103" applyNumberFormat="0" applyFont="0" applyAlignment="0" applyProtection="0"/>
    <xf numFmtId="0" fontId="94" fillId="0" borderId="0"/>
    <xf numFmtId="0" fontId="33" fillId="70" borderId="103" applyNumberFormat="0" applyFont="0" applyAlignment="0" applyProtection="0"/>
    <xf numFmtId="0" fontId="33" fillId="70"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268" fontId="101" fillId="0" borderId="0" applyBorder="0" applyProtection="0">
      <alignment horizontal="right"/>
    </xf>
    <xf numFmtId="268" fontId="194" fillId="97" borderId="0" applyBorder="0" applyProtection="0">
      <alignment horizontal="right"/>
    </xf>
    <xf numFmtId="268" fontId="96" fillId="0" borderId="8" applyBorder="0"/>
    <xf numFmtId="268" fontId="229" fillId="0" borderId="0" applyBorder="0" applyProtection="0">
      <alignment horizontal="right"/>
    </xf>
    <xf numFmtId="269" fontId="229" fillId="0" borderId="0" applyBorder="0" applyProtection="0">
      <alignment horizontal="right"/>
    </xf>
    <xf numFmtId="269" fontId="230" fillId="97" borderId="0" applyProtection="0">
      <alignment horizontal="right"/>
    </xf>
    <xf numFmtId="37" fontId="214" fillId="0" borderId="0" applyFill="0" applyBorder="0" applyProtection="0">
      <alignment horizontal="right"/>
    </xf>
    <xf numFmtId="270" fontId="3" fillId="0" borderId="0" applyFont="0" applyAlignment="0">
      <alignment horizontal="center"/>
    </xf>
    <xf numFmtId="271" fontId="231" fillId="0" borderId="4" applyBorder="0">
      <alignment horizontal="center"/>
    </xf>
    <xf numFmtId="272" fontId="232" fillId="0" borderId="4" applyBorder="0">
      <alignment horizontal="center"/>
    </xf>
    <xf numFmtId="245" fontId="101" fillId="0" borderId="0" applyFill="0" applyBorder="0" applyProtection="0"/>
    <xf numFmtId="246" fontId="101" fillId="0" borderId="0" applyFill="0" applyBorder="0" applyProtection="0"/>
    <xf numFmtId="247" fontId="101" fillId="0" borderId="0" applyFill="0" applyBorder="0" applyProtection="0"/>
    <xf numFmtId="275" fontId="3" fillId="0" borderId="0" applyFont="0" applyFill="0" applyBorder="0" applyAlignment="0" applyProtection="0"/>
    <xf numFmtId="273" fontId="3" fillId="0" borderId="0" applyFont="0" applyFill="0" applyBorder="0" applyAlignment="0" applyProtection="0"/>
    <xf numFmtId="276" fontId="3" fillId="0" borderId="0" applyFont="0" applyFill="0" applyBorder="0" applyAlignment="0" applyProtection="0"/>
    <xf numFmtId="274" fontId="3" fillId="0" borderId="0" applyFont="0" applyFill="0" applyBorder="0" applyAlignment="0" applyProtection="0"/>
    <xf numFmtId="0" fontId="94" fillId="0" borderId="0"/>
    <xf numFmtId="0" fontId="233" fillId="0" borderId="0"/>
    <xf numFmtId="0" fontId="233" fillId="0" borderId="0"/>
    <xf numFmtId="0" fontId="85" fillId="0" borderId="0">
      <protection locked="0"/>
    </xf>
    <xf numFmtId="0" fontId="85" fillId="0" borderId="0">
      <protection locked="0"/>
    </xf>
    <xf numFmtId="277" fontId="94" fillId="0" borderId="0" applyFont="0" applyFill="0" applyBorder="0" applyAlignment="0" applyProtection="0"/>
    <xf numFmtId="278" fontId="94" fillId="0" borderId="0" applyFont="0" applyFill="0" applyBorder="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5" fillId="76" borderId="104" applyNumberFormat="0" applyAlignment="0" applyProtection="0"/>
    <xf numFmtId="0" fontId="235" fillId="98" borderId="104" applyNumberFormat="0" applyAlignment="0" applyProtection="0"/>
    <xf numFmtId="0" fontId="235" fillId="98" borderId="104" applyNumberFormat="0" applyAlignment="0" applyProtection="0"/>
    <xf numFmtId="0" fontId="234"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4"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40" fontId="142" fillId="99" borderId="0">
      <alignment horizontal="right"/>
    </xf>
    <xf numFmtId="0" fontId="236" fillId="91" borderId="0">
      <alignment horizontal="center"/>
    </xf>
    <xf numFmtId="0" fontId="118" fillId="100" borderId="0"/>
    <xf numFmtId="0" fontId="237" fillId="99" borderId="0" applyBorder="0">
      <alignment horizontal="centerContinuous"/>
    </xf>
    <xf numFmtId="0" fontId="238" fillId="100" borderId="0" applyBorder="0">
      <alignment horizontal="centerContinuous"/>
    </xf>
    <xf numFmtId="0" fontId="234" fillId="76" borderId="104" applyNumberFormat="0" applyAlignment="0" applyProtection="0"/>
    <xf numFmtId="0" fontId="172" fillId="0" borderId="0" applyNumberFormat="0" applyFill="0" applyBorder="0" applyAlignment="0" applyProtection="0"/>
    <xf numFmtId="0" fontId="239" fillId="0" borderId="0"/>
    <xf numFmtId="1" fontId="240" fillId="0" borderId="0" applyProtection="0">
      <alignment horizontal="right" vertical="center"/>
    </xf>
    <xf numFmtId="0" fontId="75" fillId="14" borderId="0">
      <alignment vertical="center"/>
    </xf>
    <xf numFmtId="0" fontId="241" fillId="0" borderId="0">
      <alignment horizontal="center"/>
    </xf>
    <xf numFmtId="49" fontId="242" fillId="0" borderId="72" applyFill="0" applyProtection="0">
      <alignment vertical="center"/>
    </xf>
    <xf numFmtId="166" fontId="33" fillId="0" borderId="0" applyFill="0" applyBorder="0" applyProtection="0">
      <alignment vertical="top"/>
    </xf>
    <xf numFmtId="279" fontId="33" fillId="0" borderId="0" applyFont="0" applyFill="0" applyBorder="0" applyAlignment="0" applyProtection="0"/>
    <xf numFmtId="280" fontId="33" fillId="0" borderId="0" applyFont="0" applyFill="0" applyBorder="0" applyAlignment="0" applyProtection="0"/>
    <xf numFmtId="175" fontId="214" fillId="0" borderId="0"/>
    <xf numFmtId="9" fontId="61" fillId="0" borderId="0" applyFont="0" applyFill="0" applyBorder="0" applyAlignment="0" applyProtection="0"/>
    <xf numFmtId="281" fontId="67" fillId="0" borderId="0" applyFont="0" applyFill="0" applyBorder="0" applyAlignment="0" applyProtection="0"/>
    <xf numFmtId="218" fontId="67" fillId="0" borderId="0" applyFont="0" applyFill="0" applyBorder="0" applyAlignment="0" applyProtection="0"/>
    <xf numFmtId="166" fontId="61" fillId="0" borderId="0" applyFont="0" applyFill="0" applyBorder="0" applyAlignment="0" applyProtection="0"/>
    <xf numFmtId="10" fontId="39" fillId="0" borderId="0" applyFill="0" applyBorder="0" applyAlignment="0" applyProtection="0"/>
    <xf numFmtId="10" fontId="33" fillId="0" borderId="0" applyFont="0" applyFill="0" applyBorder="0" applyAlignment="0" applyProtection="0"/>
    <xf numFmtId="10" fontId="33" fillId="0" borderId="0" applyFont="0" applyFill="0" applyBorder="0" applyAlignment="0" applyProtection="0"/>
    <xf numFmtId="282" fontId="126" fillId="0" borderId="0" applyFont="0" applyFill="0" applyBorder="0" applyProtection="0">
      <alignment horizontal="right"/>
    </xf>
    <xf numFmtId="283" fontId="101" fillId="0" borderId="0" applyBorder="0" applyProtection="0">
      <alignment horizontal="right"/>
    </xf>
    <xf numFmtId="283" fontId="194" fillId="97" borderId="0" applyProtection="0">
      <alignment horizontal="right"/>
    </xf>
    <xf numFmtId="283" fontId="229" fillId="0" borderId="0" applyFont="0" applyBorder="0" applyProtection="0">
      <alignment horizontal="right"/>
    </xf>
    <xf numFmtId="9" fontId="77" fillId="0" borderId="0" applyFont="0" applyFill="0" applyBorder="0" applyAlignment="0" applyProtection="0"/>
    <xf numFmtId="9" fontId="142"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221" fillId="0" borderId="0" applyFont="0" applyFill="0" applyBorder="0" applyAlignment="0" applyProtection="0"/>
    <xf numFmtId="9" fontId="86" fillId="0" borderId="0" applyFont="0" applyFill="0" applyBorder="0" applyAlignment="0" applyProtection="0"/>
    <xf numFmtId="284" fontId="169" fillId="0" borderId="0" applyBorder="0"/>
    <xf numFmtId="166" fontId="33" fillId="0" borderId="0" applyFont="0" applyFill="0" applyBorder="0" applyAlignment="0" applyProtection="0"/>
    <xf numFmtId="10" fontId="33" fillId="0" borderId="0" applyFont="0" applyFill="0" applyBorder="0" applyAlignment="0" applyProtection="0"/>
    <xf numFmtId="285" fontId="101" fillId="0" borderId="0" applyFill="0" applyBorder="0" applyProtection="0"/>
    <xf numFmtId="284" fontId="101" fillId="0" borderId="0" applyFill="0" applyBorder="0" applyProtection="0"/>
    <xf numFmtId="286" fontId="101" fillId="0" borderId="0" applyFill="0" applyBorder="0" applyProtection="0"/>
    <xf numFmtId="287" fontId="101" fillId="0" borderId="0" applyFill="0" applyBorder="0" applyProtection="0"/>
    <xf numFmtId="288" fontId="67" fillId="0" borderId="0" applyFont="0" applyFill="0" applyBorder="0" applyAlignment="0" applyProtection="0"/>
    <xf numFmtId="0" fontId="127" fillId="0" borderId="0" applyFill="0" applyBorder="0" applyProtection="0">
      <alignment vertical="center"/>
    </xf>
    <xf numFmtId="0" fontId="67" fillId="0" borderId="0" applyFill="0" applyBorder="0">
      <alignment horizontal="right"/>
      <protection locked="0"/>
    </xf>
    <xf numFmtId="39" fontId="101" fillId="0" borderId="0">
      <alignment vertical="center"/>
    </xf>
    <xf numFmtId="37" fontId="243" fillId="18" borderId="25"/>
    <xf numFmtId="37" fontId="243" fillId="18" borderId="25"/>
    <xf numFmtId="175" fontId="101" fillId="0" borderId="0"/>
    <xf numFmtId="289" fontId="67" fillId="0" borderId="0" applyFill="0" applyBorder="0" applyAlignment="0"/>
    <xf numFmtId="290" fontId="67" fillId="0" borderId="0" applyFill="0" applyBorder="0" applyAlignment="0"/>
    <xf numFmtId="289" fontId="67" fillId="0" borderId="0" applyFill="0" applyBorder="0" applyAlignment="0"/>
    <xf numFmtId="227" fontId="67" fillId="0" borderId="0" applyFill="0" applyBorder="0" applyAlignment="0"/>
    <xf numFmtId="290" fontId="67" fillId="0" borderId="0" applyFill="0" applyBorder="0" applyAlignment="0"/>
    <xf numFmtId="0" fontId="94" fillId="0" borderId="0"/>
    <xf numFmtId="291" fontId="244" fillId="0" borderId="2" applyBorder="0">
      <alignment horizontal="right"/>
      <protection locked="0"/>
    </xf>
    <xf numFmtId="0" fontId="94" fillId="0" borderId="0"/>
    <xf numFmtId="0" fontId="111" fillId="0" borderId="0"/>
    <xf numFmtId="192" fontId="37" fillId="0" borderId="0"/>
    <xf numFmtId="49" fontId="245" fillId="0" borderId="4" applyNumberFormat="0">
      <alignment horizontal="left" vertical="center"/>
    </xf>
    <xf numFmtId="0" fontId="246" fillId="0" borderId="0">
      <alignment horizontal="left"/>
    </xf>
    <xf numFmtId="0" fontId="246" fillId="0" borderId="0">
      <alignment horizontal="right"/>
    </xf>
    <xf numFmtId="0" fontId="239" fillId="0" borderId="0"/>
    <xf numFmtId="200" fontId="247" fillId="94" borderId="4">
      <alignment horizontal="center" vertical="center" wrapText="1"/>
      <protection locked="0"/>
    </xf>
    <xf numFmtId="200" fontId="247"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47"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0" fontId="33" fillId="0" borderId="0">
      <alignment vertical="center"/>
    </xf>
    <xf numFmtId="292" fontId="67" fillId="0" borderId="0" applyFill="0" applyBorder="0">
      <alignment horizontal="right"/>
      <protection locked="0"/>
    </xf>
    <xf numFmtId="293" fontId="67" fillId="0" borderId="0">
      <alignment horizontal="right"/>
      <protection locked="0"/>
    </xf>
    <xf numFmtId="0" fontId="94" fillId="0" borderId="0"/>
    <xf numFmtId="0" fontId="248" fillId="0" borderId="0" applyNumberFormat="0" applyFill="0" applyBorder="0" applyAlignment="0" applyProtection="0">
      <alignment horizontal="left"/>
      <protection locked="0"/>
    </xf>
    <xf numFmtId="0" fontId="111" fillId="0" borderId="0"/>
    <xf numFmtId="0" fontId="249" fillId="0" borderId="0" applyNumberFormat="0" applyBorder="0" applyProtection="0"/>
    <xf numFmtId="294" fontId="249" fillId="0" borderId="0" applyBorder="0" applyProtection="0"/>
    <xf numFmtId="0" fontId="250" fillId="0" borderId="105">
      <alignment horizontal="centerContinuous"/>
    </xf>
    <xf numFmtId="0" fontId="250" fillId="0" borderId="105">
      <alignment horizontal="centerContinuous"/>
    </xf>
    <xf numFmtId="0" fontId="250" fillId="0" borderId="105">
      <alignment horizontal="centerContinuous"/>
    </xf>
    <xf numFmtId="0" fontId="250" fillId="0" borderId="105">
      <alignment horizontal="centerContinuous"/>
    </xf>
    <xf numFmtId="0" fontId="250" fillId="0" borderId="105">
      <alignment horizontal="centerContinuous"/>
    </xf>
    <xf numFmtId="0" fontId="250" fillId="0" borderId="105">
      <alignment horizontal="centerContinuous"/>
    </xf>
    <xf numFmtId="0" fontId="250" fillId="0" borderId="105">
      <alignment horizontal="centerContinuous"/>
    </xf>
    <xf numFmtId="0" fontId="250" fillId="0" borderId="105">
      <alignment horizontal="centerContinuous"/>
    </xf>
    <xf numFmtId="0" fontId="250" fillId="0" borderId="105">
      <alignment horizontal="centerContinuous"/>
    </xf>
    <xf numFmtId="0" fontId="250" fillId="0" borderId="105">
      <alignment horizontal="centerContinuous"/>
    </xf>
    <xf numFmtId="0" fontId="250" fillId="0" borderId="105">
      <alignment horizontal="centerContinuous"/>
    </xf>
    <xf numFmtId="0" fontId="250" fillId="0" borderId="105">
      <alignment horizontal="centerContinuous"/>
    </xf>
    <xf numFmtId="0" fontId="250" fillId="0" borderId="105">
      <alignment horizontal="centerContinuous"/>
    </xf>
    <xf numFmtId="0" fontId="250" fillId="0" borderId="105">
      <alignment horizontal="centerContinuous"/>
    </xf>
    <xf numFmtId="0" fontId="250" fillId="0" borderId="105">
      <alignment horizontal="centerContinuous"/>
    </xf>
    <xf numFmtId="0" fontId="250" fillId="0" borderId="105">
      <alignment horizontal="centerContinuous"/>
    </xf>
    <xf numFmtId="0" fontId="251" fillId="101" borderId="0">
      <alignment horizontal="left" vertical="top"/>
    </xf>
    <xf numFmtId="0" fontId="252" fillId="102" borderId="0">
      <alignment horizontal="center" vertical="center"/>
    </xf>
    <xf numFmtId="0" fontId="253" fillId="101" borderId="0">
      <alignment horizontal="left" vertical="top"/>
    </xf>
    <xf numFmtId="0" fontId="254" fillId="101" borderId="0">
      <alignment horizontal="right" vertical="top"/>
    </xf>
    <xf numFmtId="0" fontId="255" fillId="101" borderId="0">
      <alignment horizontal="right" vertical="top"/>
    </xf>
    <xf numFmtId="0" fontId="256" fillId="101" borderId="0">
      <alignment horizontal="center" vertical="center"/>
    </xf>
    <xf numFmtId="0" fontId="254" fillId="101" borderId="0">
      <alignment horizontal="center" vertical="center"/>
    </xf>
    <xf numFmtId="0" fontId="254" fillId="101" borderId="0">
      <alignment horizontal="center" vertical="center"/>
    </xf>
    <xf numFmtId="0" fontId="254" fillId="101" borderId="0">
      <alignment horizontal="center" vertical="center"/>
    </xf>
    <xf numFmtId="0" fontId="254" fillId="101" borderId="0">
      <alignment horizontal="center" vertical="center"/>
    </xf>
    <xf numFmtId="0" fontId="253" fillId="101" borderId="0">
      <alignment horizontal="left" vertical="top"/>
    </xf>
    <xf numFmtId="0" fontId="253" fillId="101" borderId="0">
      <alignment horizontal="left" vertical="top"/>
    </xf>
    <xf numFmtId="0" fontId="253" fillId="101" borderId="0">
      <alignment horizontal="right" vertical="top"/>
    </xf>
    <xf numFmtId="0" fontId="257" fillId="0" borderId="106">
      <alignment vertical="center"/>
    </xf>
    <xf numFmtId="0" fontId="257" fillId="0" borderId="106">
      <alignment vertical="center"/>
    </xf>
    <xf numFmtId="0" fontId="257" fillId="0" borderId="106">
      <alignment vertical="center"/>
    </xf>
    <xf numFmtId="0" fontId="94" fillId="0" borderId="0"/>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7" borderId="104" applyNumberFormat="0" applyProtection="0">
      <alignment horizontal="right" vertical="center"/>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33" fillId="0" borderId="0"/>
    <xf numFmtId="0" fontId="33" fillId="0" borderId="0"/>
    <xf numFmtId="0" fontId="190" fillId="31" borderId="86" applyNumberFormat="0" applyAlignment="0" applyProtection="0"/>
    <xf numFmtId="0" fontId="1" fillId="0" borderId="0"/>
    <xf numFmtId="0" fontId="1" fillId="0" borderId="0"/>
    <xf numFmtId="0" fontId="1" fillId="0" borderId="0"/>
    <xf numFmtId="0" fontId="1" fillId="0" borderId="0"/>
    <xf numFmtId="0" fontId="1" fillId="0" borderId="0"/>
    <xf numFmtId="0" fontId="42" fillId="0" borderId="79" applyNumberFormat="0" applyFill="0" applyAlignment="0" applyProtection="0"/>
    <xf numFmtId="0" fontId="1" fillId="0" borderId="0"/>
    <xf numFmtId="0" fontId="1" fillId="0" borderId="0"/>
    <xf numFmtId="0" fontId="260" fillId="27" borderId="0" applyNumberFormat="0" applyBorder="0" applyAlignment="0" applyProtection="0"/>
    <xf numFmtId="0" fontId="1" fillId="0" borderId="0"/>
    <xf numFmtId="0" fontId="1" fillId="0" borderId="0"/>
    <xf numFmtId="0" fontId="153" fillId="0" borderId="0" applyNumberFormat="0" applyFill="0" applyBorder="0" applyAlignment="0" applyProtection="0"/>
    <xf numFmtId="0" fontId="261" fillId="0" borderId="0" applyNumberFormat="0" applyFill="0" applyBorder="0" applyAlignment="0" applyProtection="0"/>
    <xf numFmtId="0" fontId="1" fillId="0" borderId="0"/>
    <xf numFmtId="0" fontId="1" fillId="0" borderId="0"/>
    <xf numFmtId="0" fontId="3" fillId="96" borderId="10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6" fillId="0" borderId="0"/>
    <xf numFmtId="0" fontId="46" fillId="0" borderId="0"/>
    <xf numFmtId="4" fontId="32" fillId="0" borderId="0">
      <alignment vertical="center"/>
    </xf>
    <xf numFmtId="0" fontId="46" fillId="0" borderId="0"/>
    <xf numFmtId="166" fontId="10" fillId="15" borderId="0">
      <alignment vertical="top"/>
    </xf>
    <xf numFmtId="0" fontId="3" fillId="0" borderId="0"/>
    <xf numFmtId="0" fontId="33" fillId="0" borderId="0"/>
    <xf numFmtId="0" fontId="46" fillId="0" borderId="0"/>
    <xf numFmtId="0" fontId="46" fillId="0" borderId="0"/>
    <xf numFmtId="0" fontId="47" fillId="0" borderId="0"/>
    <xf numFmtId="0" fontId="5" fillId="0" borderId="0"/>
    <xf numFmtId="0" fontId="5" fillId="0" borderId="0"/>
    <xf numFmtId="0" fontId="47" fillId="0" borderId="0"/>
    <xf numFmtId="0" fontId="46" fillId="0" borderId="0"/>
    <xf numFmtId="0" fontId="47" fillId="0" borderId="0"/>
    <xf numFmtId="0" fontId="46" fillId="0" borderId="0"/>
    <xf numFmtId="0" fontId="47" fillId="0" borderId="0"/>
    <xf numFmtId="0" fontId="47" fillId="0" borderId="0"/>
    <xf numFmtId="0" fontId="47" fillId="0" borderId="0"/>
    <xf numFmtId="0" fontId="46" fillId="0" borderId="0"/>
    <xf numFmtId="0" fontId="5" fillId="0" borderId="0"/>
    <xf numFmtId="0" fontId="5" fillId="0" borderId="0"/>
    <xf numFmtId="0" fontId="47" fillId="0" borderId="0"/>
    <xf numFmtId="0" fontId="46" fillId="0" borderId="0"/>
    <xf numFmtId="0" fontId="47" fillId="0" borderId="0"/>
    <xf numFmtId="0" fontId="46" fillId="0" borderId="0"/>
    <xf numFmtId="0" fontId="46" fillId="0" borderId="0"/>
    <xf numFmtId="0" fontId="5" fillId="0" borderId="0"/>
    <xf numFmtId="0" fontId="5" fillId="0" borderId="0"/>
    <xf numFmtId="0" fontId="46" fillId="0" borderId="0"/>
    <xf numFmtId="0" fontId="46" fillId="0" borderId="0"/>
    <xf numFmtId="0" fontId="5" fillId="0" borderId="0"/>
    <xf numFmtId="0" fontId="47"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 fillId="0" borderId="0">
      <alignment vertical="top"/>
    </xf>
    <xf numFmtId="38" fontId="3" fillId="0" borderId="0">
      <alignment vertical="top"/>
    </xf>
    <xf numFmtId="38" fontId="3"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0" fontId="47" fillId="0" borderId="0"/>
    <xf numFmtId="0" fontId="47" fillId="0" borderId="0"/>
    <xf numFmtId="0" fontId="5" fillId="0" borderId="0"/>
    <xf numFmtId="0" fontId="46" fillId="0" borderId="0"/>
    <xf numFmtId="0" fontId="46" fillId="0" borderId="0"/>
    <xf numFmtId="0" fontId="46" fillId="0" borderId="0"/>
    <xf numFmtId="0" fontId="46" fillId="0" borderId="0"/>
    <xf numFmtId="0" fontId="46" fillId="0" borderId="0"/>
    <xf numFmtId="0" fontId="47" fillId="0" borderId="0"/>
    <xf numFmtId="0" fontId="46" fillId="0" borderId="0"/>
    <xf numFmtId="0" fontId="5" fillId="0" borderId="0"/>
    <xf numFmtId="0" fontId="5" fillId="0" borderId="0"/>
    <xf numFmtId="0" fontId="46" fillId="0" borderId="0"/>
    <xf numFmtId="0" fontId="47" fillId="0" borderId="0"/>
    <xf numFmtId="0" fontId="47" fillId="0" borderId="0"/>
    <xf numFmtId="0" fontId="47" fillId="0" borderId="0"/>
    <xf numFmtId="0" fontId="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5" fillId="0" borderId="0"/>
    <xf numFmtId="0" fontId="94" fillId="0" borderId="0"/>
    <xf numFmtId="0" fontId="94" fillId="0" borderId="0"/>
    <xf numFmtId="0" fontId="94" fillId="0" borderId="0"/>
    <xf numFmtId="0" fontId="94" fillId="0" borderId="0"/>
    <xf numFmtId="0" fontId="5" fillId="0" borderId="0"/>
    <xf numFmtId="0" fontId="94" fillId="0" borderId="0"/>
    <xf numFmtId="0" fontId="94"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6" fillId="0" borderId="0"/>
    <xf numFmtId="0" fontId="5" fillId="0" borderId="0"/>
    <xf numFmtId="0" fontId="5" fillId="0" borderId="0"/>
    <xf numFmtId="0" fontId="33" fillId="0" borderId="0"/>
    <xf numFmtId="0" fontId="33" fillId="0" borderId="0"/>
    <xf numFmtId="0" fontId="5" fillId="0" borderId="0"/>
    <xf numFmtId="0" fontId="5" fillId="0" borderId="0"/>
    <xf numFmtId="0" fontId="33" fillId="0" borderId="0"/>
    <xf numFmtId="0" fontId="33" fillId="0" borderId="0"/>
    <xf numFmtId="0" fontId="5" fillId="0" borderId="0"/>
    <xf numFmtId="0" fontId="46" fillId="0" borderId="0"/>
    <xf numFmtId="0" fontId="46" fillId="0" borderId="0"/>
    <xf numFmtId="0" fontId="94" fillId="0" borderId="0"/>
    <xf numFmtId="0" fontId="94" fillId="0" borderId="0"/>
    <xf numFmtId="0" fontId="94" fillId="0" borderId="0"/>
    <xf numFmtId="0" fontId="94" fillId="0" borderId="0"/>
    <xf numFmtId="0" fontId="3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7" fillId="0" borderId="0"/>
    <xf numFmtId="0" fontId="94" fillId="0" borderId="0"/>
    <xf numFmtId="0" fontId="94" fillId="0" borderId="0"/>
    <xf numFmtId="0" fontId="5" fillId="0" borderId="0"/>
    <xf numFmtId="0" fontId="94" fillId="0" borderId="0"/>
    <xf numFmtId="0" fontId="94" fillId="0" borderId="0"/>
    <xf numFmtId="0" fontId="46" fillId="0" borderId="0"/>
    <xf numFmtId="0" fontId="5" fillId="0" borderId="0"/>
    <xf numFmtId="0" fontId="5" fillId="0" borderId="0"/>
    <xf numFmtId="0" fontId="5" fillId="0" borderId="0"/>
    <xf numFmtId="0" fontId="5" fillId="0" borderId="0"/>
    <xf numFmtId="0" fontId="33" fillId="0" borderId="0"/>
    <xf numFmtId="0" fontId="33" fillId="0" borderId="0"/>
    <xf numFmtId="0" fontId="5" fillId="0" borderId="0"/>
    <xf numFmtId="0" fontId="5"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0" fontId="5" fillId="0" borderId="0"/>
    <xf numFmtId="0" fontId="47" fillId="0" borderId="0"/>
    <xf numFmtId="0" fontId="47" fillId="0" borderId="0"/>
    <xf numFmtId="0" fontId="47" fillId="0" borderId="0"/>
    <xf numFmtId="0" fontId="47"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46" fillId="0" borderId="0"/>
    <xf numFmtId="0" fontId="46" fillId="0" borderId="0"/>
    <xf numFmtId="0" fontId="46" fillId="0" borderId="0"/>
    <xf numFmtId="0" fontId="47" fillId="0" borderId="0"/>
    <xf numFmtId="0" fontId="5" fillId="0" borderId="0"/>
    <xf numFmtId="0" fontId="5" fillId="0" borderId="0"/>
    <xf numFmtId="0" fontId="5" fillId="0" borderId="0"/>
    <xf numFmtId="0" fontId="5" fillId="0" borderId="0"/>
    <xf numFmtId="0" fontId="47" fillId="0" borderId="0"/>
    <xf numFmtId="0" fontId="47" fillId="0" borderId="0"/>
    <xf numFmtId="0" fontId="46" fillId="0" borderId="0"/>
    <xf numFmtId="0" fontId="5" fillId="0" borderId="0"/>
    <xf numFmtId="0" fontId="5"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74" fontId="34" fillId="0" borderId="0">
      <alignment vertical="top"/>
    </xf>
    <xf numFmtId="0" fontId="47" fillId="0" borderId="0"/>
    <xf numFmtId="0" fontId="46" fillId="0" borderId="0"/>
    <xf numFmtId="0" fontId="5" fillId="0" borderId="0"/>
    <xf numFmtId="0" fontId="5" fillId="0" borderId="0"/>
    <xf numFmtId="0" fontId="94" fillId="0" borderId="0"/>
    <xf numFmtId="0" fontId="94" fillId="0" borderId="0"/>
    <xf numFmtId="0" fontId="46" fillId="0" borderId="0"/>
    <xf numFmtId="0" fontId="5" fillId="0" borderId="0"/>
    <xf numFmtId="0" fontId="46" fillId="0" borderId="0"/>
    <xf numFmtId="0" fontId="46" fillId="0" borderId="0"/>
    <xf numFmtId="0" fontId="5" fillId="0" borderId="0"/>
    <xf numFmtId="0" fontId="5" fillId="0" borderId="0"/>
    <xf numFmtId="0" fontId="46" fillId="0" borderId="0"/>
    <xf numFmtId="0" fontId="46" fillId="0" borderId="0"/>
    <xf numFmtId="0" fontId="46" fillId="0" borderId="0"/>
    <xf numFmtId="0" fontId="46" fillId="0" borderId="0"/>
    <xf numFmtId="0" fontId="33" fillId="0" borderId="0"/>
    <xf numFmtId="0" fontId="33" fillId="0" borderId="0"/>
    <xf numFmtId="0" fontId="5" fillId="0" borderId="0"/>
    <xf numFmtId="0" fontId="33" fillId="0" borderId="0"/>
    <xf numFmtId="0" fontId="33" fillId="0" borderId="0"/>
    <xf numFmtId="0" fontId="5" fillId="0" borderId="0"/>
    <xf numFmtId="0" fontId="46" fillId="0" borderId="0"/>
    <xf numFmtId="0" fontId="46" fillId="0" borderId="0"/>
    <xf numFmtId="0" fontId="46" fillId="0" borderId="0"/>
    <xf numFmtId="0" fontId="46" fillId="0" borderId="0"/>
    <xf numFmtId="0" fontId="33" fillId="0" borderId="0"/>
    <xf numFmtId="0" fontId="3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0" fontId="46" fillId="0" borderId="0"/>
    <xf numFmtId="0" fontId="5" fillId="0" borderId="0"/>
    <xf numFmtId="0" fontId="5" fillId="0" borderId="0"/>
    <xf numFmtId="0" fontId="5" fillId="0" borderId="0"/>
    <xf numFmtId="0" fontId="46" fillId="0" borderId="0"/>
    <xf numFmtId="0" fontId="5" fillId="0" borderId="0"/>
    <xf numFmtId="0" fontId="46" fillId="0" borderId="0"/>
    <xf numFmtId="0" fontId="46" fillId="0" borderId="0"/>
    <xf numFmtId="0" fontId="5" fillId="0" borderId="0"/>
    <xf numFmtId="0" fontId="46" fillId="0" borderId="0"/>
    <xf numFmtId="0" fontId="46" fillId="0" borderId="0"/>
    <xf numFmtId="0" fontId="46" fillId="0" borderId="0"/>
    <xf numFmtId="0" fontId="46" fillId="0" borderId="0"/>
    <xf numFmtId="0" fontId="5" fillId="0" borderId="0"/>
    <xf numFmtId="0" fontId="46" fillId="0" borderId="0"/>
    <xf numFmtId="0" fontId="46" fillId="0" borderId="0"/>
    <xf numFmtId="0" fontId="46" fillId="0" borderId="0"/>
    <xf numFmtId="0" fontId="46" fillId="0" borderId="0"/>
    <xf numFmtId="0" fontId="46" fillId="0" borderId="0"/>
    <xf numFmtId="0" fontId="5" fillId="0" borderId="0"/>
    <xf numFmtId="0" fontId="46" fillId="0" borderId="0"/>
    <xf numFmtId="0" fontId="46" fillId="0" borderId="0"/>
    <xf numFmtId="0" fontId="5" fillId="0" borderId="0"/>
    <xf numFmtId="0" fontId="5" fillId="0" borderId="0"/>
    <xf numFmtId="0" fontId="46" fillId="0" borderId="0"/>
    <xf numFmtId="0" fontId="5" fillId="0" borderId="0"/>
    <xf numFmtId="0" fontId="46" fillId="0" borderId="0"/>
    <xf numFmtId="0" fontId="5" fillId="0" borderId="0"/>
    <xf numFmtId="0" fontId="46" fillId="0" borderId="0"/>
    <xf numFmtId="0" fontId="46" fillId="0" borderId="0"/>
    <xf numFmtId="0" fontId="33" fillId="0" borderId="0"/>
    <xf numFmtId="0" fontId="33" fillId="0" borderId="0"/>
    <xf numFmtId="0" fontId="5" fillId="0" borderId="0"/>
    <xf numFmtId="0" fontId="5" fillId="0" borderId="0"/>
    <xf numFmtId="0" fontId="5" fillId="0" borderId="0"/>
    <xf numFmtId="0" fontId="46" fillId="0" borderId="0"/>
    <xf numFmtId="0" fontId="46" fillId="0" borderId="0"/>
    <xf numFmtId="0" fontId="5" fillId="0" borderId="0"/>
    <xf numFmtId="0" fontId="46" fillId="0" borderId="0"/>
    <xf numFmtId="0" fontId="94" fillId="0" borderId="0"/>
    <xf numFmtId="0" fontId="94" fillId="0" borderId="0"/>
    <xf numFmtId="0" fontId="5" fillId="0" borderId="0"/>
    <xf numFmtId="0" fontId="94" fillId="0" borderId="0"/>
    <xf numFmtId="0" fontId="94" fillId="0" borderId="0"/>
    <xf numFmtId="0" fontId="47" fillId="0" borderId="0"/>
    <xf numFmtId="0" fontId="5" fillId="0" borderId="0"/>
    <xf numFmtId="0" fontId="5" fillId="0" borderId="0"/>
    <xf numFmtId="0" fontId="5" fillId="0" borderId="0"/>
    <xf numFmtId="0" fontId="33" fillId="0" borderId="0"/>
    <xf numFmtId="0" fontId="33" fillId="0" borderId="0"/>
    <xf numFmtId="0" fontId="46" fillId="0" borderId="0"/>
    <xf numFmtId="0" fontId="46" fillId="0" borderId="0"/>
    <xf numFmtId="0" fontId="94" fillId="0" borderId="0"/>
    <xf numFmtId="0" fontId="94" fillId="0" borderId="0"/>
    <xf numFmtId="0" fontId="46" fillId="0" borderId="0"/>
    <xf numFmtId="0" fontId="46" fillId="0" borderId="0"/>
    <xf numFmtId="0" fontId="46" fillId="0" borderId="0"/>
    <xf numFmtId="0" fontId="46" fillId="0" borderId="0"/>
    <xf numFmtId="0" fontId="33" fillId="0" borderId="0"/>
    <xf numFmtId="0" fontId="33" fillId="0" borderId="0"/>
    <xf numFmtId="0" fontId="46"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5" fillId="0" borderId="0"/>
    <xf numFmtId="0" fontId="5" fillId="0" borderId="0"/>
    <xf numFmtId="0" fontId="5" fillId="0" borderId="0"/>
    <xf numFmtId="184" fontId="60" fillId="0" borderId="0">
      <protection locked="0"/>
    </xf>
    <xf numFmtId="185" fontId="60" fillId="0" borderId="0">
      <protection locked="0"/>
    </xf>
    <xf numFmtId="184" fontId="60" fillId="0" borderId="0">
      <protection locked="0"/>
    </xf>
    <xf numFmtId="44" fontId="82" fillId="0" borderId="0">
      <protection locked="0"/>
    </xf>
    <xf numFmtId="185" fontId="60" fillId="0" borderId="0">
      <protection locked="0"/>
    </xf>
    <xf numFmtId="44" fontId="82" fillId="0" borderId="0">
      <protection locked="0"/>
    </xf>
    <xf numFmtId="186" fontId="60" fillId="0" borderId="0">
      <protection locked="0"/>
    </xf>
    <xf numFmtId="44" fontId="82" fillId="0" borderId="0">
      <protection locked="0"/>
    </xf>
    <xf numFmtId="0" fontId="60" fillId="0" borderId="83">
      <protection locked="0"/>
    </xf>
    <xf numFmtId="0" fontId="60" fillId="0" borderId="83">
      <protection locked="0"/>
    </xf>
    <xf numFmtId="189"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2" fillId="0" borderId="0">
      <protection locked="0"/>
    </xf>
    <xf numFmtId="189" fontId="63" fillId="0" borderId="0">
      <protection locked="0"/>
    </xf>
    <xf numFmtId="180" fontId="69" fillId="0" borderId="0">
      <protection locked="0"/>
    </xf>
    <xf numFmtId="0" fontId="62" fillId="0" borderId="0">
      <protection locked="0"/>
    </xf>
    <xf numFmtId="189" fontId="63" fillId="0" borderId="0">
      <protection locked="0"/>
    </xf>
    <xf numFmtId="180" fontId="69" fillId="0" borderId="0">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180" fontId="82"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60"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189" fontId="60"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45" fillId="0" borderId="83">
      <protection locked="0"/>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68" fillId="21"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0" fillId="22" borderId="112" applyNumberFormat="0" applyFill="0" applyBorder="0" applyAlignment="0">
      <alignment horizontal="left"/>
    </xf>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180" fontId="3" fillId="26"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29" borderId="0" applyNumberFormat="0" applyBorder="0" applyAlignment="0" applyProtection="0"/>
    <xf numFmtId="180" fontId="3" fillId="30" borderId="0" applyNumberFormat="0" applyBorder="0" applyAlignment="0" applyProtection="0"/>
    <xf numFmtId="180" fontId="3" fillId="31" borderId="0" applyNumberFormat="0" applyBorder="0" applyAlignment="0" applyProtection="0"/>
    <xf numFmtId="0" fontId="77" fillId="38" borderId="0" applyNumberFormat="0" applyBorder="0" applyAlignment="0" applyProtection="0"/>
    <xf numFmtId="0" fontId="77" fillId="39" borderId="0" applyNumberFormat="0" applyBorder="0" applyAlignment="0" applyProtection="0"/>
    <xf numFmtId="0" fontId="77" fillId="40" borderId="0" applyNumberFormat="0" applyBorder="0" applyAlignment="0" applyProtection="0"/>
    <xf numFmtId="0" fontId="77" fillId="29" borderId="0" applyNumberFormat="0" applyBorder="0" applyAlignment="0" applyProtection="0"/>
    <xf numFmtId="0" fontId="77" fillId="38" borderId="0" applyNumberFormat="0" applyBorder="0" applyAlignment="0" applyProtection="0"/>
    <xf numFmtId="0" fontId="77" fillId="41" borderId="0" applyNumberFormat="0" applyBorder="0" applyAlignment="0" applyProtection="0"/>
    <xf numFmtId="180" fontId="3" fillId="38" borderId="0" applyNumberFormat="0" applyBorder="0" applyAlignment="0" applyProtection="0"/>
    <xf numFmtId="180" fontId="3" fillId="39" borderId="0" applyNumberFormat="0" applyBorder="0" applyAlignment="0" applyProtection="0"/>
    <xf numFmtId="180" fontId="3" fillId="40" borderId="0" applyNumberFormat="0" applyBorder="0" applyAlignment="0" applyProtection="0"/>
    <xf numFmtId="180" fontId="3" fillId="29" borderId="0" applyNumberFormat="0" applyBorder="0" applyAlignment="0" applyProtection="0"/>
    <xf numFmtId="180" fontId="3" fillId="38" borderId="0" applyNumberFormat="0" applyBorder="0" applyAlignment="0" applyProtection="0"/>
    <xf numFmtId="180" fontId="3" fillId="41" borderId="0" applyNumberFormat="0" applyBorder="0" applyAlignment="0" applyProtection="0"/>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180" fontId="3" fillId="50" borderId="0" applyNumberFormat="0" applyBorder="0" applyAlignment="0" applyProtection="0"/>
    <xf numFmtId="180" fontId="81" fillId="46" borderId="0" applyNumberFormat="0" applyBorder="0" applyAlignment="0" applyProtection="0"/>
    <xf numFmtId="180" fontId="3" fillId="43" borderId="0" applyNumberFormat="0" applyBorder="0" applyAlignment="0" applyProtection="0"/>
    <xf numFmtId="180" fontId="81" fillId="39" borderId="0" applyNumberFormat="0" applyBorder="0" applyAlignment="0" applyProtection="0"/>
    <xf numFmtId="180" fontId="3" fillId="44" borderId="0" applyNumberFormat="0" applyBorder="0" applyAlignment="0" applyProtection="0"/>
    <xf numFmtId="180" fontId="81" fillId="40" borderId="0" applyNumberFormat="0" applyBorder="0" applyAlignment="0" applyProtection="0"/>
    <xf numFmtId="180" fontId="3" fillId="51" borderId="0" applyNumberFormat="0" applyBorder="0" applyAlignment="0" applyProtection="0"/>
    <xf numFmtId="180" fontId="81" fillId="47" borderId="0" applyNumberFormat="0" applyBorder="0" applyAlignment="0" applyProtection="0"/>
    <xf numFmtId="180" fontId="3" fillId="52" borderId="0" applyNumberFormat="0" applyBorder="0" applyAlignment="0" applyProtection="0"/>
    <xf numFmtId="180" fontId="81" fillId="48" borderId="0" applyNumberFormat="0" applyBorder="0" applyAlignment="0" applyProtection="0"/>
    <xf numFmtId="180" fontId="3" fillId="53" borderId="0" applyNumberFormat="0" applyBorder="0" applyAlignment="0" applyProtection="0"/>
    <xf numFmtId="180" fontId="81" fillId="49" borderId="0" applyNumberFormat="0" applyBorder="0" applyAlignment="0" applyProtection="0"/>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4" fontId="80" fillId="0" borderId="107">
      <alignment horizontal="right" vertical="top"/>
    </xf>
    <xf numFmtId="199" fontId="90" fillId="0" borderId="59" applyFont="0" applyFill="0">
      <alignment horizontal="right" vertical="center"/>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58" fillId="0" borderId="0"/>
    <xf numFmtId="205" fontId="266" fillId="0" borderId="0">
      <alignment horizontal="left"/>
    </xf>
    <xf numFmtId="10" fontId="230" fillId="0" borderId="0" applyNumberFormat="0" applyFill="0" applyBorder="0" applyAlignment="0"/>
    <xf numFmtId="200" fontId="114" fillId="108" borderId="107">
      <alignment vertical="center"/>
    </xf>
    <xf numFmtId="0" fontId="115" fillId="76" borderId="86" applyNumberFormat="0" applyAlignment="0" applyProtection="0"/>
    <xf numFmtId="0" fontId="115" fillId="76" borderId="86" applyNumberFormat="0" applyAlignment="0" applyProtection="0"/>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0" fontId="115" fillId="76" borderId="86" applyNumberFormat="0" applyAlignment="0" applyProtection="0"/>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14"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0" fontId="115" fillId="76" borderId="86" applyNumberFormat="0" applyAlignment="0" applyProtection="0"/>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200" fontId="102" fillId="75" borderId="4">
      <alignment vertical="center"/>
    </xf>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4" fillId="0" borderId="86" applyNumberFormat="0" applyAlignment="0">
      <protection locked="0"/>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8"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37" fontId="117" fillId="78" borderId="4">
      <alignment horizontal="center"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0" fontId="121" fillId="0" borderId="4">
      <alignment horizontal="left" vertical="center"/>
    </xf>
    <xf numFmtId="43" fontId="77" fillId="0" borderId="0" applyFont="0" applyFill="0" applyBorder="0" applyAlignment="0" applyProtection="0"/>
    <xf numFmtId="3" fontId="2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223" fontId="67" fillId="0" borderId="0" applyFont="0" applyFill="0" applyBorder="0" applyAlignment="0" applyProtection="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37" fillId="0" borderId="89" applyFont="0" applyFill="0" applyBorder="0"/>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89" fillId="0" borderId="89" applyFont="0" applyFill="0" applyBorder="0">
      <protection locked="0"/>
    </xf>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37" fontId="137" fillId="14" borderId="4" applyFill="0" applyBorder="0" applyProtection="0"/>
    <xf numFmtId="0" fontId="129" fillId="0" borderId="0" applyFont="0" applyFill="0" applyBorder="0" applyAlignment="0" applyProtection="0"/>
    <xf numFmtId="14" fontId="37" fillId="0" borderId="0" applyFont="0" applyBorder="0">
      <alignment vertical="top"/>
    </xf>
    <xf numFmtId="14" fontId="37" fillId="0" borderId="0" applyFont="0" applyBorder="0">
      <alignment vertical="top"/>
    </xf>
    <xf numFmtId="14" fontId="37" fillId="0" borderId="0" applyFont="0" applyBorder="0">
      <alignment vertical="top"/>
    </xf>
    <xf numFmtId="14" fontId="79" fillId="0" borderId="0">
      <alignment vertical="top"/>
    </xf>
    <xf numFmtId="168" fontId="268" fillId="0" borderId="0">
      <alignment horizontal="center"/>
    </xf>
    <xf numFmtId="38" fontId="150" fillId="0" borderId="0">
      <alignment vertical="top"/>
    </xf>
    <xf numFmtId="38" fontId="3" fillId="0" borderId="0">
      <alignment vertical="top"/>
    </xf>
    <xf numFmtId="180" fontId="3" fillId="0" borderId="0" applyFont="0" applyFill="0" applyBorder="0" applyAlignment="0" applyProtection="0"/>
    <xf numFmtId="180" fontId="144" fillId="0" borderId="0" applyFont="0" applyFill="0" applyBorder="0" applyAlignment="0" applyProtection="0"/>
    <xf numFmtId="180" fontId="269" fillId="0" borderId="0" applyFont="0" applyFill="0" applyBorder="0" applyAlignment="0" applyProtection="0"/>
    <xf numFmtId="192" fontId="154" fillId="0" borderId="0" applyFill="0" applyBorder="0" applyAlignment="0" applyProtection="0"/>
    <xf numFmtId="192" fontId="34" fillId="0" borderId="0" applyFill="0" applyBorder="0" applyAlignment="0" applyProtection="0"/>
    <xf numFmtId="192" fontId="155" fillId="0" borderId="0" applyFill="0" applyBorder="0" applyAlignment="0" applyProtection="0"/>
    <xf numFmtId="192" fontId="156" fillId="0" borderId="0" applyFill="0" applyBorder="0" applyAlignment="0" applyProtection="0"/>
    <xf numFmtId="192" fontId="157" fillId="0" borderId="0" applyFill="0" applyBorder="0" applyAlignment="0" applyProtection="0"/>
    <xf numFmtId="192" fontId="158" fillId="0" borderId="0" applyFill="0" applyBorder="0" applyAlignment="0" applyProtection="0"/>
    <xf numFmtId="192" fontId="159" fillId="0" borderId="0" applyFill="0" applyBorder="0" applyAlignment="0" applyProtection="0"/>
    <xf numFmtId="0" fontId="270" fillId="0" borderId="0" applyNumberFormat="0" applyFill="0" applyBorder="0" applyAlignment="0" applyProtection="0">
      <alignment vertical="top"/>
      <protection locked="0"/>
    </xf>
    <xf numFmtId="0" fontId="94" fillId="0" borderId="12"/>
    <xf numFmtId="0" fontId="94" fillId="0" borderId="12"/>
    <xf numFmtId="0" fontId="94" fillId="0" borderId="12"/>
    <xf numFmtId="244" fontId="195" fillId="0" borderId="0" applyNumberFormat="0" applyFill="0" applyBorder="0" applyAlignment="0" applyProtection="0"/>
    <xf numFmtId="38" fontId="111" fillId="14" borderId="0" applyNumberForma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166" fontId="94" fillId="15" borderId="4" applyNumberFormat="0" applyFont="0" applyBorder="0" applyAlignment="0" applyProtection="0"/>
    <xf numFmtId="0" fontId="4" fillId="76" borderId="86" applyNumberFormat="0" applyAlignment="0"/>
    <xf numFmtId="0" fontId="172" fillId="0" borderId="92" applyNumberFormat="0" applyAlignment="0" applyProtection="0"/>
    <xf numFmtId="0" fontId="172" fillId="0" borderId="92" applyNumberFormat="0" applyAlignment="0" applyProtection="0"/>
    <xf numFmtId="0" fontId="172" fillId="0" borderId="92" applyNumberFormat="0" applyAlignment="0" applyProtection="0"/>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8">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8">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8">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8">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8">
      <alignment horizontal="left" vertical="center"/>
    </xf>
    <xf numFmtId="0" fontId="172" fillId="0" borderId="8">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0" fontId="172" fillId="0" borderId="93">
      <alignment horizontal="left" vertical="center"/>
    </xf>
    <xf numFmtId="180" fontId="3" fillId="0" borderId="0">
      <alignment vertical="top"/>
    </xf>
    <xf numFmtId="38" fontId="182" fillId="0" borderId="0">
      <alignment vertical="top"/>
    </xf>
    <xf numFmtId="38" fontId="3" fillId="0" borderId="0">
      <alignment vertical="top"/>
    </xf>
    <xf numFmtId="0" fontId="183" fillId="0" borderId="97" applyNumberFormat="0" applyFill="0" applyBorder="0" applyAlignment="0" applyProtection="0">
      <alignment horizontal="left"/>
    </xf>
    <xf numFmtId="0" fontId="183" fillId="0" borderId="97" applyNumberFormat="0" applyFill="0" applyBorder="0" applyAlignment="0" applyProtection="0">
      <alignment horizontal="left"/>
    </xf>
    <xf numFmtId="0" fontId="183" fillId="0" borderId="97" applyNumberFormat="0" applyFill="0" applyBorder="0" applyAlignment="0" applyProtection="0">
      <alignment horizontal="left"/>
    </xf>
    <xf numFmtId="0" fontId="183" fillId="0" borderId="97" applyNumberFormat="0" applyFill="0" applyBorder="0" applyAlignment="0" applyProtection="0">
      <alignment horizontal="left"/>
    </xf>
    <xf numFmtId="0" fontId="183" fillId="0" borderId="97" applyNumberFormat="0" applyFill="0" applyBorder="0" applyAlignment="0" applyProtection="0">
      <alignment horizontal="left"/>
    </xf>
    <xf numFmtId="0" fontId="183" fillId="0" borderId="97" applyNumberFormat="0" applyFill="0" applyBorder="0" applyAlignment="0" applyProtection="0">
      <alignment horizontal="left"/>
    </xf>
    <xf numFmtId="0" fontId="183" fillId="0" borderId="97" applyNumberFormat="0" applyFill="0" applyBorder="0" applyAlignment="0" applyProtection="0">
      <alignment horizontal="left"/>
    </xf>
    <xf numFmtId="0" fontId="183" fillId="0" borderId="97" applyNumberFormat="0" applyFill="0" applyBorder="0" applyAlignment="0" applyProtection="0">
      <alignment horizontal="left"/>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102" fillId="87" borderId="107">
      <alignment horizontal="center" vertical="center" wrapText="1"/>
      <protection locked="0"/>
    </xf>
    <xf numFmtId="0" fontId="271" fillId="0" borderId="0" applyNumberFormat="0" applyFill="0" applyBorder="0" applyAlignment="0" applyProtection="0">
      <alignment vertical="top"/>
      <protection locked="0"/>
    </xf>
    <xf numFmtId="0" fontId="272"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243" fontId="189" fillId="0" borderId="107">
      <alignment horizontal="center" vertical="center" wrapText="1"/>
    </xf>
    <xf numFmtId="10" fontId="111" fillId="90" borderId="107" applyNumberFormat="0" applyBorder="0" applyAlignment="0" applyProtection="0"/>
    <xf numFmtId="10" fontId="111" fillId="90" borderId="107" applyNumberFormat="0" applyBorder="0" applyAlignment="0" applyProtection="0"/>
    <xf numFmtId="10" fontId="111" fillId="90" borderId="107" applyNumberFormat="0" applyBorder="0" applyAlignment="0" applyProtection="0"/>
    <xf numFmtId="10" fontId="111" fillId="90" borderId="107" applyNumberFormat="0" applyBorder="0" applyAlignment="0" applyProtection="0"/>
    <xf numFmtId="10" fontId="111" fillId="90" borderId="107" applyNumberFormat="0" applyBorder="0" applyAlignment="0" applyProtection="0"/>
    <xf numFmtId="10" fontId="111" fillId="90" borderId="107" applyNumberFormat="0" applyBorder="0" applyAlignment="0" applyProtection="0"/>
    <xf numFmtId="10" fontId="111" fillId="90" borderId="107" applyNumberFormat="0" applyBorder="0" applyAlignment="0" applyProtection="0"/>
    <xf numFmtId="10" fontId="111" fillId="90" borderId="107" applyNumberFormat="0" applyBorder="0" applyAlignment="0" applyProtection="0"/>
    <xf numFmtId="10" fontId="111" fillId="90" borderId="107" applyNumberFormat="0" applyBorder="0" applyAlignment="0" applyProtection="0"/>
    <xf numFmtId="10" fontId="111" fillId="90" borderId="107" applyNumberFormat="0" applyBorder="0" applyAlignment="0" applyProtection="0"/>
    <xf numFmtId="10" fontId="111" fillId="90" borderId="107" applyNumberFormat="0" applyBorder="0" applyAlignment="0" applyProtection="0"/>
    <xf numFmtId="10" fontId="111" fillId="90" borderId="107" applyNumberFormat="0" applyBorder="0" applyAlignment="0" applyProtection="0"/>
    <xf numFmtId="10" fontId="111" fillId="90" borderId="107" applyNumberFormat="0" applyBorder="0" applyAlignment="0" applyProtection="0"/>
    <xf numFmtId="10" fontId="111" fillId="90" borderId="107" applyNumberFormat="0" applyBorder="0" applyAlignment="0" applyProtection="0"/>
    <xf numFmtId="10" fontId="111" fillId="90" borderId="107" applyNumberFormat="0" applyBorder="0" applyAlignment="0" applyProtection="0"/>
    <xf numFmtId="10" fontId="111" fillId="90" borderId="107" applyNumberFormat="0" applyBorder="0" applyAlignment="0" applyProtection="0"/>
    <xf numFmtId="10" fontId="111" fillId="90" borderId="107" applyNumberFormat="0" applyBorder="0" applyAlignment="0" applyProtection="0"/>
    <xf numFmtId="10" fontId="111" fillId="90" borderId="107" applyNumberFormat="0" applyBorder="0" applyAlignment="0" applyProtection="0"/>
    <xf numFmtId="10" fontId="111" fillId="90" borderId="107" applyNumberFormat="0" applyBorder="0" applyAlignment="0" applyProtection="0"/>
    <xf numFmtId="10" fontId="111" fillId="90" borderId="107" applyNumberFormat="0" applyBorder="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2" fillId="7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0" fontId="191" fillId="31" borderId="86" applyNumberFormat="0" applyAlignment="0" applyProtection="0"/>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244" fontId="94" fillId="18" borderId="4" applyNumberFormat="0" applyFont="0" applyAlignment="0">
      <protection locked="0"/>
    </xf>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38" fontId="35" fillId="14"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257" fontId="212" fillId="0" borderId="4">
      <alignment horizontal="right"/>
      <protection locked="0"/>
    </xf>
    <xf numFmtId="0" fontId="127" fillId="0" borderId="0" applyFont="0" applyFill="0" applyBorder="0" applyAlignment="0" applyProtection="0">
      <alignment horizontal="right"/>
    </xf>
    <xf numFmtId="0" fontId="127" fillId="0" borderId="0" applyFont="0" applyFill="0" applyBorder="0" applyAlignment="0" applyProtection="0">
      <alignment horizontal="right"/>
    </xf>
    <xf numFmtId="0" fontId="127" fillId="0" borderId="0" applyFont="0" applyFill="0" applyBorder="0" applyAlignment="0" applyProtection="0">
      <alignment horizontal="right"/>
    </xf>
    <xf numFmtId="0" fontId="127" fillId="0" borderId="0" applyFont="0" applyFill="0" applyBorder="0" applyAlignment="0" applyProtection="0">
      <alignment horizontal="right"/>
    </xf>
    <xf numFmtId="0" fontId="127" fillId="0" borderId="0" applyFont="0" applyFill="0" applyBorder="0" applyAlignment="0" applyProtection="0">
      <alignment horizontal="right"/>
    </xf>
    <xf numFmtId="0" fontId="127" fillId="0" borderId="0" applyFont="0" applyFill="0" applyBorder="0" applyAlignment="0" applyProtection="0">
      <alignment horizontal="right"/>
    </xf>
    <xf numFmtId="0" fontId="127" fillId="0" borderId="0" applyFont="0" applyFill="0" applyBorder="0" applyAlignment="0" applyProtection="0">
      <alignment horizontal="right"/>
    </xf>
    <xf numFmtId="0" fontId="127" fillId="0" borderId="0" applyFont="0" applyFill="0" applyBorder="0" applyAlignment="0" applyProtection="0">
      <alignment horizontal="right"/>
    </xf>
    <xf numFmtId="0" fontId="127" fillId="0" borderId="0" applyFont="0" applyFill="0" applyBorder="0" applyAlignment="0" applyProtection="0">
      <alignment horizontal="right"/>
    </xf>
    <xf numFmtId="0" fontId="127" fillId="0" borderId="0" applyFont="0" applyFill="0" applyBorder="0" applyAlignment="0" applyProtection="0">
      <alignment horizontal="right"/>
    </xf>
    <xf numFmtId="0" fontId="127" fillId="0" borderId="0" applyFont="0" applyFill="0" applyBorder="0" applyAlignment="0" applyProtection="0">
      <alignment horizontal="right"/>
    </xf>
    <xf numFmtId="0" fontId="127" fillId="0" borderId="0" applyFont="0" applyFill="0" applyBorder="0" applyAlignment="0" applyProtection="0">
      <alignment horizontal="right"/>
    </xf>
    <xf numFmtId="0" fontId="127" fillId="0" borderId="0" applyFont="0" applyFill="0" applyBorder="0" applyAlignment="0" applyProtection="0">
      <alignment horizontal="right"/>
    </xf>
    <xf numFmtId="0" fontId="127" fillId="0" borderId="0" applyFont="0" applyFill="0" applyBorder="0" applyAlignment="0" applyProtection="0">
      <alignment horizontal="right"/>
    </xf>
    <xf numFmtId="0" fontId="127" fillId="0" borderId="0" applyFont="0" applyFill="0" applyBorder="0" applyAlignment="0" applyProtection="0">
      <alignment horizontal="right"/>
    </xf>
    <xf numFmtId="0" fontId="127" fillId="0" borderId="0" applyFont="0" applyFill="0" applyBorder="0" applyAlignment="0" applyProtection="0">
      <alignment horizontal="right"/>
    </xf>
    <xf numFmtId="0" fontId="127" fillId="0" borderId="0" applyFont="0" applyFill="0" applyBorder="0" applyAlignment="0" applyProtection="0">
      <alignment horizontal="right"/>
    </xf>
    <xf numFmtId="0" fontId="127" fillId="0" borderId="0" applyFont="0" applyFill="0" applyBorder="0" applyAlignment="0" applyProtection="0">
      <alignment horizontal="right"/>
    </xf>
    <xf numFmtId="0" fontId="127" fillId="0" borderId="0" applyFont="0" applyFill="0" applyBorder="0" applyAlignment="0" applyProtection="0">
      <alignment horizontal="right"/>
    </xf>
    <xf numFmtId="0" fontId="127" fillId="0" borderId="0" applyFont="0" applyFill="0" applyBorder="0" applyAlignment="0" applyProtection="0">
      <alignment horizontal="right"/>
    </xf>
    <xf numFmtId="0" fontId="67" fillId="0" borderId="82"/>
    <xf numFmtId="295" fontId="3" fillId="0" borderId="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180" fontId="219" fillId="0" borderId="0"/>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0" fontId="3" fillId="0" borderId="0"/>
    <xf numFmtId="180" fontId="219" fillId="0" borderId="0"/>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0" fontId="3" fillId="0" borderId="0"/>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0" fontId="3" fillId="0" borderId="0"/>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0" fontId="3" fillId="0" borderId="0"/>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37" fontId="220" fillId="19" borderId="8" applyBorder="0">
      <alignment horizontal="left" vertical="center" indent="2"/>
    </xf>
    <xf numFmtId="0" fontId="33" fillId="0" borderId="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 fillId="0" borderId="0"/>
    <xf numFmtId="180" fontId="33" fillId="0" borderId="0"/>
    <xf numFmtId="180" fontId="221" fillId="0" borderId="0"/>
    <xf numFmtId="180" fontId="33" fillId="0" borderId="0"/>
    <xf numFmtId="0" fontId="3" fillId="0" borderId="0"/>
    <xf numFmtId="180" fontId="273" fillId="0" borderId="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180" fontId="3"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180" fontId="3"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180" fontId="3"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180" fontId="3"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180" fontId="3" fillId="96"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180" fontId="3" fillId="96"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180" fontId="3" fillId="96"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180" fontId="3" fillId="96"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0" fontId="33" fillId="70" borderId="103" applyNumberFormat="0" applyFont="0" applyAlignment="0" applyProtection="0"/>
    <xf numFmtId="180" fontId="3" fillId="96" borderId="103" applyNumberFormat="0" applyFont="0" applyAlignment="0" applyProtection="0"/>
    <xf numFmtId="180" fontId="3" fillId="96" borderId="103" applyNumberFormat="0" applyFont="0" applyAlignment="0" applyProtection="0"/>
    <xf numFmtId="0" fontId="77" fillId="96" borderId="103" applyNumberFormat="0" applyFont="0" applyAlignment="0" applyProtection="0"/>
    <xf numFmtId="180" fontId="3" fillId="96" borderId="103" applyNumberFormat="0" applyFont="0" applyAlignment="0" applyProtection="0"/>
    <xf numFmtId="180" fontId="3"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228"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296" fontId="3" fillId="0" borderId="0" applyFont="0" applyFill="0" applyBorder="0" applyAlignment="0" applyProtection="0"/>
    <xf numFmtId="297" fontId="3" fillId="0" borderId="0" applyFont="0" applyFill="0" applyBorder="0" applyAlignment="0" applyProtection="0"/>
    <xf numFmtId="296" fontId="3" fillId="0" borderId="0" applyFont="0" applyFill="0" applyBorder="0" applyAlignment="0" applyProtection="0"/>
    <xf numFmtId="297" fontId="3" fillId="0" borderId="0" applyFont="0" applyFill="0" applyBorder="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98"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5"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94" fillId="0" borderId="0">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291" fontId="244" fillId="0" borderId="2" applyBorder="0">
      <alignment horizontal="right"/>
      <protection locked="0"/>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49" fontId="245" fillId="0" borderId="4" applyNumberFormat="0">
      <alignment horizontal="left" vertical="center"/>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33"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200" fontId="247" fillId="94" borderId="4">
      <alignment horizontal="center" vertical="center" wrapText="1"/>
      <protection locked="0"/>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3"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3"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142"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3"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3"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258" fillId="18" borderId="104" applyNumberFormat="0" applyProtection="0">
      <alignment vertical="center"/>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3"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3"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3"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3"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4" fontId="142" fillId="18"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180" fontId="59"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180" fontId="59"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3"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3"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4"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3"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3"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105"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3"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3"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78"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3"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3"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6"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3"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3"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107"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3"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3"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24"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3"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3"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09"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3"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3"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110"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3"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3"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42" fillId="84" borderId="104" applyNumberFormat="0" applyProtection="0">
      <alignment horizontal="right" vertical="center"/>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3"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3"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04" fillId="111" borderId="104"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3"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3"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142" fillId="112" borderId="113" applyNumberFormat="0" applyProtection="0">
      <alignment horizontal="left" vertical="center" indent="1"/>
    </xf>
    <xf numFmtId="4" fontId="3" fillId="23" borderId="0"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180" fontId="59"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180" fontId="59"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3"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142"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112"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3"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142"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4" fontId="37"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180" fontId="59"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180" fontId="59"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180" fontId="59"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180" fontId="59"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94"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95"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180" fontId="59"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180" fontId="59"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180" fontId="59"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180" fontId="59"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94"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22"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180" fontId="59"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180" fontId="59"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180" fontId="59"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180" fontId="59"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94"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4"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180" fontId="59"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180" fontId="59"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180" fontId="59"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180" fontId="59"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99" borderId="4" applyNumberFormat="0">
      <protection locked="0"/>
    </xf>
    <xf numFmtId="0" fontId="33" fillId="99" borderId="4" applyNumberFormat="0">
      <protection locked="0"/>
    </xf>
    <xf numFmtId="0" fontId="33" fillId="99" borderId="4" applyNumberFormat="0">
      <protection locked="0"/>
    </xf>
    <xf numFmtId="0" fontId="3" fillId="0" borderId="0"/>
    <xf numFmtId="0" fontId="33" fillId="99" borderId="4" applyNumberFormat="0">
      <protection locked="0"/>
    </xf>
    <xf numFmtId="0" fontId="33" fillId="99" borderId="4" applyNumberFormat="0">
      <protection locked="0"/>
    </xf>
    <xf numFmtId="0" fontId="33" fillId="99" borderId="4" applyNumberFormat="0">
      <protection locked="0"/>
    </xf>
    <xf numFmtId="0" fontId="33" fillId="99" borderId="4" applyNumberFormat="0">
      <protection locked="0"/>
    </xf>
    <xf numFmtId="0" fontId="33" fillId="99" borderId="4" applyNumberFormat="0">
      <protection locked="0"/>
    </xf>
    <xf numFmtId="0" fontId="33" fillId="99" borderId="4" applyNumberFormat="0">
      <protection locked="0"/>
    </xf>
    <xf numFmtId="0" fontId="33" fillId="99" borderId="4" applyNumberFormat="0">
      <protection locked="0"/>
    </xf>
    <xf numFmtId="0" fontId="33" fillId="99" borderId="4" applyNumberFormat="0">
      <protection locked="0"/>
    </xf>
    <xf numFmtId="0" fontId="33" fillId="99" borderId="4" applyNumberFormat="0">
      <protection locked="0"/>
    </xf>
    <xf numFmtId="0" fontId="33" fillId="99" borderId="4" applyNumberFormat="0">
      <protection locked="0"/>
    </xf>
    <xf numFmtId="0" fontId="33" fillId="99" borderId="4" applyNumberFormat="0">
      <protection locked="0"/>
    </xf>
    <xf numFmtId="0" fontId="33" fillId="99" borderId="4" applyNumberFormat="0">
      <protection locked="0"/>
    </xf>
    <xf numFmtId="0" fontId="33" fillId="99" borderId="4" applyNumberFormat="0">
      <protection locked="0"/>
    </xf>
    <xf numFmtId="0" fontId="33" fillId="99" borderId="4" applyNumberFormat="0">
      <protection locked="0"/>
    </xf>
    <xf numFmtId="0" fontId="33" fillId="99" borderId="4" applyNumberFormat="0">
      <protection locked="0"/>
    </xf>
    <xf numFmtId="0" fontId="33" fillId="99" borderId="4" applyNumberFormat="0">
      <protection locked="0"/>
    </xf>
    <xf numFmtId="0" fontId="33" fillId="99" borderId="4" applyNumberFormat="0">
      <protection locked="0"/>
    </xf>
    <xf numFmtId="0" fontId="33" fillId="99" borderId="4" applyNumberFormat="0">
      <protection locked="0"/>
    </xf>
    <xf numFmtId="0" fontId="33" fillId="99" borderId="4" applyNumberFormat="0">
      <protection locked="0"/>
    </xf>
    <xf numFmtId="0" fontId="33" fillId="99" borderId="4" applyNumberFormat="0">
      <protection locked="0"/>
    </xf>
    <xf numFmtId="0" fontId="33" fillId="99" borderId="4" applyNumberFormat="0">
      <protection locked="0"/>
    </xf>
    <xf numFmtId="0" fontId="33" fillId="99" borderId="4" applyNumberFormat="0">
      <protection locked="0"/>
    </xf>
    <xf numFmtId="0" fontId="33" fillId="99" borderId="4" applyNumberFormat="0">
      <protection locked="0"/>
    </xf>
    <xf numFmtId="0" fontId="33" fillId="99" borderId="4" applyNumberFormat="0">
      <protection locked="0"/>
    </xf>
    <xf numFmtId="0" fontId="33" fillId="99" borderId="4" applyNumberFormat="0">
      <protection locked="0"/>
    </xf>
    <xf numFmtId="0" fontId="33" fillId="99" borderId="4" applyNumberFormat="0">
      <protection locked="0"/>
    </xf>
    <xf numFmtId="0" fontId="33" fillId="99" borderId="4" applyNumberFormat="0">
      <protection locked="0"/>
    </xf>
    <xf numFmtId="0" fontId="33" fillId="99" borderId="4" applyNumberFormat="0">
      <protection locked="0"/>
    </xf>
    <xf numFmtId="0" fontId="33" fillId="99" borderId="4" applyNumberFormat="0">
      <protection locked="0"/>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3"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3"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142"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3"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3"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258" fillId="90" borderId="104" applyNumberFormat="0" applyProtection="0">
      <alignment vertical="center"/>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3"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3"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3"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3"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90" borderId="104" applyNumberFormat="0" applyProtection="0">
      <alignment horizontal="left" vertical="center" indent="1"/>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3"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3"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142"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3"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3"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4" fontId="258" fillId="112" borderId="104" applyNumberFormat="0" applyProtection="0">
      <alignment horizontal="right" vertical="center"/>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180" fontId="59"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180" fontId="59"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180" fontId="59"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180" fontId="59"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94"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0" fontId="33" fillId="103" borderId="104" applyNumberFormat="0" applyProtection="0">
      <alignment horizontal="left" vertical="center" indent="1"/>
    </xf>
    <xf numFmtId="180" fontId="3" fillId="0" borderId="0"/>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3"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3"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4" fontId="275" fillId="112" borderId="104" applyNumberFormat="0" applyProtection="0">
      <alignment horizontal="right" vertical="center"/>
    </xf>
    <xf numFmtId="0" fontId="94" fillId="0" borderId="12"/>
    <xf numFmtId="0" fontId="94" fillId="0" borderId="12"/>
    <xf numFmtId="0" fontId="94" fillId="0" borderId="12"/>
    <xf numFmtId="180" fontId="46" fillId="0" borderId="0"/>
    <xf numFmtId="0" fontId="41" fillId="0" borderId="0"/>
    <xf numFmtId="38" fontId="276" fillId="113" borderId="0">
      <alignment horizontal="right" vertical="top"/>
    </xf>
    <xf numFmtId="38" fontId="3" fillId="113" borderId="0">
      <alignment horizontal="right" vertical="top"/>
    </xf>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1" fillId="0" borderId="0"/>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94"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200" fontId="33" fillId="114" borderId="4" applyNumberFormat="0" applyFill="0" applyBorder="0" applyProtection="0">
      <alignment vertical="center"/>
      <protection locked="0"/>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3" fillId="0" borderId="0">
      <alignment vertical="top"/>
    </xf>
    <xf numFmtId="0" fontId="3" fillId="0" borderId="0">
      <alignment vertical="top"/>
    </xf>
    <xf numFmtId="180" fontId="3" fillId="115" borderId="0" applyNumberFormat="0" applyBorder="0" applyAlignment="0" applyProtection="0"/>
    <xf numFmtId="180" fontId="81" fillId="54" borderId="0" applyNumberFormat="0" applyBorder="0" applyAlignment="0" applyProtection="0"/>
    <xf numFmtId="180" fontId="3" fillId="116" borderId="0" applyNumberFormat="0" applyBorder="0" applyAlignment="0" applyProtection="0"/>
    <xf numFmtId="180" fontId="81" fillId="59" borderId="0" applyNumberFormat="0" applyBorder="0" applyAlignment="0" applyProtection="0"/>
    <xf numFmtId="180" fontId="3" fillId="117" borderId="0" applyNumberFormat="0" applyBorder="0" applyAlignment="0" applyProtection="0"/>
    <xf numFmtId="180" fontId="81" fillId="64" borderId="0" applyNumberFormat="0" applyBorder="0" applyAlignment="0" applyProtection="0"/>
    <xf numFmtId="180" fontId="3" fillId="51" borderId="0" applyNumberFormat="0" applyBorder="0" applyAlignment="0" applyProtection="0"/>
    <xf numFmtId="180" fontId="81" fillId="47" borderId="0" applyNumberFormat="0" applyBorder="0" applyAlignment="0" applyProtection="0"/>
    <xf numFmtId="180" fontId="3" fillId="52" borderId="0" applyNumberFormat="0" applyBorder="0" applyAlignment="0" applyProtection="0"/>
    <xf numFmtId="180" fontId="81" fillId="48" borderId="0" applyNumberFormat="0" applyBorder="0" applyAlignment="0" applyProtection="0"/>
    <xf numFmtId="180" fontId="3" fillId="118" borderId="0" applyNumberFormat="0" applyBorder="0" applyAlignment="0" applyProtection="0"/>
    <xf numFmtId="180" fontId="81" fillId="69" borderId="0" applyNumberFormat="0" applyBorder="0" applyAlignment="0" applyProtection="0"/>
    <xf numFmtId="168" fontId="277" fillId="0" borderId="78">
      <protection locked="0"/>
    </xf>
    <xf numFmtId="0" fontId="119" fillId="79" borderId="87"/>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180" fontId="3"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180" fontId="3"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180" fontId="3"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180" fontId="3"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180" fontId="3"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180" fontId="3"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18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18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18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59"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59" fillId="31" borderId="86" applyNumberFormat="0" applyAlignment="0" applyProtection="0"/>
    <xf numFmtId="0" fontId="59"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59"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59" fillId="31" borderId="86" applyNumberFormat="0" applyAlignment="0" applyProtection="0"/>
    <xf numFmtId="0" fontId="59"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0">
      <alignment vertical="top"/>
    </xf>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180" fontId="3" fillId="85"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180" fontId="3"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180" fontId="3"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180" fontId="3"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180" fontId="3"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180" fontId="3"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180" fontId="3"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180" fontId="3"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180" fontId="3"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180" fontId="3" fillId="85"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18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18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18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73"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73"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73" fillId="76" borderId="104" applyNumberFormat="0" applyAlignment="0" applyProtection="0"/>
    <xf numFmtId="0" fontId="273"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73"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73" fillId="76" borderId="104" applyNumberFormat="0" applyAlignment="0" applyProtection="0"/>
    <xf numFmtId="0" fontId="273"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73" fillId="76" borderId="104" applyNumberFormat="0" applyAlignment="0" applyProtection="0"/>
    <xf numFmtId="0" fontId="273"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73"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234" fillId="76" borderId="104"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180" fontId="3"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180" fontId="3"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180" fontId="3"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180" fontId="3"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180" fontId="3"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180" fontId="3"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18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18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18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277"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277" fillId="76" borderId="86" applyNumberFormat="0" applyAlignment="0" applyProtection="0"/>
    <xf numFmtId="0" fontId="277"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277"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277" fillId="76" borderId="86" applyNumberFormat="0" applyAlignment="0" applyProtection="0"/>
    <xf numFmtId="0" fontId="277"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278" fillId="0" borderId="0" applyNumberFormat="0" applyFill="0" applyBorder="0" applyAlignment="0" applyProtection="0">
      <alignment vertical="top"/>
      <protection locked="0"/>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alignment horizontal="left" vertical="center"/>
    </xf>
    <xf numFmtId="4" fontId="163" fillId="0" borderId="4"/>
    <xf numFmtId="4" fontId="163" fillId="0" borderId="4"/>
    <xf numFmtId="4" fontId="163" fillId="0" borderId="4"/>
    <xf numFmtId="4" fontId="163" fillId="0" borderId="4"/>
    <xf numFmtId="4" fontId="163" fillId="0" borderId="4"/>
    <xf numFmtId="4" fontId="163" fillId="0" borderId="4"/>
    <xf numFmtId="4" fontId="163" fillId="0" borderId="4"/>
    <xf numFmtId="4" fontId="163" fillId="0" borderId="4"/>
    <xf numFmtId="4" fontId="163" fillId="0" borderId="4"/>
    <xf numFmtId="4" fontId="163" fillId="0" borderId="4"/>
    <xf numFmtId="4" fontId="163" fillId="0" borderId="4"/>
    <xf numFmtId="4" fontId="163" fillId="0" borderId="4"/>
    <xf numFmtId="4" fontId="163" fillId="0" borderId="4"/>
    <xf numFmtId="4" fontId="163" fillId="0" borderId="4"/>
    <xf numFmtId="4" fontId="163" fillId="0" borderId="4"/>
    <xf numFmtId="4" fontId="163" fillId="0" borderId="4"/>
    <xf numFmtId="4" fontId="163" fillId="0" borderId="4"/>
    <xf numFmtId="4" fontId="163" fillId="0" borderId="4"/>
    <xf numFmtId="4" fontId="163" fillId="0" borderId="4"/>
    <xf numFmtId="4" fontId="163" fillId="0" borderId="4"/>
    <xf numFmtId="4" fontId="163" fillId="0" borderId="4"/>
    <xf numFmtId="4" fontId="163" fillId="0" borderId="4"/>
    <xf numFmtId="4" fontId="163" fillId="0" borderId="4"/>
    <xf numFmtId="4" fontId="163" fillId="0" borderId="4"/>
    <xf numFmtId="4" fontId="163" fillId="0" borderId="4"/>
    <xf numFmtId="4" fontId="163" fillId="0" borderId="4"/>
    <xf numFmtId="4" fontId="163" fillId="0" borderId="4"/>
    <xf numFmtId="4" fontId="163" fillId="0" borderId="4"/>
    <xf numFmtId="4" fontId="163" fillId="0" borderId="4"/>
    <xf numFmtId="4" fontId="163" fillId="0" borderId="4"/>
    <xf numFmtId="4" fontId="163" fillId="0" borderId="4"/>
    <xf numFmtId="4" fontId="163" fillId="0" borderId="4"/>
    <xf numFmtId="4" fontId="163" fillId="0" borderId="4"/>
    <xf numFmtId="298" fontId="279" fillId="0" borderId="4">
      <alignment vertical="top" wrapText="1"/>
    </xf>
    <xf numFmtId="298" fontId="279" fillId="0" borderId="4">
      <alignment vertical="top" wrapText="1"/>
    </xf>
    <xf numFmtId="298" fontId="279" fillId="0" borderId="4">
      <alignment vertical="top" wrapText="1"/>
    </xf>
    <xf numFmtId="298" fontId="279" fillId="0" borderId="4">
      <alignment vertical="top" wrapText="1"/>
    </xf>
    <xf numFmtId="298" fontId="279" fillId="0" borderId="4">
      <alignment vertical="top" wrapText="1"/>
    </xf>
    <xf numFmtId="298" fontId="279" fillId="0" borderId="4">
      <alignment vertical="top" wrapText="1"/>
    </xf>
    <xf numFmtId="298" fontId="279" fillId="0" borderId="4">
      <alignment vertical="top" wrapText="1"/>
    </xf>
    <xf numFmtId="298" fontId="279" fillId="0" borderId="4">
      <alignment vertical="top" wrapText="1"/>
    </xf>
    <xf numFmtId="298" fontId="279" fillId="0" borderId="4">
      <alignment vertical="top" wrapText="1"/>
    </xf>
    <xf numFmtId="298" fontId="279" fillId="0" borderId="4">
      <alignment vertical="top" wrapText="1"/>
    </xf>
    <xf numFmtId="298" fontId="279" fillId="0" borderId="4">
      <alignment vertical="top" wrapText="1"/>
    </xf>
    <xf numFmtId="298" fontId="279" fillId="0" borderId="4">
      <alignment vertical="top" wrapText="1"/>
    </xf>
    <xf numFmtId="298" fontId="279" fillId="0" borderId="4">
      <alignment vertical="top" wrapText="1"/>
    </xf>
    <xf numFmtId="298" fontId="279" fillId="0" borderId="4">
      <alignment vertical="top" wrapText="1"/>
    </xf>
    <xf numFmtId="298" fontId="279" fillId="0" borderId="4">
      <alignment vertical="top" wrapText="1"/>
    </xf>
    <xf numFmtId="298" fontId="279" fillId="0" borderId="4">
      <alignment vertical="top" wrapText="1"/>
    </xf>
    <xf numFmtId="298" fontId="279" fillId="0" borderId="4">
      <alignment vertical="top" wrapText="1"/>
    </xf>
    <xf numFmtId="298" fontId="279" fillId="0" borderId="4">
      <alignment vertical="top" wrapText="1"/>
    </xf>
    <xf numFmtId="298" fontId="279" fillId="0" borderId="4">
      <alignment vertical="top" wrapText="1"/>
    </xf>
    <xf numFmtId="298" fontId="279" fillId="0" borderId="4">
      <alignment vertical="top" wrapText="1"/>
    </xf>
    <xf numFmtId="298" fontId="279" fillId="0" borderId="4">
      <alignment vertical="top" wrapText="1"/>
    </xf>
    <xf numFmtId="298" fontId="279" fillId="0" borderId="4">
      <alignment vertical="top" wrapText="1"/>
    </xf>
    <xf numFmtId="298" fontId="279" fillId="0" borderId="4">
      <alignment vertical="top" wrapText="1"/>
    </xf>
    <xf numFmtId="298" fontId="279" fillId="0" borderId="4">
      <alignment vertical="top" wrapText="1"/>
    </xf>
    <xf numFmtId="4" fontId="163" fillId="97" borderId="4"/>
    <xf numFmtId="4" fontId="163" fillId="97" borderId="4"/>
    <xf numFmtId="4" fontId="163" fillId="97" borderId="4"/>
    <xf numFmtId="4" fontId="163" fillId="97" borderId="4"/>
    <xf numFmtId="4" fontId="163" fillId="97" borderId="4"/>
    <xf numFmtId="4" fontId="163" fillId="97" borderId="4"/>
    <xf numFmtId="4" fontId="163" fillId="97" borderId="4"/>
    <xf numFmtId="4" fontId="163" fillId="97" borderId="4"/>
    <xf numFmtId="4" fontId="163" fillId="97" borderId="4"/>
    <xf numFmtId="4" fontId="163" fillId="97" borderId="4"/>
    <xf numFmtId="4" fontId="163" fillId="97" borderId="4"/>
    <xf numFmtId="4" fontId="163" fillId="97" borderId="4"/>
    <xf numFmtId="4" fontId="163" fillId="97" borderId="4"/>
    <xf numFmtId="4" fontId="163" fillId="97" borderId="4"/>
    <xf numFmtId="4" fontId="163" fillId="97" borderId="4"/>
    <xf numFmtId="4" fontId="163" fillId="97" borderId="4"/>
    <xf numFmtId="4" fontId="163" fillId="97" borderId="4"/>
    <xf numFmtId="4" fontId="163" fillId="97" borderId="4"/>
    <xf numFmtId="4" fontId="163" fillId="97" borderId="4"/>
    <xf numFmtId="4" fontId="163" fillId="97" borderId="4"/>
    <xf numFmtId="4" fontId="163" fillId="97" borderId="4"/>
    <xf numFmtId="4" fontId="163" fillId="97" borderId="4"/>
    <xf numFmtId="4" fontId="163" fillId="97" borderId="4"/>
    <xf numFmtId="4" fontId="163" fillId="97" borderId="4"/>
    <xf numFmtId="4" fontId="163" fillId="97" borderId="4"/>
    <xf numFmtId="4" fontId="163" fillId="97" borderId="4"/>
    <xf numFmtId="4" fontId="163" fillId="97" borderId="4"/>
    <xf numFmtId="4" fontId="163" fillId="97" borderId="4"/>
    <xf numFmtId="4" fontId="163" fillId="97" borderId="4"/>
    <xf numFmtId="4" fontId="163" fillId="97" borderId="4"/>
    <xf numFmtId="4" fontId="163" fillId="97" borderId="4"/>
    <xf numFmtId="4" fontId="163" fillId="97" borderId="4"/>
    <xf numFmtId="4" fontId="163" fillId="97" borderId="4"/>
    <xf numFmtId="298" fontId="279" fillId="0" borderId="4">
      <alignment vertical="top" wrapText="1"/>
    </xf>
    <xf numFmtId="4" fontId="163" fillId="119" borderId="4"/>
    <xf numFmtId="4" fontId="163" fillId="119" borderId="4"/>
    <xf numFmtId="4" fontId="163" fillId="119" borderId="4"/>
    <xf numFmtId="4" fontId="163" fillId="119" borderId="4"/>
    <xf numFmtId="4" fontId="163" fillId="119" borderId="4"/>
    <xf numFmtId="4" fontId="163" fillId="119" borderId="4"/>
    <xf numFmtId="4" fontId="163" fillId="119" borderId="4"/>
    <xf numFmtId="4" fontId="163" fillId="119" borderId="4"/>
    <xf numFmtId="4" fontId="163" fillId="119" borderId="4"/>
    <xf numFmtId="4" fontId="163" fillId="119" borderId="4"/>
    <xf numFmtId="4" fontId="163" fillId="119" borderId="4"/>
    <xf numFmtId="4" fontId="163" fillId="119" borderId="4"/>
    <xf numFmtId="4" fontId="163" fillId="119" borderId="4"/>
    <xf numFmtId="4" fontId="163" fillId="119" borderId="4"/>
    <xf numFmtId="4" fontId="163" fillId="119" borderId="4"/>
    <xf numFmtId="4" fontId="163" fillId="119" borderId="4"/>
    <xf numFmtId="4" fontId="163" fillId="119" borderId="4"/>
    <xf numFmtId="4" fontId="163" fillId="119" borderId="4"/>
    <xf numFmtId="4" fontId="163" fillId="119" borderId="4"/>
    <xf numFmtId="4" fontId="163" fillId="119" borderId="4"/>
    <xf numFmtId="4" fontId="163" fillId="119" borderId="4"/>
    <xf numFmtId="4" fontId="163" fillId="119" borderId="4"/>
    <xf numFmtId="4" fontId="163" fillId="119" borderId="4"/>
    <xf numFmtId="4" fontId="163" fillId="119" borderId="4"/>
    <xf numFmtId="4" fontId="163" fillId="119" borderId="4"/>
    <xf numFmtId="4" fontId="163" fillId="119" borderId="4"/>
    <xf numFmtId="4" fontId="163" fillId="119" borderId="4"/>
    <xf numFmtId="4" fontId="163" fillId="119" borderId="4"/>
    <xf numFmtId="4" fontId="163" fillId="119" borderId="4"/>
    <xf numFmtId="4" fontId="163" fillId="119" borderId="4"/>
    <xf numFmtId="4" fontId="163" fillId="119" borderId="4"/>
    <xf numFmtId="4" fontId="163" fillId="119" borderId="4"/>
    <xf numFmtId="4" fontId="163" fillId="119"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141" fillId="75"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0" fillId="14" borderId="4"/>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4" fontId="281" fillId="0" borderId="4">
      <alignment horizontal="center" wrapText="1"/>
    </xf>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163" fillId="0" borderId="4"/>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horizontal="center" vertical="center" wrapText="1"/>
    </xf>
    <xf numFmtId="298" fontId="279" fillId="0" borderId="4">
      <alignment vertical="top" wrapText="1"/>
    </xf>
    <xf numFmtId="298" fontId="279" fillId="0" borderId="4">
      <alignment vertical="top" wrapText="1"/>
    </xf>
    <xf numFmtId="298" fontId="279" fillId="0" borderId="4">
      <alignment vertical="top" wrapText="1"/>
    </xf>
    <xf numFmtId="298" fontId="279" fillId="0" borderId="4">
      <alignment vertical="top" wrapText="1"/>
    </xf>
    <xf numFmtId="298" fontId="279" fillId="0" borderId="4">
      <alignment vertical="top" wrapText="1"/>
    </xf>
    <xf numFmtId="298" fontId="279" fillId="0" borderId="4">
      <alignment vertical="top" wrapText="1"/>
    </xf>
    <xf numFmtId="298" fontId="279" fillId="0" borderId="4">
      <alignment vertical="top" wrapText="1"/>
    </xf>
    <xf numFmtId="298" fontId="279" fillId="0" borderId="4">
      <alignment vertical="top" wrapText="1"/>
    </xf>
    <xf numFmtId="0" fontId="124" fillId="0" borderId="0" applyNumberForma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3" fillId="0" borderId="0" applyFont="0" applyFill="0" applyBorder="0" applyAlignment="0" applyProtection="0"/>
    <xf numFmtId="0" fontId="282" fillId="0" borderId="94" applyNumberFormat="0" applyFill="0" applyAlignment="0" applyProtection="0"/>
    <xf numFmtId="0" fontId="282" fillId="0" borderId="94" applyNumberFormat="0" applyFill="0" applyAlignment="0" applyProtection="0"/>
    <xf numFmtId="0" fontId="174" fillId="0" borderId="94" applyNumberFormat="0" applyFill="0" applyAlignment="0" applyProtection="0"/>
    <xf numFmtId="180" fontId="174" fillId="0" borderId="94" applyNumberFormat="0" applyFill="0" applyAlignment="0" applyProtection="0"/>
    <xf numFmtId="180" fontId="283" fillId="0" borderId="95" applyNumberFormat="0" applyFill="0" applyAlignment="0" applyProtection="0"/>
    <xf numFmtId="180" fontId="177" fillId="0" borderId="95" applyNumberFormat="0" applyFill="0" applyAlignment="0" applyProtection="0"/>
    <xf numFmtId="180" fontId="178" fillId="0" borderId="96" applyNumberFormat="0" applyFill="0" applyAlignment="0" applyProtection="0"/>
    <xf numFmtId="180" fontId="178" fillId="0" borderId="0" applyNumberFormat="0" applyFill="0" applyBorder="0" applyAlignment="0" applyProtection="0"/>
    <xf numFmtId="180" fontId="284" fillId="0" borderId="0" applyBorder="0">
      <alignment horizontal="center" vertical="center" wrapText="1"/>
    </xf>
    <xf numFmtId="180" fontId="284" fillId="0" borderId="0" applyBorder="0">
      <alignment horizontal="center" vertical="center" wrapText="1"/>
    </xf>
    <xf numFmtId="180" fontId="284" fillId="0" borderId="0" applyBorder="0">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0" fontId="3" fillId="0" borderId="4">
      <alignment horizontal="center" vertical="center" wrapText="1"/>
    </xf>
    <xf numFmtId="168" fontId="285" fillId="16" borderId="78"/>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86"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6"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28"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28"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28"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28"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87"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 fontId="228" fillId="18" borderId="4" applyBorder="0">
      <alignment horizontal="right"/>
    </xf>
    <xf numFmtId="49" fontId="288" fillId="0" borderId="0" applyBorder="0">
      <alignment vertical="center"/>
    </xf>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180" fontId="3"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180" fontId="3"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180" fontId="3"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180" fontId="3"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180" fontId="3"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180" fontId="3"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180" fontId="3"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180" fontId="3"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180" fontId="3"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180" fontId="3"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18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18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18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285"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285"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285" fillId="0" borderId="79" applyNumberFormat="0" applyFill="0" applyAlignment="0" applyProtection="0"/>
    <xf numFmtId="0" fontId="285"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285"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285" fillId="0" borderId="79" applyNumberFormat="0" applyFill="0" applyAlignment="0" applyProtection="0"/>
    <xf numFmtId="0" fontId="285"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285" fillId="0" borderId="79" applyNumberFormat="0" applyFill="0" applyAlignment="0" applyProtection="0"/>
    <xf numFmtId="0" fontId="285"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285"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6" fillId="0" borderId="0">
      <alignment horizontal="right" vertical="top" wrapText="1"/>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285"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285"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3" fontId="38" fillId="0" borderId="4" applyBorder="0">
      <alignment vertical="center"/>
    </xf>
    <xf numFmtId="0" fontId="6" fillId="0" borderId="0"/>
    <xf numFmtId="0" fontId="6" fillId="0" borderId="0"/>
    <xf numFmtId="0" fontId="6" fillId="0" borderId="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6" fillId="0" borderId="0"/>
    <xf numFmtId="180" fontId="3" fillId="120" borderId="87" applyNumberFormat="0" applyAlignment="0" applyProtection="0"/>
    <xf numFmtId="180" fontId="119" fillId="79" borderId="87" applyNumberFormat="0" applyAlignment="0" applyProtection="0"/>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3" fillId="0" borderId="0">
      <alignment vertical="top"/>
    </xf>
    <xf numFmtId="0" fontId="3" fillId="0" borderId="0">
      <alignment vertical="top"/>
    </xf>
    <xf numFmtId="180" fontId="289" fillId="0" borderId="0">
      <alignment horizontal="center" vertical="top" wrapText="1"/>
    </xf>
    <xf numFmtId="180" fontId="6" fillId="0" borderId="0">
      <alignment horizontal="center" vertical="center" wrapText="1"/>
    </xf>
    <xf numFmtId="0" fontId="124" fillId="15" borderId="0" applyFill="0">
      <alignment wrapText="1"/>
    </xf>
    <xf numFmtId="0" fontId="124" fillId="15" borderId="0" applyFill="0">
      <alignment wrapText="1"/>
    </xf>
    <xf numFmtId="180" fontId="260" fillId="15" borderId="0" applyFill="0">
      <alignment wrapText="1"/>
    </xf>
    <xf numFmtId="0" fontId="124" fillId="15" borderId="0" applyFill="0">
      <alignment wrapText="1"/>
    </xf>
    <xf numFmtId="0" fontId="124" fillId="15" borderId="0" applyFill="0">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299" fontId="290" fillId="15" borderId="4">
      <alignment wrapText="1"/>
    </xf>
    <xf numFmtId="180" fontId="261" fillId="0" borderId="0" applyNumberFormat="0" applyFill="0" applyBorder="0" applyAlignment="0" applyProtection="0"/>
    <xf numFmtId="180" fontId="291" fillId="92" borderId="0" applyNumberFormat="0" applyBorder="0" applyAlignment="0" applyProtection="0"/>
    <xf numFmtId="180" fontId="215" fillId="17" borderId="0" applyNumberFormat="0" applyBorder="0" applyAlignment="0" applyProtection="0"/>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49" fontId="292" fillId="0" borderId="4">
      <alignment horizontal="right" vertical="top" wrapText="1"/>
    </xf>
    <xf numFmtId="300" fontId="1" fillId="0" borderId="0"/>
    <xf numFmtId="0" fontId="1" fillId="0" borderId="0"/>
    <xf numFmtId="0" fontId="1" fillId="0" borderId="0"/>
    <xf numFmtId="180" fontId="39" fillId="0" borderId="0"/>
    <xf numFmtId="300" fontId="1" fillId="0" borderId="0"/>
    <xf numFmtId="300" fontId="1" fillId="0" borderId="0"/>
    <xf numFmtId="49" fontId="228" fillId="0" borderId="0" applyBorder="0">
      <alignment vertical="top"/>
    </xf>
    <xf numFmtId="0" fontId="33" fillId="0" borderId="0"/>
    <xf numFmtId="0" fontId="33" fillId="0" borderId="0"/>
    <xf numFmtId="0" fontId="1" fillId="0" borderId="0"/>
    <xf numFmtId="0" fontId="1" fillId="0" borderId="0"/>
    <xf numFmtId="0" fontId="1" fillId="0" borderId="0"/>
    <xf numFmtId="180" fontId="39" fillId="0" borderId="0"/>
    <xf numFmtId="300" fontId="1" fillId="0" borderId="0"/>
    <xf numFmtId="300" fontId="1" fillId="0" borderId="0"/>
    <xf numFmtId="0" fontId="3" fillId="0" borderId="0"/>
    <xf numFmtId="180" fontId="39" fillId="0" borderId="0"/>
    <xf numFmtId="0" fontId="3" fillId="0" borderId="0"/>
    <xf numFmtId="0" fontId="39" fillId="0" borderId="0"/>
    <xf numFmtId="0" fontId="1" fillId="0" borderId="0"/>
    <xf numFmtId="0" fontId="1" fillId="0" borderId="0"/>
    <xf numFmtId="0" fontId="1" fillId="0" borderId="0"/>
    <xf numFmtId="0" fontId="1" fillId="0" borderId="0"/>
    <xf numFmtId="0" fontId="1" fillId="0" borderId="0"/>
    <xf numFmtId="180" fontId="39" fillId="0" borderId="0"/>
    <xf numFmtId="0" fontId="3" fillId="0" borderId="0"/>
    <xf numFmtId="0" fontId="39" fillId="0" borderId="0"/>
    <xf numFmtId="0" fontId="1" fillId="0" borderId="0"/>
    <xf numFmtId="0" fontId="1" fillId="0" borderId="0"/>
    <xf numFmtId="0" fontId="1" fillId="0" borderId="0"/>
    <xf numFmtId="0" fontId="1" fillId="0" borderId="0"/>
    <xf numFmtId="0" fontId="1" fillId="0" borderId="0"/>
    <xf numFmtId="0" fontId="33" fillId="0" borderId="0"/>
    <xf numFmtId="0" fontId="3" fillId="0" borderId="0"/>
    <xf numFmtId="180" fontId="59" fillId="0" borderId="0"/>
    <xf numFmtId="0" fontId="1" fillId="0" borderId="0"/>
    <xf numFmtId="0" fontId="1" fillId="0" borderId="0"/>
    <xf numFmtId="0" fontId="1" fillId="0" borderId="0"/>
    <xf numFmtId="0" fontId="1" fillId="0" borderId="0"/>
    <xf numFmtId="0" fontId="1" fillId="0" borderId="0"/>
    <xf numFmtId="180" fontId="39" fillId="0" borderId="0"/>
    <xf numFmtId="0" fontId="3"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293" fillId="0" borderId="0"/>
    <xf numFmtId="0" fontId="3" fillId="0" borderId="0"/>
    <xf numFmtId="180" fontId="59"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4" fillId="0" borderId="0">
      <alignment horizontal="left"/>
    </xf>
    <xf numFmtId="0" fontId="1" fillId="0" borderId="0"/>
    <xf numFmtId="0" fontId="3" fillId="0" borderId="0"/>
    <xf numFmtId="18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61" fillId="0" borderId="0"/>
    <xf numFmtId="0" fontId="1" fillId="0" borderId="0"/>
    <xf numFmtId="0" fontId="1" fillId="0" borderId="0"/>
    <xf numFmtId="180" fontId="59" fillId="0" borderId="0"/>
    <xf numFmtId="0" fontId="1" fillId="0" borderId="0"/>
    <xf numFmtId="0" fontId="3" fillId="0" borderId="0"/>
    <xf numFmtId="180" fontId="59"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180" fontId="277" fillId="0" borderId="0"/>
    <xf numFmtId="180" fontId="277" fillId="0" borderId="0"/>
    <xf numFmtId="180" fontId="277" fillId="0" borderId="0"/>
    <xf numFmtId="180" fontId="277" fillId="0" borderId="0"/>
    <xf numFmtId="180" fontId="277" fillId="0" borderId="0"/>
    <xf numFmtId="0" fontId="77" fillId="0" borderId="0"/>
    <xf numFmtId="180" fontId="277" fillId="0" borderId="0"/>
    <xf numFmtId="180" fontId="294" fillId="0" borderId="0"/>
    <xf numFmtId="301" fontId="34" fillId="0" borderId="0">
      <alignment vertical="top"/>
    </xf>
    <xf numFmtId="180" fontId="59" fillId="0" borderId="0"/>
    <xf numFmtId="180" fontId="59" fillId="0" borderId="0"/>
    <xf numFmtId="180" fontId="59" fillId="0" borderId="0"/>
    <xf numFmtId="0" fontId="77" fillId="0" borderId="0"/>
    <xf numFmtId="180" fontId="277" fillId="0" borderId="0"/>
    <xf numFmtId="180" fontId="277" fillId="0" borderId="0"/>
    <xf numFmtId="180" fontId="277" fillId="0" borderId="0"/>
    <xf numFmtId="0" fontId="3" fillId="0" borderId="0"/>
    <xf numFmtId="0" fontId="3" fillId="0" borderId="0"/>
    <xf numFmtId="0" fontId="77" fillId="0" borderId="0"/>
    <xf numFmtId="180" fontId="2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1" fillId="0" borderId="0"/>
    <xf numFmtId="0" fontId="1" fillId="0" borderId="0"/>
    <xf numFmtId="0" fontId="1" fillId="0" borderId="0"/>
    <xf numFmtId="0" fontId="77" fillId="0" borderId="0"/>
    <xf numFmtId="0" fontId="1" fillId="0" borderId="0"/>
    <xf numFmtId="180" fontId="2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94" fillId="0" borderId="0"/>
    <xf numFmtId="180" fontId="277" fillId="0" borderId="0"/>
    <xf numFmtId="0" fontId="295" fillId="0" borderId="0"/>
    <xf numFmtId="0" fontId="77" fillId="0" borderId="0"/>
    <xf numFmtId="0" fontId="34" fillId="0" borderId="0"/>
    <xf numFmtId="0" fontId="77" fillId="0" borderId="0"/>
    <xf numFmtId="0" fontId="39" fillId="0" borderId="0"/>
    <xf numFmtId="0" fontId="33" fillId="0" borderId="0"/>
    <xf numFmtId="0" fontId="77" fillId="0" borderId="0"/>
    <xf numFmtId="0" fontId="77" fillId="0" borderId="0"/>
    <xf numFmtId="180" fontId="277" fillId="0" borderId="0"/>
    <xf numFmtId="180" fontId="2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180" fontId="2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2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180" fontId="2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3" fillId="0" borderId="0"/>
    <xf numFmtId="180" fontId="22" fillId="0" borderId="0"/>
    <xf numFmtId="0" fontId="3" fillId="0" borderId="0"/>
    <xf numFmtId="0" fontId="3" fillId="0" borderId="0"/>
    <xf numFmtId="180" fontId="22"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77" fillId="0" borderId="0"/>
    <xf numFmtId="180" fontId="277" fillId="0" borderId="0"/>
    <xf numFmtId="180" fontId="277" fillId="0" borderId="0"/>
    <xf numFmtId="180" fontId="277" fillId="0" borderId="0"/>
    <xf numFmtId="0" fontId="1" fillId="0" borderId="0"/>
    <xf numFmtId="0" fontId="1" fillId="0" borderId="0"/>
    <xf numFmtId="180" fontId="277" fillId="0" borderId="0"/>
    <xf numFmtId="0" fontId="1" fillId="0" borderId="0"/>
    <xf numFmtId="0" fontId="1" fillId="0" borderId="0"/>
    <xf numFmtId="0" fontId="77" fillId="0" borderId="0"/>
    <xf numFmtId="180" fontId="277" fillId="0" borderId="0"/>
    <xf numFmtId="180" fontId="277" fillId="0" borderId="0"/>
    <xf numFmtId="0" fontId="77" fillId="0" borderId="0"/>
    <xf numFmtId="0" fontId="77" fillId="0" borderId="0"/>
    <xf numFmtId="180" fontId="277" fillId="0" borderId="0"/>
    <xf numFmtId="180" fontId="277" fillId="0" borderId="0"/>
    <xf numFmtId="180" fontId="277" fillId="0" borderId="0"/>
    <xf numFmtId="0" fontId="1" fillId="0" borderId="0"/>
    <xf numFmtId="180" fontId="277" fillId="0" borderId="0"/>
    <xf numFmtId="180" fontId="277" fillId="0" borderId="0"/>
    <xf numFmtId="0" fontId="61" fillId="0" borderId="0"/>
    <xf numFmtId="0" fontId="77" fillId="0" borderId="0"/>
    <xf numFmtId="0" fontId="3" fillId="0" borderId="0"/>
    <xf numFmtId="0" fontId="1" fillId="0" borderId="0"/>
    <xf numFmtId="180" fontId="294" fillId="0" borderId="0"/>
    <xf numFmtId="0" fontId="1" fillId="0" borderId="0"/>
    <xf numFmtId="0" fontId="39" fillId="0" borderId="0"/>
    <xf numFmtId="0" fontId="22" fillId="0" borderId="0"/>
    <xf numFmtId="0" fontId="22" fillId="0" borderId="0"/>
    <xf numFmtId="180" fontId="277" fillId="0" borderId="0"/>
    <xf numFmtId="180" fontId="277" fillId="0" borderId="0"/>
    <xf numFmtId="0" fontId="1" fillId="0" borderId="0"/>
    <xf numFmtId="180" fontId="277" fillId="0" borderId="0"/>
    <xf numFmtId="0" fontId="77" fillId="0" borderId="0"/>
    <xf numFmtId="180" fontId="277" fillId="0" borderId="0"/>
    <xf numFmtId="180" fontId="277" fillId="0" borderId="0"/>
    <xf numFmtId="180" fontId="296" fillId="0" borderId="0"/>
    <xf numFmtId="180" fontId="296" fillId="0" borderId="0"/>
    <xf numFmtId="180" fontId="59" fillId="0" borderId="0"/>
    <xf numFmtId="180" fontId="59" fillId="0" borderId="0"/>
    <xf numFmtId="180" fontId="59" fillId="0" borderId="0"/>
    <xf numFmtId="18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49" fontId="228" fillId="0" borderId="0" applyBorder="0">
      <alignment vertical="top"/>
    </xf>
    <xf numFmtId="0" fontId="33" fillId="0" borderId="0"/>
    <xf numFmtId="302" fontId="3" fillId="0" borderId="0"/>
    <xf numFmtId="300" fontId="1" fillId="0" borderId="0"/>
    <xf numFmtId="300" fontId="1" fillId="0" borderId="0"/>
    <xf numFmtId="300" fontId="1" fillId="0" borderId="0"/>
    <xf numFmtId="180" fontId="39" fillId="0" borderId="0"/>
    <xf numFmtId="49" fontId="228" fillId="0" borderId="0" applyBorder="0">
      <alignment vertical="top"/>
    </xf>
    <xf numFmtId="0" fontId="3" fillId="0" borderId="0"/>
    <xf numFmtId="300" fontId="1" fillId="0" borderId="0"/>
    <xf numFmtId="300" fontId="1" fillId="0" borderId="0"/>
    <xf numFmtId="0" fontId="1" fillId="0" borderId="0"/>
    <xf numFmtId="0" fontId="1" fillId="0" borderId="0"/>
    <xf numFmtId="0" fontId="1" fillId="0" borderId="0"/>
    <xf numFmtId="0" fontId="1" fillId="0" borderId="0"/>
    <xf numFmtId="0" fontId="1" fillId="0" borderId="0"/>
    <xf numFmtId="49" fontId="228" fillId="0" borderId="0" applyBorder="0">
      <alignment vertical="top"/>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1" fontId="297" fillId="0" borderId="4">
      <alignment horizontal="left" vertical="center"/>
    </xf>
    <xf numFmtId="0" fontId="6" fillId="0" borderId="0"/>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180" fontId="3" fillId="33" borderId="0" applyNumberFormat="0" applyBorder="0" applyAlignment="0" applyProtection="0"/>
    <xf numFmtId="180" fontId="103" fillId="27" borderId="0" applyNumberFormat="0" applyBorder="0" applyAlignment="0" applyProtection="0"/>
    <xf numFmtId="0" fontId="3" fillId="0" borderId="0" applyFont="0" applyFill="0" applyBorder="0" applyProtection="0">
      <alignment horizontal="center" vertical="center" wrapText="1"/>
    </xf>
    <xf numFmtId="0" fontId="3" fillId="0" borderId="0" applyFont="0" applyFill="0" applyBorder="0" applyProtection="0">
      <alignment horizontal="center" vertical="center" wrapText="1"/>
    </xf>
    <xf numFmtId="0" fontId="3" fillId="0" borderId="0" applyNumberFormat="0" applyFont="0" applyFill="0" applyBorder="0" applyProtection="0">
      <alignment horizontal="justify" vertical="center" wrapText="1"/>
    </xf>
    <xf numFmtId="0" fontId="3" fillId="0" borderId="0" applyNumberFormat="0" applyFont="0" applyFill="0" applyBorder="0" applyProtection="0">
      <alignment horizontal="justify" vertical="center" wrapText="1"/>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298" fontId="298" fillId="0" borderId="4">
      <alignment vertical="top"/>
    </xf>
    <xf numFmtId="180" fontId="153" fillId="0" borderId="0" applyNumberFormat="0" applyFill="0" applyBorder="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3" fillId="121" borderId="103" applyNumberForma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33"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180" fontId="59"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180" fontId="59"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180" fontId="59"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3" fillId="96" borderId="103" applyNumberFormat="0" applyFont="0" applyAlignment="0" applyProtection="0"/>
    <xf numFmtId="180" fontId="59"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180" fontId="59"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180" fontId="59"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180" fontId="59"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33" fillId="96" borderId="103" applyNumberFormat="0" applyFont="0" applyAlignment="0" applyProtection="0"/>
    <xf numFmtId="180" fontId="59"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180" fontId="59"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33" fillId="96" borderId="103" applyNumberFormat="0" applyFont="0" applyAlignment="0" applyProtection="0"/>
    <xf numFmtId="180" fontId="59" fillId="96" borderId="103" applyNumberFormat="0" applyFont="0" applyAlignment="0" applyProtection="0"/>
    <xf numFmtId="0" fontId="3"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180" fontId="59"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3"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180" fontId="59"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33" fillId="96" borderId="103" applyNumberFormat="0" applyFont="0" applyAlignment="0" applyProtection="0"/>
    <xf numFmtId="180" fontId="59"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180" fontId="59"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180" fontId="59" fillId="121" borderId="103" applyNumberForma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33"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180" fontId="3"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33" fillId="96" borderId="103" applyNumberFormat="0" applyFont="0" applyAlignment="0" applyProtection="0"/>
    <xf numFmtId="0" fontId="3"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3"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180" fontId="3"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33" fillId="96" borderId="103" applyNumberFormat="0" applyFont="0" applyAlignment="0" applyProtection="0"/>
    <xf numFmtId="18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3"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180" fontId="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33"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33"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33"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77"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33"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33"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33"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228"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0" fontId="33" fillId="96" borderId="10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59" fillId="0" borderId="0" applyFill="0" applyBorder="0" applyAlignment="0" applyProtection="0"/>
    <xf numFmtId="9" fontId="59" fillId="0" borderId="0" applyFill="0" applyBorder="0" applyAlignment="0" applyProtection="0"/>
    <xf numFmtId="9" fontId="61" fillId="0" borderId="0" applyFont="0" applyFill="0" applyBorder="0" applyAlignment="0" applyProtection="0"/>
    <xf numFmtId="9" fontId="59"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8" fillId="0" borderId="0" applyFont="0" applyFill="0" applyBorder="0" applyAlignment="0" applyProtection="0"/>
    <xf numFmtId="9" fontId="59" fillId="0" borderId="0" applyFont="0" applyFill="0" applyBorder="0" applyAlignment="0" applyProtection="0"/>
    <xf numFmtId="9" fontId="33"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209" fontId="299" fillId="0" borderId="4"/>
    <xf numFmtId="209" fontId="299" fillId="0" borderId="4"/>
    <xf numFmtId="209" fontId="299" fillId="0" borderId="4"/>
    <xf numFmtId="209" fontId="299" fillId="0" borderId="4"/>
    <xf numFmtId="209" fontId="299" fillId="0" borderId="4"/>
    <xf numFmtId="209" fontId="299" fillId="0" borderId="4"/>
    <xf numFmtId="209" fontId="299" fillId="0" borderId="4"/>
    <xf numFmtId="209" fontId="299" fillId="0" borderId="4"/>
    <xf numFmtId="209" fontId="299" fillId="0" borderId="4"/>
    <xf numFmtId="209" fontId="299" fillId="0" borderId="4"/>
    <xf numFmtId="209" fontId="299" fillId="0" borderId="4"/>
    <xf numFmtId="209" fontId="299" fillId="0" borderId="4"/>
    <xf numFmtId="209" fontId="299" fillId="0" borderId="4"/>
    <xf numFmtId="209" fontId="299" fillId="0" borderId="4"/>
    <xf numFmtId="209" fontId="299" fillId="0" borderId="4"/>
    <xf numFmtId="209" fontId="299" fillId="0" borderId="4"/>
    <xf numFmtId="209" fontId="299" fillId="0" borderId="4"/>
    <xf numFmtId="209" fontId="299" fillId="0" borderId="4"/>
    <xf numFmtId="209" fontId="299" fillId="0" borderId="4"/>
    <xf numFmtId="209" fontId="299" fillId="0" borderId="4"/>
    <xf numFmtId="209" fontId="299" fillId="0" borderId="4"/>
    <xf numFmtId="209" fontId="299" fillId="0" borderId="4"/>
    <xf numFmtId="209" fontId="299" fillId="0" borderId="4"/>
    <xf numFmtId="209" fontId="299" fillId="0" borderId="4"/>
    <xf numFmtId="209" fontId="299" fillId="0" borderId="4"/>
    <xf numFmtId="209" fontId="299" fillId="0" borderId="4"/>
    <xf numFmtId="209" fontId="299" fillId="0" borderId="4"/>
    <xf numFmtId="209" fontId="299" fillId="0" borderId="4"/>
    <xf numFmtId="209" fontId="299" fillId="0" borderId="4"/>
    <xf numFmtId="209" fontId="299" fillId="0" borderId="4"/>
    <xf numFmtId="209" fontId="299" fillId="0" borderId="4"/>
    <xf numFmtId="209" fontId="299" fillId="0" borderId="4"/>
    <xf numFmtId="209" fontId="299" fillId="0" borderId="4"/>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0" fontId="6" fillId="0" borderId="4">
      <alignment horizontal="center" wrapText="1"/>
    </xf>
    <xf numFmtId="180" fontId="210" fillId="0" borderId="101" applyNumberFormat="0" applyFill="0" applyAlignment="0" applyProtection="0"/>
    <xf numFmtId="180" fontId="59" fillId="0" borderId="0"/>
    <xf numFmtId="180" fontId="59" fillId="0" borderId="0"/>
    <xf numFmtId="180" fontId="59" fillId="0" borderId="0"/>
    <xf numFmtId="180" fontId="59" fillId="0" borderId="0"/>
    <xf numFmtId="180" fontId="59" fillId="0" borderId="0"/>
    <xf numFmtId="38" fontId="34" fillId="0" borderId="0">
      <alignment vertical="top"/>
    </xf>
    <xf numFmtId="0" fontId="46" fillId="0" borderId="0"/>
    <xf numFmtId="174" fontId="34" fillId="0" borderId="0">
      <alignment vertical="top"/>
    </xf>
    <xf numFmtId="180" fontId="59" fillId="0" borderId="0"/>
    <xf numFmtId="174" fontId="34" fillId="0" borderId="0">
      <alignment vertical="top"/>
    </xf>
    <xf numFmtId="0" fontId="46" fillId="0" borderId="0"/>
    <xf numFmtId="180" fontId="33" fillId="0" borderId="0"/>
    <xf numFmtId="180" fontId="33" fillId="0" borderId="0"/>
    <xf numFmtId="252" fontId="34" fillId="0" borderId="0">
      <alignment vertical="top"/>
    </xf>
    <xf numFmtId="174" fontId="34" fillId="0" borderId="0">
      <alignment vertical="top"/>
    </xf>
    <xf numFmtId="0" fontId="5" fillId="0" borderId="0"/>
    <xf numFmtId="0" fontId="46" fillId="0" borderId="0"/>
    <xf numFmtId="0" fontId="5" fillId="0" borderId="0"/>
    <xf numFmtId="180" fontId="59" fillId="0" borderId="0"/>
    <xf numFmtId="0" fontId="5" fillId="0" borderId="0"/>
    <xf numFmtId="180" fontId="59" fillId="0" borderId="0"/>
    <xf numFmtId="0" fontId="5" fillId="0" borderId="0"/>
    <xf numFmtId="180" fontId="59" fillId="0" borderId="0"/>
    <xf numFmtId="180" fontId="59" fillId="0" borderId="0"/>
    <xf numFmtId="180" fontId="59" fillId="0" borderId="0"/>
    <xf numFmtId="180" fontId="59" fillId="0" borderId="0"/>
    <xf numFmtId="180" fontId="59" fillId="0" borderId="0"/>
    <xf numFmtId="0" fontId="5" fillId="0" borderId="0"/>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0" fontId="3" fillId="19" borderId="4" applyNumberFormat="0" applyAlignment="0">
      <alignment horizontal="left"/>
    </xf>
    <xf numFmtId="192" fontId="124" fillId="0" borderId="0" applyFill="0" applyBorder="0" applyAlignment="0" applyProtection="0"/>
    <xf numFmtId="192" fontId="124" fillId="0" borderId="0" applyFill="0" applyBorder="0" applyAlignment="0" applyProtection="0"/>
    <xf numFmtId="180" fontId="78" fillId="0" borderId="0" applyNumberFormat="0" applyFill="0" applyBorder="0" applyAlignment="0" applyProtection="0"/>
    <xf numFmtId="180" fontId="300" fillId="0" borderId="0" applyNumberFormat="0" applyFill="0" applyBorder="0" applyAlignment="0" applyProtection="0"/>
    <xf numFmtId="49" fontId="301" fillId="0" borderId="0">
      <alignment horizontal="center"/>
    </xf>
    <xf numFmtId="49" fontId="124" fillId="0" borderId="0">
      <alignment horizontal="center"/>
    </xf>
    <xf numFmtId="0" fontId="6" fillId="0" borderId="0">
      <alignment horizont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303" fontId="59" fillId="0" borderId="0" applyFill="0" applyBorder="0" applyAlignment="0" applyProtection="0"/>
    <xf numFmtId="235" fontId="33" fillId="0" borderId="0" applyFont="0" applyFill="0" applyBorder="0" applyAlignment="0" applyProtection="0"/>
    <xf numFmtId="43" fontId="77"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43" fontId="27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302" fillId="0" borderId="0" applyFont="0" applyFill="0" applyBorder="0" applyAlignment="0" applyProtection="0"/>
    <xf numFmtId="43" fontId="3" fillId="0" borderId="0" applyFont="0" applyFill="0" applyBorder="0" applyAlignment="0" applyProtection="0"/>
    <xf numFmtId="304" fontId="33" fillId="0" borderId="0" applyFont="0" applyFill="0" applyBorder="0" applyAlignment="0" applyProtection="0"/>
    <xf numFmtId="304" fontId="3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3"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286" fillId="15" borderId="0" applyBorder="0">
      <alignment horizontal="right"/>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3" fontId="303" fillId="0" borderId="4" applyBorder="0">
      <alignment vertical="center"/>
    </xf>
    <xf numFmtId="4" fontId="228" fillId="15" borderId="15"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86" fillId="122" borderId="18"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86" fillId="122" borderId="18"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86" fillId="122" borderId="18"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86" fillId="122" borderId="18"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4" fontId="228" fillId="15" borderId="4" applyFont="0" applyBorder="0">
      <alignment horizontal="right"/>
    </xf>
    <xf numFmtId="0" fontId="6" fillId="0" borderId="0">
      <alignment horizontal="left" vertical="top"/>
    </xf>
    <xf numFmtId="180" fontId="3" fillId="34" borderId="0" applyNumberFormat="0" applyBorder="0" applyAlignment="0" applyProtection="0"/>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252" fontId="3" fillId="0" borderId="4" applyFont="0" applyFill="0" applyBorder="0" applyProtection="0">
      <alignment horizontal="center"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 fontId="39" fillId="0" borderId="4" applyBorder="0">
      <alignment vertical="center"/>
    </xf>
    <xf numFmtId="305" fontId="60" fillId="0" borderId="0">
      <protection locked="0"/>
    </xf>
    <xf numFmtId="44" fontId="82" fillId="0" borderId="0">
      <protection locked="0"/>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49" fontId="279" fillId="0" borderId="4">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180" fontId="277"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180" fontId="277"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9"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9"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0" fontId="39" fillId="0" borderId="4" applyBorder="0">
      <alignment horizontal="center" vertical="center" wrapText="1"/>
    </xf>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49" fontId="304" fillId="0" borderId="4" applyNumberFormat="0" applyFill="0" applyAlignment="0" applyProtection="0"/>
    <xf numFmtId="0" fontId="6" fillId="0" borderId="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42" fillId="0" borderId="79" applyNumberFormat="0" applyFill="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234" fillId="76" borderId="104" applyNumberForma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234" fillId="76" borderId="104" applyNumberForma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234" fillId="76" borderId="104" applyNumberFormat="0" applyAlignment="0" applyProtection="0"/>
    <xf numFmtId="0" fontId="234" fillId="76" borderId="104" applyNumberForma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234" fillId="76" borderId="104" applyNumberForma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190" fillId="31" borderId="86" applyNumberForma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234" fillId="76" borderId="104" applyNumberFormat="0" applyAlignment="0" applyProtection="0"/>
    <xf numFmtId="0" fontId="234" fillId="76" borderId="104" applyNumberForma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234" fillId="76" borderId="104" applyNumberFormat="0" applyAlignment="0" applyProtection="0"/>
    <xf numFmtId="0" fontId="234" fillId="76" borderId="104" applyNumberForma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234" fillId="76" borderId="104" applyNumberFormat="0" applyAlignment="0" applyProtection="0"/>
    <xf numFmtId="0" fontId="3" fillId="96" borderId="103" applyNumberFormat="0" applyFont="0" applyAlignment="0" applyProtection="0"/>
    <xf numFmtId="0" fontId="3" fillId="96" borderId="103" applyNumberFormat="0" applyFont="0" applyAlignment="0" applyProtection="0"/>
    <xf numFmtId="0" fontId="81" fillId="54" borderId="0" applyNumberFormat="0" applyBorder="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115" fillId="76" borderId="86" applyNumberFormat="0" applyAlignment="0" applyProtection="0"/>
    <xf numFmtId="0" fontId="3" fillId="96" borderId="103" applyNumberFormat="0" applyFont="0" applyAlignment="0" applyProtection="0"/>
    <xf numFmtId="0" fontId="3" fillId="96" borderId="103" applyNumberFormat="0" applyFont="0" applyAlignment="0" applyProtection="0"/>
    <xf numFmtId="0" fontId="3" fillId="96" borderId="103" applyNumberFormat="0" applyFont="0" applyAlignment="0" applyProtection="0"/>
    <xf numFmtId="0" fontId="174" fillId="0" borderId="94" applyNumberFormat="0" applyFill="0" applyAlignment="0" applyProtection="0"/>
    <xf numFmtId="0" fontId="77" fillId="26" borderId="0" applyNumberFormat="0" applyBorder="0" applyAlignment="0" applyProtection="0"/>
  </cellStyleXfs>
  <cellXfs count="505">
    <xf numFmtId="0" fontId="0" fillId="0" borderId="0" xfId="0"/>
    <xf numFmtId="0" fontId="2" fillId="0" borderId="0" xfId="0" applyFont="1"/>
    <xf numFmtId="0" fontId="6" fillId="0" borderId="0" xfId="0" applyFont="1"/>
    <xf numFmtId="3" fontId="7" fillId="0" borderId="0" xfId="0" applyNumberFormat="1" applyFont="1" applyAlignment="1">
      <alignment horizontal="left" vertical="center"/>
    </xf>
    <xf numFmtId="0" fontId="6" fillId="0" borderId="0" xfId="0" applyFont="1" applyAlignment="1">
      <alignment horizontal="center" vertical="center"/>
    </xf>
    <xf numFmtId="3" fontId="8" fillId="0" borderId="0" xfId="0" applyNumberFormat="1" applyFont="1" applyAlignment="1">
      <alignment horizontal="right" vertical="center" wrapText="1"/>
    </xf>
    <xf numFmtId="14" fontId="8" fillId="0" borderId="0" xfId="0" applyNumberFormat="1" applyFont="1" applyAlignment="1">
      <alignment horizontal="left" vertical="center"/>
    </xf>
    <xf numFmtId="165" fontId="6" fillId="0" borderId="0" xfId="0" applyNumberFormat="1" applyFont="1" applyAlignment="1">
      <alignment horizontal="center" vertical="center"/>
    </xf>
    <xf numFmtId="0" fontId="6" fillId="0" borderId="0" xfId="0" applyFont="1" applyAlignment="1">
      <alignment horizontal="left" vertical="center"/>
    </xf>
    <xf numFmtId="9" fontId="6" fillId="0" borderId="0" xfId="0" applyNumberFormat="1" applyFont="1"/>
    <xf numFmtId="0" fontId="9" fillId="0" borderId="0" xfId="0" applyFont="1" applyAlignment="1">
      <alignment horizontal="center" vertical="center" wrapText="1"/>
    </xf>
    <xf numFmtId="0" fontId="7" fillId="5" borderId="15" xfId="0" applyFont="1" applyFill="1" applyBorder="1" applyAlignment="1">
      <alignment horizontal="center" vertical="center" wrapText="1"/>
    </xf>
    <xf numFmtId="0" fontId="10" fillId="0" borderId="0" xfId="0" applyFont="1" applyAlignment="1">
      <alignment horizontal="center" vertical="center" wrapText="1"/>
    </xf>
    <xf numFmtId="0" fontId="6" fillId="0" borderId="0" xfId="0" applyFont="1" applyAlignment="1">
      <alignment horizontal="center" vertical="center" wrapText="1"/>
    </xf>
    <xf numFmtId="0" fontId="6" fillId="5" borderId="4" xfId="0" applyFont="1" applyFill="1" applyBorder="1" applyAlignment="1">
      <alignment horizontal="center" vertical="center" wrapText="1"/>
    </xf>
    <xf numFmtId="0" fontId="6" fillId="5" borderId="29" xfId="0" applyFont="1" applyFill="1" applyBorder="1" applyAlignment="1">
      <alignment horizontal="center" vertical="center" wrapText="1"/>
    </xf>
    <xf numFmtId="0" fontId="6" fillId="5" borderId="30"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10" fillId="5" borderId="30" xfId="0" applyFont="1" applyFill="1" applyBorder="1" applyAlignment="1">
      <alignment horizontal="center" vertical="center" wrapText="1"/>
    </xf>
    <xf numFmtId="0" fontId="10" fillId="5" borderId="7" xfId="0" applyFont="1" applyFill="1" applyBorder="1" applyAlignment="1">
      <alignment horizontal="center" vertical="center" wrapText="1"/>
    </xf>
    <xf numFmtId="0" fontId="10" fillId="5" borderId="31" xfId="0" applyFont="1" applyFill="1" applyBorder="1" applyAlignment="1">
      <alignment horizontal="center" vertical="center" wrapText="1"/>
    </xf>
    <xf numFmtId="0" fontId="8" fillId="0" borderId="0" xfId="0" applyFont="1" applyAlignment="1">
      <alignment horizontal="center" vertical="center" wrapText="1"/>
    </xf>
    <xf numFmtId="0" fontId="8" fillId="5" borderId="32" xfId="0" applyFont="1" applyFill="1" applyBorder="1" applyAlignment="1">
      <alignment horizontal="center" vertical="center" wrapText="1"/>
    </xf>
    <xf numFmtId="0" fontId="8" fillId="5" borderId="33" xfId="0" applyFont="1" applyFill="1" applyBorder="1" applyAlignment="1">
      <alignment horizontal="center" vertical="center" wrapText="1"/>
    </xf>
    <xf numFmtId="0" fontId="8" fillId="5" borderId="34" xfId="0" applyFont="1" applyFill="1" applyBorder="1" applyAlignment="1">
      <alignment horizontal="center" vertical="center" wrapText="1"/>
    </xf>
    <xf numFmtId="0" fontId="8" fillId="5" borderId="30"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31" xfId="0" applyFont="1" applyFill="1" applyBorder="1" applyAlignment="1">
      <alignment horizontal="center" vertical="center" wrapText="1"/>
    </xf>
    <xf numFmtId="0" fontId="8" fillId="5" borderId="29" xfId="0" applyFont="1" applyFill="1" applyBorder="1" applyAlignment="1">
      <alignment horizontal="center" vertical="center" wrapText="1"/>
    </xf>
    <xf numFmtId="0" fontId="8" fillId="5" borderId="35" xfId="0" applyFont="1" applyFill="1" applyBorder="1" applyAlignment="1">
      <alignment horizontal="center" vertical="center" wrapText="1"/>
    </xf>
    <xf numFmtId="0" fontId="8" fillId="5" borderId="36" xfId="0" applyFont="1" applyFill="1" applyBorder="1" applyAlignment="1">
      <alignment horizontal="center" vertical="center" wrapText="1"/>
    </xf>
    <xf numFmtId="0" fontId="6" fillId="6" borderId="0" xfId="0" applyFont="1" applyFill="1"/>
    <xf numFmtId="0" fontId="6" fillId="6" borderId="37" xfId="0" applyFont="1" applyFill="1" applyBorder="1" applyAlignment="1">
      <alignment horizontal="left" vertical="center"/>
    </xf>
    <xf numFmtId="165" fontId="10" fillId="6" borderId="13" xfId="1" applyNumberFormat="1" applyFont="1" applyFill="1" applyBorder="1" applyAlignment="1">
      <alignment horizontal="center" vertical="center"/>
    </xf>
    <xf numFmtId="165" fontId="10" fillId="6" borderId="38" xfId="1" applyNumberFormat="1" applyFont="1" applyFill="1" applyBorder="1" applyAlignment="1">
      <alignment horizontal="center" vertical="center"/>
    </xf>
    <xf numFmtId="38" fontId="6" fillId="6" borderId="15" xfId="1" applyNumberFormat="1" applyFont="1" applyFill="1" applyBorder="1" applyAlignment="1">
      <alignment horizontal="center" vertical="center"/>
    </xf>
    <xf numFmtId="38" fontId="6" fillId="6" borderId="16" xfId="1" applyNumberFormat="1" applyFont="1" applyFill="1" applyBorder="1" applyAlignment="1">
      <alignment horizontal="center" vertical="center"/>
    </xf>
    <xf numFmtId="9" fontId="6" fillId="6" borderId="16" xfId="2" applyFont="1" applyFill="1" applyBorder="1" applyAlignment="1">
      <alignment horizontal="center" vertical="center"/>
    </xf>
    <xf numFmtId="38" fontId="11" fillId="6" borderId="17" xfId="1" applyNumberFormat="1" applyFont="1" applyFill="1" applyBorder="1" applyAlignment="1">
      <alignment horizontal="center" vertical="center"/>
    </xf>
    <xf numFmtId="38" fontId="6" fillId="6" borderId="17" xfId="1" applyNumberFormat="1" applyFont="1" applyFill="1" applyBorder="1" applyAlignment="1">
      <alignment horizontal="center" vertical="center"/>
    </xf>
    <xf numFmtId="38" fontId="6" fillId="6" borderId="16" xfId="1" applyNumberFormat="1" applyFont="1" applyFill="1" applyBorder="1"/>
    <xf numFmtId="38" fontId="6" fillId="6" borderId="18" xfId="1" applyNumberFormat="1" applyFont="1" applyFill="1" applyBorder="1"/>
    <xf numFmtId="38" fontId="6" fillId="6" borderId="15" xfId="1" applyNumberFormat="1" applyFont="1" applyFill="1" applyBorder="1"/>
    <xf numFmtId="38" fontId="6" fillId="6" borderId="17" xfId="1" applyNumberFormat="1" applyFont="1" applyFill="1" applyBorder="1"/>
    <xf numFmtId="38" fontId="6" fillId="6" borderId="37" xfId="1" applyNumberFormat="1" applyFont="1" applyFill="1" applyBorder="1"/>
    <xf numFmtId="166" fontId="6" fillId="6" borderId="37" xfId="2" applyNumberFormat="1" applyFont="1" applyFill="1" applyBorder="1"/>
    <xf numFmtId="38" fontId="6" fillId="6" borderId="21" xfId="1" applyNumberFormat="1" applyFont="1" applyFill="1" applyBorder="1"/>
    <xf numFmtId="0" fontId="10" fillId="6" borderId="0" xfId="0" applyFont="1" applyFill="1"/>
    <xf numFmtId="0" fontId="6" fillId="6" borderId="39" xfId="0" applyFont="1" applyFill="1" applyBorder="1" applyAlignment="1">
      <alignment horizontal="left" vertical="center"/>
    </xf>
    <xf numFmtId="165" fontId="10" fillId="6" borderId="19" xfId="1" applyNumberFormat="1" applyFont="1" applyFill="1" applyBorder="1" applyAlignment="1">
      <alignment horizontal="center" vertical="center"/>
    </xf>
    <xf numFmtId="165" fontId="10" fillId="6" borderId="17" xfId="1" applyNumberFormat="1" applyFont="1" applyFill="1" applyBorder="1" applyAlignment="1">
      <alignment horizontal="center" vertical="center"/>
    </xf>
    <xf numFmtId="38" fontId="6" fillId="6" borderId="26" xfId="1" applyNumberFormat="1" applyFont="1" applyFill="1" applyBorder="1" applyAlignment="1">
      <alignment horizontal="center" vertical="center"/>
    </xf>
    <xf numFmtId="38" fontId="6" fillId="6" borderId="4" xfId="1" applyNumberFormat="1" applyFont="1" applyFill="1" applyBorder="1" applyAlignment="1">
      <alignment horizontal="center" vertical="center"/>
    </xf>
    <xf numFmtId="9" fontId="6" fillId="6" borderId="4" xfId="2" applyFont="1" applyFill="1" applyBorder="1" applyAlignment="1">
      <alignment horizontal="center" vertical="center"/>
    </xf>
    <xf numFmtId="38" fontId="11" fillId="6" borderId="6" xfId="1" applyNumberFormat="1" applyFont="1" applyFill="1" applyBorder="1" applyAlignment="1">
      <alignment horizontal="center" vertical="center"/>
    </xf>
    <xf numFmtId="38" fontId="6" fillId="6" borderId="6" xfId="1" applyNumberFormat="1" applyFont="1" applyFill="1" applyBorder="1" applyAlignment="1">
      <alignment horizontal="center" vertical="center"/>
    </xf>
    <xf numFmtId="38" fontId="6" fillId="6" borderId="4" xfId="1" applyNumberFormat="1" applyFont="1" applyFill="1" applyBorder="1"/>
    <xf numFmtId="38" fontId="6" fillId="6" borderId="4" xfId="1" applyNumberFormat="1" applyFont="1" applyFill="1" applyBorder="1" applyAlignment="1">
      <alignment horizontal="right" vertical="center"/>
    </xf>
    <xf numFmtId="38" fontId="6" fillId="6" borderId="27" xfId="1" applyNumberFormat="1" applyFont="1" applyFill="1" applyBorder="1"/>
    <xf numFmtId="38" fontId="6" fillId="6" borderId="26" xfId="1" applyNumberFormat="1" applyFont="1" applyFill="1" applyBorder="1"/>
    <xf numFmtId="38" fontId="6" fillId="6" borderId="6" xfId="1" applyNumberFormat="1" applyFont="1" applyFill="1" applyBorder="1"/>
    <xf numFmtId="38" fontId="6" fillId="6" borderId="39" xfId="1" applyNumberFormat="1" applyFont="1" applyFill="1" applyBorder="1"/>
    <xf numFmtId="166" fontId="6" fillId="6" borderId="39" xfId="2" applyNumberFormat="1" applyFont="1" applyFill="1" applyBorder="1"/>
    <xf numFmtId="38" fontId="6" fillId="6" borderId="8" xfId="1" applyNumberFormat="1" applyFont="1" applyFill="1" applyBorder="1"/>
    <xf numFmtId="165" fontId="10" fillId="6" borderId="9" xfId="1" applyNumberFormat="1" applyFont="1" applyFill="1" applyBorder="1" applyAlignment="1">
      <alignment horizontal="center" vertical="center"/>
    </xf>
    <xf numFmtId="165" fontId="10" fillId="6" borderId="6" xfId="1" applyNumberFormat="1" applyFont="1" applyFill="1" applyBorder="1" applyAlignment="1">
      <alignment horizontal="center" vertical="center"/>
    </xf>
    <xf numFmtId="38" fontId="6" fillId="6" borderId="9" xfId="1" applyNumberFormat="1" applyFont="1" applyFill="1" applyBorder="1"/>
    <xf numFmtId="0" fontId="6" fillId="6" borderId="40" xfId="0" applyFont="1" applyFill="1" applyBorder="1" applyAlignment="1">
      <alignment horizontal="left" vertical="center"/>
    </xf>
    <xf numFmtId="165" fontId="10" fillId="6" borderId="32" xfId="1" applyNumberFormat="1" applyFont="1" applyFill="1" applyBorder="1" applyAlignment="1">
      <alignment horizontal="center" vertical="center"/>
    </xf>
    <xf numFmtId="165" fontId="10" fillId="6" borderId="41" xfId="1" applyNumberFormat="1" applyFont="1" applyFill="1" applyBorder="1" applyAlignment="1">
      <alignment horizontal="center" vertical="center"/>
    </xf>
    <xf numFmtId="38" fontId="6" fillId="6" borderId="42" xfId="1" applyNumberFormat="1" applyFont="1" applyFill="1" applyBorder="1" applyAlignment="1">
      <alignment horizontal="center" vertical="center"/>
    </xf>
    <xf numFmtId="38" fontId="6" fillId="6" borderId="43" xfId="1" applyNumberFormat="1" applyFont="1" applyFill="1" applyBorder="1" applyAlignment="1">
      <alignment horizontal="center" vertical="center"/>
    </xf>
    <xf numFmtId="9" fontId="6" fillId="6" borderId="43" xfId="2" applyFont="1" applyFill="1" applyBorder="1" applyAlignment="1">
      <alignment horizontal="center" vertical="center"/>
    </xf>
    <xf numFmtId="38" fontId="11" fillId="6" borderId="41" xfId="1" applyNumberFormat="1" applyFont="1" applyFill="1" applyBorder="1" applyAlignment="1">
      <alignment horizontal="center" vertical="center"/>
    </xf>
    <xf numFmtId="38" fontId="6" fillId="6" borderId="41" xfId="1" applyNumberFormat="1" applyFont="1" applyFill="1" applyBorder="1" applyAlignment="1">
      <alignment horizontal="center" vertical="center"/>
    </xf>
    <xf numFmtId="38" fontId="6" fillId="6" borderId="43" xfId="1" applyNumberFormat="1" applyFont="1" applyFill="1" applyBorder="1"/>
    <xf numFmtId="38" fontId="6" fillId="6" borderId="44" xfId="1" applyNumberFormat="1" applyFont="1" applyFill="1" applyBorder="1"/>
    <xf numFmtId="38" fontId="6" fillId="6" borderId="42" xfId="1" applyNumberFormat="1" applyFont="1" applyFill="1" applyBorder="1"/>
    <xf numFmtId="38" fontId="6" fillId="6" borderId="41" xfId="1" applyNumberFormat="1" applyFont="1" applyFill="1" applyBorder="1"/>
    <xf numFmtId="38" fontId="6" fillId="6" borderId="40" xfId="1" applyNumberFormat="1" applyFont="1" applyFill="1" applyBorder="1"/>
    <xf numFmtId="166" fontId="6" fillId="6" borderId="40" xfId="2" applyNumberFormat="1" applyFont="1" applyFill="1" applyBorder="1"/>
    <xf numFmtId="38" fontId="6" fillId="6" borderId="33" xfId="1" applyNumberFormat="1" applyFont="1" applyFill="1" applyBorder="1"/>
    <xf numFmtId="0" fontId="6" fillId="6" borderId="45" xfId="0" applyFont="1" applyFill="1" applyBorder="1" applyAlignment="1">
      <alignment horizontal="left" vertical="center"/>
    </xf>
    <xf numFmtId="165" fontId="10" fillId="6" borderId="46" xfId="1" applyNumberFormat="1" applyFont="1" applyFill="1" applyBorder="1" applyAlignment="1">
      <alignment horizontal="center" vertical="center"/>
    </xf>
    <xf numFmtId="165" fontId="10" fillId="6" borderId="5" xfId="1" applyNumberFormat="1" applyFont="1" applyFill="1" applyBorder="1" applyAlignment="1">
      <alignment horizontal="center" vertical="center"/>
    </xf>
    <xf numFmtId="38" fontId="6" fillId="6" borderId="47" xfId="1" applyNumberFormat="1" applyFont="1" applyFill="1" applyBorder="1" applyAlignment="1">
      <alignment horizontal="center" vertical="center"/>
    </xf>
    <xf numFmtId="38" fontId="6" fillId="6" borderId="48" xfId="1" applyNumberFormat="1" applyFont="1" applyFill="1" applyBorder="1" applyAlignment="1">
      <alignment horizontal="center" vertical="center"/>
    </xf>
    <xf numFmtId="9" fontId="6" fillId="6" borderId="48" xfId="2" applyFont="1" applyFill="1" applyBorder="1" applyAlignment="1">
      <alignment horizontal="center" vertical="center"/>
    </xf>
    <xf numFmtId="38" fontId="6" fillId="6" borderId="5" xfId="1" applyNumberFormat="1" applyFont="1" applyFill="1" applyBorder="1" applyAlignment="1">
      <alignment horizontal="center" vertical="center"/>
    </xf>
    <xf numFmtId="38" fontId="6" fillId="6" borderId="49" xfId="1" applyNumberFormat="1" applyFont="1" applyFill="1" applyBorder="1" applyAlignment="1">
      <alignment horizontal="center" vertical="center"/>
    </xf>
    <xf numFmtId="38" fontId="6" fillId="6" borderId="46" xfId="1" applyNumberFormat="1" applyFont="1" applyFill="1" applyBorder="1" applyAlignment="1">
      <alignment horizontal="center" vertical="center"/>
    </xf>
    <xf numFmtId="38" fontId="6" fillId="6" borderId="48" xfId="1" applyNumberFormat="1" applyFont="1" applyFill="1" applyBorder="1"/>
    <xf numFmtId="38" fontId="6" fillId="6" borderId="5" xfId="1" applyNumberFormat="1" applyFont="1" applyFill="1" applyBorder="1"/>
    <xf numFmtId="38" fontId="6" fillId="6" borderId="47" xfId="1" applyNumberFormat="1" applyFont="1" applyFill="1" applyBorder="1"/>
    <xf numFmtId="38" fontId="6" fillId="6" borderId="49" xfId="1" applyNumberFormat="1" applyFont="1" applyFill="1" applyBorder="1"/>
    <xf numFmtId="38" fontId="6" fillId="6" borderId="45" xfId="1" applyNumberFormat="1" applyFont="1" applyFill="1" applyBorder="1"/>
    <xf numFmtId="38" fontId="6" fillId="6" borderId="50" xfId="1" applyNumberFormat="1" applyFont="1" applyFill="1" applyBorder="1"/>
    <xf numFmtId="38" fontId="6" fillId="6" borderId="9" xfId="1" applyNumberFormat="1" applyFont="1" applyFill="1" applyBorder="1" applyAlignment="1">
      <alignment horizontal="center" vertical="center"/>
    </xf>
    <xf numFmtId="38" fontId="6" fillId="6" borderId="51" xfId="1" applyNumberFormat="1" applyFont="1" applyFill="1" applyBorder="1"/>
    <xf numFmtId="0" fontId="6" fillId="0" borderId="0" xfId="0" applyFont="1" applyFill="1"/>
    <xf numFmtId="165" fontId="10" fillId="0" borderId="9" xfId="1" applyNumberFormat="1" applyFont="1" applyFill="1" applyBorder="1" applyAlignment="1">
      <alignment horizontal="center" vertical="center"/>
    </xf>
    <xf numFmtId="165" fontId="10" fillId="0" borderId="6" xfId="1" applyNumberFormat="1" applyFont="1" applyFill="1" applyBorder="1" applyAlignment="1">
      <alignment horizontal="center" vertical="center"/>
    </xf>
    <xf numFmtId="38" fontId="6" fillId="0" borderId="26" xfId="1" applyNumberFormat="1" applyFont="1" applyFill="1" applyBorder="1" applyAlignment="1">
      <alignment horizontal="center" vertical="center"/>
    </xf>
    <xf numFmtId="38" fontId="6" fillId="0" borderId="4" xfId="1" applyNumberFormat="1" applyFont="1" applyFill="1" applyBorder="1" applyAlignment="1">
      <alignment horizontal="center" vertical="center"/>
    </xf>
    <xf numFmtId="9" fontId="6" fillId="0" borderId="4" xfId="2" applyFont="1" applyFill="1" applyBorder="1" applyAlignment="1">
      <alignment horizontal="center" vertical="center"/>
    </xf>
    <xf numFmtId="38" fontId="6" fillId="0" borderId="5" xfId="1" applyNumberFormat="1" applyFont="1" applyFill="1" applyBorder="1" applyAlignment="1">
      <alignment horizontal="center" vertical="center"/>
    </xf>
    <xf numFmtId="38" fontId="6" fillId="0" borderId="49" xfId="1" applyNumberFormat="1" applyFont="1" applyFill="1" applyBorder="1" applyAlignment="1">
      <alignment horizontal="center" vertical="center"/>
    </xf>
    <xf numFmtId="38" fontId="6" fillId="0" borderId="9" xfId="1" applyNumberFormat="1" applyFont="1" applyFill="1" applyBorder="1" applyAlignment="1">
      <alignment horizontal="center" vertical="center"/>
    </xf>
    <xf numFmtId="38" fontId="6" fillId="0" borderId="4" xfId="1" applyNumberFormat="1" applyFont="1" applyBorder="1"/>
    <xf numFmtId="38" fontId="6" fillId="0" borderId="5" xfId="1" applyNumberFormat="1" applyFont="1" applyBorder="1"/>
    <xf numFmtId="38" fontId="6" fillId="0" borderId="6" xfId="1" applyNumberFormat="1" applyFont="1" applyBorder="1"/>
    <xf numFmtId="38" fontId="6" fillId="0" borderId="26" xfId="1" applyNumberFormat="1" applyFont="1" applyBorder="1"/>
    <xf numFmtId="38" fontId="6" fillId="0" borderId="27" xfId="1" applyNumberFormat="1" applyFont="1" applyBorder="1"/>
    <xf numFmtId="38" fontId="6" fillId="0" borderId="39" xfId="1" applyNumberFormat="1" applyFont="1" applyBorder="1"/>
    <xf numFmtId="38" fontId="6" fillId="0" borderId="51" xfId="1" applyNumberFormat="1" applyFont="1" applyBorder="1"/>
    <xf numFmtId="38" fontId="6" fillId="0" borderId="4" xfId="1" applyNumberFormat="1" applyFont="1" applyFill="1" applyBorder="1"/>
    <xf numFmtId="0" fontId="6" fillId="6" borderId="35" xfId="0" applyFont="1" applyFill="1" applyBorder="1" applyAlignment="1">
      <alignment horizontal="left" vertical="center"/>
    </xf>
    <xf numFmtId="165" fontId="10" fillId="0" borderId="29" xfId="1" applyNumberFormat="1" applyFont="1" applyFill="1" applyBorder="1" applyAlignment="1">
      <alignment horizontal="center" vertical="center"/>
    </xf>
    <xf numFmtId="165" fontId="10" fillId="0" borderId="7" xfId="1" applyNumberFormat="1" applyFont="1" applyFill="1" applyBorder="1" applyAlignment="1">
      <alignment horizontal="center" vertical="center"/>
    </xf>
    <xf numFmtId="38" fontId="6" fillId="0" borderId="28" xfId="1" applyNumberFormat="1" applyFont="1" applyBorder="1"/>
    <xf numFmtId="0" fontId="6" fillId="6" borderId="24" xfId="0" applyFont="1" applyFill="1" applyBorder="1" applyAlignment="1">
      <alignment horizontal="left" vertical="center"/>
    </xf>
    <xf numFmtId="165" fontId="10" fillId="0" borderId="25" xfId="1" applyNumberFormat="1" applyFont="1" applyFill="1" applyBorder="1" applyAlignment="1">
      <alignment horizontal="center" vertical="center"/>
    </xf>
    <xf numFmtId="165" fontId="10" fillId="0" borderId="11" xfId="1" applyNumberFormat="1" applyFont="1" applyFill="1" applyBorder="1" applyAlignment="1">
      <alignment horizontal="center" vertical="center"/>
    </xf>
    <xf numFmtId="38" fontId="6" fillId="0" borderId="42" xfId="1" applyNumberFormat="1" applyFont="1" applyFill="1" applyBorder="1" applyAlignment="1">
      <alignment horizontal="center" vertical="center"/>
    </xf>
    <xf numFmtId="38" fontId="6" fillId="0" borderId="43" xfId="1" applyNumberFormat="1" applyFont="1" applyFill="1" applyBorder="1" applyAlignment="1">
      <alignment horizontal="center" vertical="center"/>
    </xf>
    <xf numFmtId="9" fontId="6" fillId="0" borderId="43" xfId="2" applyFont="1" applyFill="1" applyBorder="1" applyAlignment="1">
      <alignment horizontal="center" vertical="center"/>
    </xf>
    <xf numFmtId="38" fontId="6" fillId="0" borderId="52" xfId="1" applyNumberFormat="1" applyFont="1" applyFill="1" applyBorder="1" applyAlignment="1">
      <alignment horizontal="center" vertical="center"/>
    </xf>
    <xf numFmtId="38" fontId="6" fillId="0" borderId="53" xfId="1" applyNumberFormat="1" applyFont="1" applyFill="1" applyBorder="1" applyAlignment="1">
      <alignment horizontal="center" vertical="center"/>
    </xf>
    <xf numFmtId="38" fontId="6" fillId="0" borderId="29" xfId="1" applyNumberFormat="1" applyFont="1" applyFill="1" applyBorder="1" applyAlignment="1">
      <alignment horizontal="center" vertical="center"/>
    </xf>
    <xf numFmtId="38" fontId="6" fillId="0" borderId="30" xfId="1" applyNumberFormat="1" applyFont="1" applyBorder="1"/>
    <xf numFmtId="38" fontId="6" fillId="0" borderId="30" xfId="1" applyNumberFormat="1" applyFont="1" applyFill="1" applyBorder="1"/>
    <xf numFmtId="38" fontId="6" fillId="0" borderId="11" xfId="1" applyNumberFormat="1" applyFont="1" applyBorder="1"/>
    <xf numFmtId="38" fontId="6" fillId="0" borderId="7" xfId="1" applyNumberFormat="1" applyFont="1" applyBorder="1"/>
    <xf numFmtId="38" fontId="6" fillId="0" borderId="34" xfId="1" applyNumberFormat="1" applyFont="1" applyBorder="1"/>
    <xf numFmtId="38" fontId="6" fillId="0" borderId="31" xfId="1" applyNumberFormat="1" applyFont="1" applyBorder="1"/>
    <xf numFmtId="38" fontId="6" fillId="0" borderId="42" xfId="1" applyNumberFormat="1" applyFont="1" applyBorder="1"/>
    <xf numFmtId="38" fontId="6" fillId="0" borderId="43" xfId="1" applyNumberFormat="1" applyFont="1" applyBorder="1"/>
    <xf numFmtId="38" fontId="6" fillId="0" borderId="52" xfId="1" applyNumberFormat="1" applyFont="1" applyBorder="1"/>
    <xf numFmtId="38" fontId="6" fillId="0" borderId="41" xfId="1" applyNumberFormat="1" applyFont="1" applyBorder="1"/>
    <xf numFmtId="38" fontId="6" fillId="0" borderId="40" xfId="1" applyNumberFormat="1" applyFont="1" applyBorder="1"/>
    <xf numFmtId="38" fontId="6" fillId="0" borderId="54" xfId="1" applyNumberFormat="1" applyFont="1" applyBorder="1"/>
    <xf numFmtId="38" fontId="6" fillId="0" borderId="36" xfId="1" applyNumberFormat="1" applyFont="1" applyBorder="1"/>
    <xf numFmtId="0" fontId="10" fillId="0" borderId="0" xfId="0" applyFont="1"/>
    <xf numFmtId="3" fontId="10" fillId="7" borderId="55" xfId="0" applyNumberFormat="1" applyFont="1" applyFill="1" applyBorder="1" applyAlignment="1">
      <alignment horizontal="center" vertical="center"/>
    </xf>
    <xf numFmtId="3" fontId="10" fillId="7" borderId="56" xfId="0" applyNumberFormat="1" applyFont="1" applyFill="1" applyBorder="1" applyAlignment="1">
      <alignment horizontal="center" vertical="center"/>
    </xf>
    <xf numFmtId="3" fontId="10" fillId="7" borderId="57" xfId="0" applyNumberFormat="1" applyFont="1" applyFill="1" applyBorder="1" applyAlignment="1">
      <alignment horizontal="center" vertical="center"/>
    </xf>
    <xf numFmtId="3" fontId="10" fillId="7" borderId="58" xfId="0" applyNumberFormat="1" applyFont="1" applyFill="1" applyBorder="1" applyAlignment="1">
      <alignment horizontal="center" vertical="center"/>
    </xf>
    <xf numFmtId="3" fontId="10" fillId="7" borderId="59" xfId="0" applyNumberFormat="1" applyFont="1" applyFill="1" applyBorder="1" applyAlignment="1">
      <alignment horizontal="center" vertical="center"/>
    </xf>
    <xf numFmtId="38" fontId="10" fillId="7" borderId="59" xfId="1" applyNumberFormat="1" applyFont="1" applyFill="1" applyBorder="1" applyAlignment="1">
      <alignment horizontal="center" vertical="center"/>
    </xf>
    <xf numFmtId="38" fontId="10" fillId="7" borderId="57" xfId="1" applyNumberFormat="1" applyFont="1" applyFill="1" applyBorder="1" applyAlignment="1">
      <alignment horizontal="center" vertical="center"/>
    </xf>
    <xf numFmtId="38" fontId="10" fillId="7" borderId="60" xfId="1" applyNumberFormat="1" applyFont="1" applyFill="1" applyBorder="1" applyAlignment="1">
      <alignment horizontal="center" vertical="center"/>
    </xf>
    <xf numFmtId="38" fontId="10" fillId="7" borderId="56" xfId="1" applyNumberFormat="1" applyFont="1" applyFill="1" applyBorder="1" applyAlignment="1">
      <alignment horizontal="center" vertical="center"/>
    </xf>
    <xf numFmtId="38" fontId="10" fillId="7" borderId="59" xfId="1" applyNumberFormat="1" applyFont="1" applyFill="1" applyBorder="1"/>
    <xf numFmtId="38" fontId="10" fillId="7" borderId="57" xfId="1" applyNumberFormat="1" applyFont="1" applyFill="1" applyBorder="1"/>
    <xf numFmtId="38" fontId="10" fillId="7" borderId="58" xfId="1" applyNumberFormat="1" applyFont="1" applyFill="1" applyBorder="1"/>
    <xf numFmtId="38" fontId="10" fillId="7" borderId="60" xfId="1" applyNumberFormat="1" applyFont="1" applyFill="1" applyBorder="1"/>
    <xf numFmtId="38" fontId="10" fillId="7" borderId="56" xfId="1" applyNumberFormat="1" applyFont="1" applyFill="1" applyBorder="1"/>
    <xf numFmtId="38" fontId="10" fillId="7" borderId="61" xfId="1" applyNumberFormat="1" applyFont="1" applyFill="1" applyBorder="1"/>
    <xf numFmtId="38" fontId="10" fillId="7" borderId="62" xfId="1" applyNumberFormat="1" applyFont="1" applyFill="1" applyBorder="1"/>
    <xf numFmtId="38" fontId="10" fillId="7" borderId="52" xfId="1" applyNumberFormat="1" applyFont="1" applyFill="1" applyBorder="1"/>
    <xf numFmtId="38" fontId="10" fillId="7" borderId="55" xfId="1" applyNumberFormat="1" applyFont="1" applyFill="1" applyBorder="1"/>
    <xf numFmtId="38" fontId="10" fillId="7" borderId="63" xfId="1" applyNumberFormat="1" applyFont="1" applyFill="1" applyBorder="1"/>
    <xf numFmtId="3" fontId="10" fillId="0" borderId="0" xfId="0" applyNumberFormat="1" applyFont="1" applyFill="1" applyBorder="1" applyAlignment="1">
      <alignment horizontal="center" vertical="center"/>
    </xf>
    <xf numFmtId="38" fontId="10" fillId="0" borderId="0" xfId="1" applyNumberFormat="1" applyFont="1" applyFill="1" applyBorder="1" applyAlignment="1">
      <alignment horizontal="center" vertical="center"/>
    </xf>
    <xf numFmtId="38" fontId="10" fillId="0" borderId="0" xfId="1" applyNumberFormat="1" applyFont="1" applyFill="1" applyBorder="1"/>
    <xf numFmtId="0" fontId="6" fillId="0" borderId="0" xfId="0" applyFont="1" applyBorder="1" applyAlignment="1">
      <alignment vertical="center"/>
    </xf>
    <xf numFmtId="0" fontId="6" fillId="0" borderId="0" xfId="0" applyFont="1" applyBorder="1" applyAlignment="1">
      <alignment horizontal="left" vertical="center"/>
    </xf>
    <xf numFmtId="38" fontId="6" fillId="0" borderId="0" xfId="0" applyNumberFormat="1" applyFont="1"/>
    <xf numFmtId="0" fontId="6" fillId="0" borderId="0" xfId="0" applyFont="1" applyAlignment="1">
      <alignment vertical="center" wrapText="1"/>
    </xf>
    <xf numFmtId="0" fontId="6" fillId="0" borderId="0" xfId="0" applyFont="1" applyAlignment="1">
      <alignment horizontal="left" vertical="center" wrapText="1"/>
    </xf>
    <xf numFmtId="165" fontId="6" fillId="0" borderId="0" xfId="0" applyNumberFormat="1" applyFont="1"/>
    <xf numFmtId="0" fontId="6" fillId="0" borderId="0" xfId="0" applyFont="1" applyAlignment="1">
      <alignment vertical="center"/>
    </xf>
    <xf numFmtId="0" fontId="12" fillId="9" borderId="64" xfId="0" applyFont="1" applyFill="1" applyBorder="1" applyAlignment="1">
      <alignment horizontal="center" vertical="center" wrapText="1" readingOrder="1"/>
    </xf>
    <xf numFmtId="0" fontId="12" fillId="9" borderId="68" xfId="0" applyFont="1" applyFill="1" applyBorder="1" applyAlignment="1">
      <alignment horizontal="center" vertical="center" wrapText="1" readingOrder="1"/>
    </xf>
    <xf numFmtId="0" fontId="13" fillId="8" borderId="64" xfId="0" applyFont="1" applyFill="1" applyBorder="1" applyAlignment="1">
      <alignment horizontal="center" vertical="center" wrapText="1" readingOrder="1"/>
    </xf>
    <xf numFmtId="0" fontId="14" fillId="9" borderId="69" xfId="0" applyFont="1" applyFill="1" applyBorder="1" applyAlignment="1">
      <alignment horizontal="center" vertical="center" wrapText="1" readingOrder="1"/>
    </xf>
    <xf numFmtId="0" fontId="13" fillId="8" borderId="69" xfId="0" applyFont="1" applyFill="1" applyBorder="1" applyAlignment="1">
      <alignment horizontal="center" vertical="center" wrapText="1" readingOrder="1"/>
    </xf>
    <xf numFmtId="0" fontId="15" fillId="8" borderId="69" xfId="0" applyFont="1" applyFill="1" applyBorder="1" applyAlignment="1">
      <alignment horizontal="center" vertical="center" wrapText="1" readingOrder="1"/>
    </xf>
    <xf numFmtId="0" fontId="16" fillId="11" borderId="70" xfId="0" applyFont="1" applyFill="1" applyBorder="1" applyAlignment="1">
      <alignment horizontal="center" vertical="center" wrapText="1" readingOrder="1"/>
    </xf>
    <xf numFmtId="0" fontId="16" fillId="11" borderId="70" xfId="0" applyFont="1" applyFill="1" applyBorder="1" applyAlignment="1">
      <alignment horizontal="left" vertical="center" wrapText="1" readingOrder="1"/>
    </xf>
    <xf numFmtId="3" fontId="17" fillId="11" borderId="70" xfId="0" applyNumberFormat="1" applyFont="1" applyFill="1" applyBorder="1" applyAlignment="1">
      <alignment horizontal="center" wrapText="1" readingOrder="1"/>
    </xf>
    <xf numFmtId="0" fontId="17" fillId="11" borderId="70" xfId="0" applyFont="1" applyFill="1" applyBorder="1" applyAlignment="1">
      <alignment horizontal="center" wrapText="1" readingOrder="1"/>
    </xf>
    <xf numFmtId="3" fontId="18" fillId="12" borderId="70" xfId="0" applyNumberFormat="1" applyFont="1" applyFill="1" applyBorder="1" applyAlignment="1">
      <alignment horizontal="center" wrapText="1" readingOrder="1"/>
    </xf>
    <xf numFmtId="0" fontId="19" fillId="11" borderId="70" xfId="0" applyFont="1" applyFill="1" applyBorder="1" applyAlignment="1">
      <alignment horizontal="center" vertical="center" wrapText="1" readingOrder="1"/>
    </xf>
    <xf numFmtId="0" fontId="20" fillId="12" borderId="70" xfId="0" applyFont="1" applyFill="1" applyBorder="1" applyAlignment="1">
      <alignment horizontal="center" vertical="center" wrapText="1" readingOrder="1"/>
    </xf>
    <xf numFmtId="0" fontId="19" fillId="13" borderId="70" xfId="0" applyFont="1" applyFill="1" applyBorder="1" applyAlignment="1">
      <alignment horizontal="center" wrapText="1" readingOrder="1"/>
    </xf>
    <xf numFmtId="0" fontId="16" fillId="13" borderId="70" xfId="0" applyFont="1" applyFill="1" applyBorder="1" applyAlignment="1">
      <alignment horizontal="left" wrapText="1" readingOrder="1"/>
    </xf>
    <xf numFmtId="3" fontId="21" fillId="13" borderId="70" xfId="0" applyNumberFormat="1" applyFont="1" applyFill="1" applyBorder="1" applyAlignment="1">
      <alignment horizontal="center" wrapText="1" readingOrder="1"/>
    </xf>
    <xf numFmtId="0" fontId="21" fillId="13" borderId="70" xfId="0" applyFont="1" applyFill="1" applyBorder="1" applyAlignment="1">
      <alignment horizontal="center" wrapText="1" readingOrder="1"/>
    </xf>
    <xf numFmtId="3" fontId="17" fillId="12" borderId="70" xfId="0" applyNumberFormat="1" applyFont="1" applyFill="1" applyBorder="1" applyAlignment="1">
      <alignment horizontal="center" wrapText="1" readingOrder="1"/>
    </xf>
    <xf numFmtId="0" fontId="17" fillId="12" borderId="70" xfId="0" applyFont="1" applyFill="1" applyBorder="1" applyAlignment="1">
      <alignment horizontal="center" wrapText="1" readingOrder="1"/>
    </xf>
    <xf numFmtId="1" fontId="21" fillId="13" borderId="70" xfId="0" applyNumberFormat="1" applyFont="1" applyFill="1" applyBorder="1" applyAlignment="1">
      <alignment horizontal="center" wrapText="1" readingOrder="1"/>
    </xf>
    <xf numFmtId="0" fontId="19" fillId="11" borderId="70" xfId="0" applyFont="1" applyFill="1" applyBorder="1" applyAlignment="1">
      <alignment horizontal="center" wrapText="1" readingOrder="1"/>
    </xf>
    <xf numFmtId="38" fontId="6" fillId="6" borderId="72" xfId="1" applyNumberFormat="1" applyFont="1" applyFill="1" applyBorder="1"/>
    <xf numFmtId="38" fontId="6" fillId="0" borderId="8" xfId="1" applyNumberFormat="1" applyFont="1" applyBorder="1"/>
    <xf numFmtId="38" fontId="6" fillId="0" borderId="71" xfId="1" applyNumberFormat="1" applyFont="1" applyBorder="1"/>
    <xf numFmtId="38" fontId="10" fillId="7" borderId="73" xfId="1" applyNumberFormat="1" applyFont="1" applyFill="1" applyBorder="1"/>
    <xf numFmtId="0" fontId="7" fillId="4" borderId="21"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8" fillId="4" borderId="71" xfId="0" applyFont="1" applyFill="1" applyBorder="1" applyAlignment="1">
      <alignment horizontal="center" vertical="center" wrapText="1"/>
    </xf>
    <xf numFmtId="0" fontId="23" fillId="6" borderId="0" xfId="5" applyFont="1" applyFill="1"/>
    <xf numFmtId="0" fontId="23" fillId="6" borderId="0" xfId="5" applyFont="1" applyFill="1" applyAlignment="1">
      <alignment horizontal="right" vertical="center"/>
    </xf>
    <xf numFmtId="0" fontId="24" fillId="6" borderId="0" xfId="5" applyFont="1" applyFill="1"/>
    <xf numFmtId="0" fontId="25" fillId="6" borderId="0" xfId="5" applyFont="1" applyFill="1" applyAlignment="1">
      <alignment horizontal="center"/>
    </xf>
    <xf numFmtId="0" fontId="23" fillId="6" borderId="55" xfId="5" applyFont="1" applyFill="1" applyBorder="1" applyAlignment="1">
      <alignment horizontal="center" vertical="center" wrapText="1"/>
    </xf>
    <xf numFmtId="0" fontId="23" fillId="6" borderId="56" xfId="5" applyFont="1" applyFill="1" applyBorder="1" applyAlignment="1">
      <alignment horizontal="center" vertical="center" wrapText="1"/>
    </xf>
    <xf numFmtId="0" fontId="23" fillId="6" borderId="59" xfId="5" applyFont="1" applyFill="1" applyBorder="1" applyAlignment="1">
      <alignment horizontal="center" vertical="center" wrapText="1"/>
    </xf>
    <xf numFmtId="0" fontId="23" fillId="6" borderId="57" xfId="5" applyFont="1" applyFill="1" applyBorder="1" applyAlignment="1">
      <alignment horizontal="center" vertical="center" wrapText="1"/>
    </xf>
    <xf numFmtId="0" fontId="23" fillId="6" borderId="60" xfId="5" applyFont="1" applyFill="1" applyBorder="1" applyAlignment="1">
      <alignment horizontal="center" vertical="center" wrapText="1"/>
    </xf>
    <xf numFmtId="0" fontId="23" fillId="6" borderId="74" xfId="5" applyFont="1" applyFill="1" applyBorder="1" applyAlignment="1">
      <alignment horizontal="center" vertical="center" wrapText="1"/>
    </xf>
    <xf numFmtId="0" fontId="24" fillId="6" borderId="15" xfId="5" applyFont="1" applyFill="1" applyBorder="1" applyAlignment="1">
      <alignment horizontal="center" vertical="center" wrapText="1"/>
    </xf>
    <xf numFmtId="0" fontId="24" fillId="6" borderId="16" xfId="5" applyFont="1" applyFill="1" applyBorder="1" applyAlignment="1">
      <alignment horizontal="center" vertical="center" wrapText="1"/>
    </xf>
    <xf numFmtId="0" fontId="24" fillId="6" borderId="18" xfId="5" applyFont="1" applyFill="1" applyBorder="1" applyAlignment="1">
      <alignment horizontal="center" vertical="center" wrapText="1"/>
    </xf>
    <xf numFmtId="0" fontId="24" fillId="6" borderId="63" xfId="5" applyFont="1" applyFill="1" applyBorder="1" applyAlignment="1">
      <alignment horizontal="center" vertical="center" wrapText="1"/>
    </xf>
    <xf numFmtId="0" fontId="24" fillId="6" borderId="55" xfId="5" applyFont="1" applyFill="1" applyBorder="1" applyAlignment="1">
      <alignment horizontal="center" vertical="center" wrapText="1"/>
    </xf>
    <xf numFmtId="0" fontId="23" fillId="6" borderId="75" xfId="5" applyFont="1" applyFill="1" applyBorder="1" applyAlignment="1">
      <alignment horizontal="center" vertical="center" wrapText="1"/>
    </xf>
    <xf numFmtId="0" fontId="23" fillId="6" borderId="45" xfId="5" applyFont="1" applyFill="1" applyBorder="1" applyAlignment="1">
      <alignment horizontal="center" vertical="center" wrapText="1"/>
    </xf>
    <xf numFmtId="3" fontId="23" fillId="6" borderId="46" xfId="5" applyNumberFormat="1" applyFont="1" applyFill="1" applyBorder="1" applyAlignment="1">
      <alignment horizontal="center" vertical="center" wrapText="1"/>
    </xf>
    <xf numFmtId="3" fontId="23" fillId="6" borderId="4" xfId="5" applyNumberFormat="1" applyFont="1" applyFill="1" applyBorder="1" applyAlignment="1">
      <alignment horizontal="center" vertical="center" wrapText="1"/>
    </xf>
    <xf numFmtId="3" fontId="23" fillId="6" borderId="5" xfId="5" applyNumberFormat="1" applyFont="1" applyFill="1" applyBorder="1" applyAlignment="1">
      <alignment horizontal="center" vertical="center" wrapText="1"/>
    </xf>
    <xf numFmtId="1" fontId="23" fillId="6" borderId="4" xfId="5" applyNumberFormat="1" applyFont="1" applyFill="1" applyBorder="1" applyAlignment="1">
      <alignment horizontal="center"/>
    </xf>
    <xf numFmtId="3" fontId="24" fillId="6" borderId="0" xfId="5" applyNumberFormat="1" applyFont="1" applyFill="1"/>
    <xf numFmtId="43" fontId="24" fillId="6" borderId="26" xfId="1" applyFont="1" applyFill="1" applyBorder="1"/>
    <xf numFmtId="43" fontId="24" fillId="6" borderId="4" xfId="1" applyFont="1" applyFill="1" applyBorder="1"/>
    <xf numFmtId="43" fontId="24" fillId="6" borderId="27" xfId="1" applyFont="1" applyFill="1" applyBorder="1"/>
    <xf numFmtId="10" fontId="24" fillId="6" borderId="50" xfId="2" applyNumberFormat="1" applyFont="1" applyFill="1" applyBorder="1"/>
    <xf numFmtId="10" fontId="24" fillId="6" borderId="45" xfId="2" applyNumberFormat="1" applyFont="1" applyFill="1" applyBorder="1"/>
    <xf numFmtId="0" fontId="23" fillId="6" borderId="76" xfId="5" applyFont="1" applyFill="1" applyBorder="1" applyAlignment="1">
      <alignment horizontal="center" vertical="center" wrapText="1"/>
    </xf>
    <xf numFmtId="0" fontId="23" fillId="6" borderId="39" xfId="5" applyFont="1" applyFill="1" applyBorder="1" applyAlignment="1">
      <alignment horizontal="center" vertical="center" wrapText="1"/>
    </xf>
    <xf numFmtId="3" fontId="23" fillId="6" borderId="9" xfId="5" applyNumberFormat="1" applyFont="1" applyFill="1" applyBorder="1" applyAlignment="1">
      <alignment horizontal="center" vertical="center" wrapText="1"/>
    </xf>
    <xf numFmtId="3" fontId="23" fillId="6" borderId="6" xfId="5" applyNumberFormat="1" applyFont="1" applyFill="1" applyBorder="1" applyAlignment="1">
      <alignment horizontal="center" vertical="center" wrapText="1"/>
    </xf>
    <xf numFmtId="10" fontId="24" fillId="6" borderId="51" xfId="2" applyNumberFormat="1" applyFont="1" applyFill="1" applyBorder="1"/>
    <xf numFmtId="10" fontId="24" fillId="6" borderId="39" xfId="2" applyNumberFormat="1" applyFont="1" applyFill="1" applyBorder="1"/>
    <xf numFmtId="3" fontId="9" fillId="6" borderId="9" xfId="5" applyNumberFormat="1" applyFont="1" applyFill="1" applyBorder="1" applyAlignment="1">
      <alignment horizontal="center" vertical="center" wrapText="1"/>
    </xf>
    <xf numFmtId="3" fontId="9" fillId="6" borderId="6" xfId="5" applyNumberFormat="1" applyFont="1" applyFill="1" applyBorder="1" applyAlignment="1">
      <alignment horizontal="center" vertical="center" wrapText="1"/>
    </xf>
    <xf numFmtId="3" fontId="9" fillId="6" borderId="8" xfId="5" applyNumberFormat="1" applyFont="1" applyFill="1" applyBorder="1" applyAlignment="1">
      <alignment horizontal="center" vertical="center" wrapText="1"/>
    </xf>
    <xf numFmtId="1" fontId="24" fillId="6" borderId="0" xfId="5" applyNumberFormat="1" applyFont="1" applyFill="1"/>
    <xf numFmtId="3" fontId="23" fillId="6" borderId="8" xfId="5" applyNumberFormat="1" applyFont="1" applyFill="1" applyBorder="1" applyAlignment="1">
      <alignment horizontal="center" vertical="center" wrapText="1"/>
    </xf>
    <xf numFmtId="3" fontId="9" fillId="6" borderId="4" xfId="5" applyNumberFormat="1" applyFont="1" applyFill="1" applyBorder="1" applyAlignment="1">
      <alignment horizontal="center" vertical="center" wrapText="1"/>
    </xf>
    <xf numFmtId="0" fontId="23" fillId="6" borderId="35" xfId="5" applyFont="1" applyFill="1" applyBorder="1" applyAlignment="1">
      <alignment horizontal="center" vertical="center" wrapText="1"/>
    </xf>
    <xf numFmtId="3" fontId="23" fillId="6" borderId="29" xfId="5" applyNumberFormat="1" applyFont="1" applyFill="1" applyBorder="1" applyAlignment="1">
      <alignment horizontal="center" vertical="center" wrapText="1"/>
    </xf>
    <xf numFmtId="3" fontId="23" fillId="6" borderId="30" xfId="5" applyNumberFormat="1" applyFont="1" applyFill="1" applyBorder="1" applyAlignment="1">
      <alignment horizontal="center" vertical="center" wrapText="1"/>
    </xf>
    <xf numFmtId="3" fontId="23" fillId="6" borderId="7" xfId="5" applyNumberFormat="1" applyFont="1" applyFill="1" applyBorder="1" applyAlignment="1">
      <alignment horizontal="center" vertical="center" wrapText="1"/>
    </xf>
    <xf numFmtId="0" fontId="23" fillId="6" borderId="4" xfId="5" applyFont="1" applyFill="1" applyBorder="1" applyAlignment="1">
      <alignment horizontal="center"/>
    </xf>
    <xf numFmtId="43" fontId="24" fillId="6" borderId="34" xfId="1" applyFont="1" applyFill="1" applyBorder="1"/>
    <xf numFmtId="43" fontId="24" fillId="6" borderId="30" xfId="1" applyFont="1" applyFill="1" applyBorder="1"/>
    <xf numFmtId="43" fontId="24" fillId="6" borderId="31" xfId="1" applyFont="1" applyFill="1" applyBorder="1"/>
    <xf numFmtId="10" fontId="24" fillId="6" borderId="36" xfId="2" applyNumberFormat="1" applyFont="1" applyFill="1" applyBorder="1"/>
    <xf numFmtId="10" fontId="24" fillId="6" borderId="35" xfId="2" applyNumberFormat="1" applyFont="1" applyFill="1" applyBorder="1"/>
    <xf numFmtId="0" fontId="23" fillId="6" borderId="77" xfId="5" applyFont="1" applyFill="1" applyBorder="1" applyAlignment="1">
      <alignment horizontal="justify" vertical="center"/>
    </xf>
    <xf numFmtId="3" fontId="26" fillId="6" borderId="56" xfId="5" applyNumberFormat="1" applyFont="1" applyFill="1" applyBorder="1" applyAlignment="1">
      <alignment horizontal="center" vertical="center" wrapText="1"/>
    </xf>
    <xf numFmtId="3" fontId="23" fillId="6" borderId="59" xfId="5" applyNumberFormat="1" applyFont="1" applyFill="1" applyBorder="1" applyAlignment="1">
      <alignment horizontal="center" vertical="center" wrapText="1"/>
    </xf>
    <xf numFmtId="1" fontId="23" fillId="6" borderId="62" xfId="5" applyNumberFormat="1" applyFont="1" applyFill="1" applyBorder="1" applyAlignment="1">
      <alignment horizontal="center" vertical="center" wrapText="1"/>
    </xf>
    <xf numFmtId="43" fontId="24" fillId="6" borderId="58" xfId="1" applyFont="1" applyFill="1" applyBorder="1"/>
    <xf numFmtId="43" fontId="24" fillId="6" borderId="59" xfId="1" applyFont="1" applyFill="1" applyBorder="1"/>
    <xf numFmtId="43" fontId="24" fillId="6" borderId="60" xfId="1" applyFont="1" applyFill="1" applyBorder="1"/>
    <xf numFmtId="10" fontId="24" fillId="6" borderId="63" xfId="2" applyNumberFormat="1" applyFont="1" applyFill="1" applyBorder="1"/>
    <xf numFmtId="10" fontId="24" fillId="6" borderId="55" xfId="2" applyNumberFormat="1" applyFont="1" applyFill="1" applyBorder="1"/>
    <xf numFmtId="0" fontId="23" fillId="6" borderId="0" xfId="5" applyFont="1" applyFill="1" applyAlignment="1">
      <alignment horizontal="justify" vertical="center"/>
    </xf>
    <xf numFmtId="3" fontId="27" fillId="6" borderId="0" xfId="5" applyNumberFormat="1" applyFont="1" applyFill="1" applyBorder="1" applyAlignment="1">
      <alignment horizontal="right" vertical="center" wrapText="1"/>
    </xf>
    <xf numFmtId="3" fontId="25" fillId="6" borderId="0" xfId="5" applyNumberFormat="1" applyFont="1" applyFill="1" applyBorder="1" applyAlignment="1">
      <alignment horizontal="center" vertical="center" wrapText="1"/>
    </xf>
    <xf numFmtId="166" fontId="28" fillId="6" borderId="0" xfId="6" applyNumberFormat="1" applyFont="1" applyFill="1" applyBorder="1" applyAlignment="1">
      <alignment horizontal="center" vertical="center" wrapText="1"/>
    </xf>
    <xf numFmtId="4" fontId="23" fillId="6" borderId="0" xfId="5" applyNumberFormat="1" applyFont="1" applyFill="1" applyBorder="1" applyAlignment="1">
      <alignment horizontal="center" vertical="center" wrapText="1"/>
    </xf>
    <xf numFmtId="10" fontId="29" fillId="6" borderId="0" xfId="5" applyNumberFormat="1" applyFont="1" applyFill="1"/>
    <xf numFmtId="43" fontId="24" fillId="6" borderId="47" xfId="1" applyFont="1" applyFill="1" applyBorder="1"/>
    <xf numFmtId="43" fontId="24" fillId="6" borderId="48" xfId="1" applyFont="1" applyFill="1" applyBorder="1"/>
    <xf numFmtId="43" fontId="24" fillId="6" borderId="49" xfId="1" applyFont="1" applyFill="1" applyBorder="1"/>
    <xf numFmtId="0" fontId="27" fillId="6" borderId="0" xfId="5" applyFont="1" applyFill="1" applyBorder="1" applyAlignment="1">
      <alignment horizontal="right" vertical="center" wrapText="1"/>
    </xf>
    <xf numFmtId="4" fontId="30" fillId="6" borderId="0" xfId="5" applyNumberFormat="1" applyFont="1" applyFill="1" applyBorder="1" applyAlignment="1">
      <alignment horizontal="center" vertical="center" wrapText="1"/>
    </xf>
    <xf numFmtId="4" fontId="27" fillId="6" borderId="0" xfId="5" applyNumberFormat="1" applyFont="1" applyFill="1" applyBorder="1" applyAlignment="1">
      <alignment horizontal="left" vertical="center" wrapText="1"/>
    </xf>
    <xf numFmtId="0" fontId="23" fillId="6" borderId="0" xfId="5" applyFont="1" applyFill="1" applyAlignment="1">
      <alignment vertical="center"/>
    </xf>
    <xf numFmtId="0" fontId="25" fillId="6" borderId="0" xfId="5" applyFont="1" applyFill="1" applyBorder="1" applyAlignment="1">
      <alignment horizontal="right" vertical="center" wrapText="1"/>
    </xf>
    <xf numFmtId="4" fontId="28" fillId="6" borderId="0" xfId="5" applyNumberFormat="1" applyFont="1" applyFill="1" applyBorder="1" applyAlignment="1">
      <alignment horizontal="center" vertical="center" wrapText="1"/>
    </xf>
    <xf numFmtId="43" fontId="24" fillId="6" borderId="42" xfId="1" applyFont="1" applyFill="1" applyBorder="1"/>
    <xf numFmtId="43" fontId="24" fillId="6" borderId="43" xfId="1" applyFont="1" applyFill="1" applyBorder="1"/>
    <xf numFmtId="43" fontId="24" fillId="6" borderId="44" xfId="1" applyFont="1" applyFill="1" applyBorder="1"/>
    <xf numFmtId="0" fontId="31" fillId="6" borderId="0" xfId="5" applyFont="1" applyFill="1"/>
    <xf numFmtId="0" fontId="23" fillId="6" borderId="4" xfId="5" applyFont="1" applyFill="1" applyBorder="1" applyAlignment="1">
      <alignment horizontal="center" vertical="center" wrapText="1"/>
    </xf>
    <xf numFmtId="3" fontId="26" fillId="6" borderId="4" xfId="5" applyNumberFormat="1" applyFont="1" applyFill="1" applyBorder="1" applyAlignment="1">
      <alignment horizontal="center" vertical="center" wrapText="1"/>
    </xf>
    <xf numFmtId="43" fontId="24" fillId="6" borderId="0" xfId="1" applyFont="1" applyFill="1"/>
    <xf numFmtId="43" fontId="24" fillId="6" borderId="0" xfId="5" applyNumberFormat="1" applyFont="1" applyFill="1"/>
    <xf numFmtId="0" fontId="262" fillId="6" borderId="0" xfId="5" applyFont="1" applyFill="1"/>
    <xf numFmtId="0" fontId="262" fillId="6" borderId="0" xfId="5" applyFont="1" applyFill="1" applyAlignment="1">
      <alignment horizontal="right"/>
    </xf>
    <xf numFmtId="0" fontId="0" fillId="0" borderId="107" xfId="0" applyBorder="1"/>
    <xf numFmtId="43" fontId="1" fillId="0" borderId="107" xfId="1" applyFont="1" applyBorder="1"/>
    <xf numFmtId="0" fontId="1" fillId="0" borderId="0" xfId="0" applyFont="1" applyAlignment="1">
      <alignment wrapText="1"/>
    </xf>
    <xf numFmtId="0" fontId="1" fillId="0" borderId="0" xfId="0" applyFont="1"/>
    <xf numFmtId="164" fontId="264" fillId="3" borderId="107" xfId="3" applyFont="1" applyFill="1" applyBorder="1" applyAlignment="1">
      <alignment horizontal="center" vertical="center" wrapText="1"/>
    </xf>
    <xf numFmtId="0" fontId="265" fillId="0" borderId="107" xfId="0" applyNumberFormat="1" applyFont="1" applyFill="1" applyBorder="1" applyAlignment="1">
      <alignment horizontal="center" vertical="center" wrapText="1"/>
    </xf>
    <xf numFmtId="0" fontId="265" fillId="0" borderId="107" xfId="1" applyNumberFormat="1" applyFont="1" applyFill="1" applyBorder="1" applyAlignment="1">
      <alignment horizontal="center" vertical="center" wrapText="1"/>
    </xf>
    <xf numFmtId="0" fontId="264" fillId="2" borderId="107" xfId="4" applyFont="1" applyFill="1" applyBorder="1" applyAlignment="1">
      <alignment horizontal="center" vertical="center"/>
    </xf>
    <xf numFmtId="0" fontId="264" fillId="2" borderId="107" xfId="4" applyFont="1" applyFill="1" applyBorder="1" applyAlignment="1">
      <alignment horizontal="left" vertical="center"/>
    </xf>
    <xf numFmtId="0" fontId="265" fillId="3" borderId="107" xfId="4" applyFont="1" applyFill="1" applyBorder="1" applyAlignment="1"/>
    <xf numFmtId="2" fontId="265" fillId="0" borderId="107" xfId="4" applyNumberFormat="1" applyFont="1" applyFill="1" applyBorder="1" applyAlignment="1">
      <alignment horizontal="right" vertical="center"/>
    </xf>
    <xf numFmtId="0" fontId="264" fillId="3" borderId="107" xfId="4" applyFont="1" applyFill="1" applyBorder="1" applyAlignment="1">
      <alignment horizontal="center" vertical="center"/>
    </xf>
    <xf numFmtId="0" fontId="265" fillId="2" borderId="107" xfId="4" applyFont="1" applyFill="1" applyBorder="1" applyAlignment="1">
      <alignment horizontal="left" vertical="center"/>
    </xf>
    <xf numFmtId="0" fontId="264" fillId="2" borderId="107" xfId="0" applyFont="1" applyFill="1" applyBorder="1" applyAlignment="1"/>
    <xf numFmtId="43" fontId="2" fillId="2" borderId="1" xfId="1" applyFont="1" applyFill="1" applyBorder="1"/>
    <xf numFmtId="43" fontId="2" fillId="2" borderId="107" xfId="1" applyFont="1" applyFill="1" applyBorder="1"/>
    <xf numFmtId="43" fontId="0" fillId="0" borderId="1" xfId="2" applyNumberFormat="1" applyFont="1" applyBorder="1"/>
    <xf numFmtId="43" fontId="0" fillId="0" borderId="107" xfId="2" applyNumberFormat="1" applyFont="1" applyBorder="1"/>
    <xf numFmtId="43" fontId="0" fillId="2" borderId="1" xfId="2" applyNumberFormat="1" applyFont="1" applyFill="1" applyBorder="1"/>
    <xf numFmtId="43" fontId="0" fillId="2" borderId="107" xfId="2" applyNumberFormat="1" applyFont="1" applyFill="1" applyBorder="1"/>
    <xf numFmtId="43" fontId="2" fillId="2" borderId="108" xfId="1" applyFont="1" applyFill="1" applyBorder="1"/>
    <xf numFmtId="43" fontId="2" fillId="2" borderId="109" xfId="1" applyFont="1" applyFill="1" applyBorder="1"/>
    <xf numFmtId="0" fontId="0" fillId="0" borderId="107" xfId="0" applyBorder="1" applyAlignment="1">
      <alignment horizontal="center"/>
    </xf>
    <xf numFmtId="43" fontId="2" fillId="2" borderId="110" xfId="1" applyFont="1" applyFill="1" applyBorder="1"/>
    <xf numFmtId="43" fontId="0" fillId="0" borderId="110" xfId="2" applyNumberFormat="1" applyFont="1" applyBorder="1"/>
    <xf numFmtId="43" fontId="0" fillId="2" borderId="110" xfId="2" applyNumberFormat="1" applyFont="1" applyFill="1" applyBorder="1"/>
    <xf numFmtId="43" fontId="2" fillId="2" borderId="111" xfId="1" applyFont="1" applyFill="1" applyBorder="1"/>
    <xf numFmtId="0" fontId="0" fillId="3" borderId="107" xfId="0" applyFill="1" applyBorder="1" applyAlignment="1">
      <alignment horizontal="center"/>
    </xf>
    <xf numFmtId="43" fontId="0" fillId="0" borderId="0" xfId="1" applyFont="1"/>
    <xf numFmtId="1" fontId="1" fillId="0" borderId="0" xfId="0" applyNumberFormat="1" applyFont="1" applyAlignment="1">
      <alignment horizontal="center"/>
    </xf>
    <xf numFmtId="0" fontId="2" fillId="3" borderId="107" xfId="0" applyFont="1" applyFill="1" applyBorder="1" applyAlignment="1">
      <alignment horizontal="center" vertical="center" wrapText="1"/>
    </xf>
    <xf numFmtId="10" fontId="2" fillId="3" borderId="107" xfId="0" applyNumberFormat="1" applyFont="1" applyFill="1" applyBorder="1" applyAlignment="1">
      <alignment horizontal="center" vertical="center" wrapText="1"/>
    </xf>
    <xf numFmtId="0" fontId="264" fillId="2" borderId="120" xfId="4" applyFont="1" applyFill="1" applyBorder="1" applyAlignment="1">
      <alignment horizontal="center" vertical="center"/>
    </xf>
    <xf numFmtId="165" fontId="2" fillId="2" borderId="107" xfId="1" applyNumberFormat="1" applyFont="1" applyFill="1" applyBorder="1"/>
    <xf numFmtId="166" fontId="306" fillId="2" borderId="107" xfId="2" applyNumberFormat="1" applyFont="1" applyFill="1" applyBorder="1" applyAlignment="1">
      <alignment horizontal="center"/>
    </xf>
    <xf numFmtId="165" fontId="2" fillId="2" borderId="123" xfId="1" applyNumberFormat="1" applyFont="1" applyFill="1" applyBorder="1"/>
    <xf numFmtId="0" fontId="265" fillId="3" borderId="120" xfId="4" applyFont="1" applyFill="1" applyBorder="1" applyAlignment="1"/>
    <xf numFmtId="165" fontId="1" fillId="0" borderId="107" xfId="1" applyNumberFormat="1" applyFont="1" applyBorder="1"/>
    <xf numFmtId="166" fontId="263" fillId="0" borderId="107" xfId="2" applyNumberFormat="1" applyFont="1" applyBorder="1" applyAlignment="1">
      <alignment horizontal="center"/>
    </xf>
    <xf numFmtId="165" fontId="1" fillId="0" borderId="107" xfId="1" applyNumberFormat="1" applyFont="1" applyFill="1" applyBorder="1"/>
    <xf numFmtId="165" fontId="1" fillId="0" borderId="123" xfId="1" applyNumberFormat="1" applyFont="1" applyBorder="1"/>
    <xf numFmtId="165" fontId="1" fillId="0" borderId="107" xfId="1" applyNumberFormat="1" applyFont="1" applyBorder="1" applyAlignment="1">
      <alignment horizontal="left"/>
    </xf>
    <xf numFmtId="43" fontId="2" fillId="2" borderId="107" xfId="1" applyNumberFormat="1" applyFont="1" applyFill="1" applyBorder="1"/>
    <xf numFmtId="0" fontId="264" fillId="3" borderId="120" xfId="4" applyFont="1" applyFill="1" applyBorder="1" applyAlignment="1">
      <alignment horizontal="center" vertical="center"/>
    </xf>
    <xf numFmtId="165" fontId="1" fillId="2" borderId="107" xfId="1" applyNumberFormat="1" applyFont="1" applyFill="1" applyBorder="1"/>
    <xf numFmtId="43" fontId="1" fillId="2" borderId="107" xfId="1" applyFont="1" applyFill="1" applyBorder="1"/>
    <xf numFmtId="166" fontId="263" fillId="2" borderId="107" xfId="2" applyNumberFormat="1" applyFont="1" applyFill="1" applyBorder="1" applyAlignment="1">
      <alignment horizontal="center"/>
    </xf>
    <xf numFmtId="165" fontId="1" fillId="2" borderId="107" xfId="1" applyNumberFormat="1" applyFont="1" applyFill="1" applyBorder="1" applyAlignment="1">
      <alignment horizontal="left"/>
    </xf>
    <xf numFmtId="165" fontId="1" fillId="2" borderId="123" xfId="1" applyNumberFormat="1" applyFont="1" applyFill="1" applyBorder="1"/>
    <xf numFmtId="0" fontId="264" fillId="2" borderId="124" xfId="0" applyFont="1" applyFill="1" applyBorder="1" applyAlignment="1"/>
    <xf numFmtId="165" fontId="2" fillId="2" borderId="125" xfId="1" applyNumberFormat="1" applyFont="1" applyFill="1" applyBorder="1"/>
    <xf numFmtId="43" fontId="2" fillId="2" borderId="125" xfId="1" applyFont="1" applyFill="1" applyBorder="1"/>
    <xf numFmtId="166" fontId="306" fillId="2" borderId="125" xfId="2" applyNumberFormat="1" applyFont="1" applyFill="1" applyBorder="1" applyAlignment="1">
      <alignment horizontal="center"/>
    </xf>
    <xf numFmtId="165" fontId="2" fillId="2" borderId="126" xfId="1" applyNumberFormat="1" applyFont="1" applyFill="1" applyBorder="1"/>
    <xf numFmtId="164" fontId="264" fillId="3" borderId="124" xfId="3" applyFont="1" applyFill="1" applyBorder="1" applyAlignment="1">
      <alignment horizontal="center" vertical="center" wrapText="1"/>
    </xf>
    <xf numFmtId="0" fontId="2" fillId="3" borderId="125" xfId="0" applyFont="1" applyFill="1" applyBorder="1" applyAlignment="1">
      <alignment horizontal="center" vertical="center" wrapText="1"/>
    </xf>
    <xf numFmtId="0" fontId="2" fillId="3" borderId="126" xfId="0" applyFont="1" applyFill="1" applyBorder="1" applyAlignment="1">
      <alignment horizontal="center" vertical="center" wrapText="1"/>
    </xf>
    <xf numFmtId="1" fontId="265" fillId="0" borderId="127" xfId="0" applyNumberFormat="1" applyFont="1" applyFill="1" applyBorder="1" applyAlignment="1">
      <alignment horizontal="center" vertical="center" wrapText="1"/>
    </xf>
    <xf numFmtId="1" fontId="1" fillId="0" borderId="10" xfId="1" applyNumberFormat="1" applyFont="1" applyBorder="1" applyAlignment="1">
      <alignment horizontal="center"/>
    </xf>
    <xf numFmtId="1" fontId="1" fillId="0" borderId="10" xfId="0" applyNumberFormat="1" applyFont="1" applyBorder="1" applyAlignment="1">
      <alignment horizontal="center"/>
    </xf>
    <xf numFmtId="1" fontId="1" fillId="0" borderId="128" xfId="0" applyNumberFormat="1" applyFont="1" applyBorder="1" applyAlignment="1">
      <alignment horizontal="center"/>
    </xf>
    <xf numFmtId="0" fontId="264" fillId="2" borderId="114" xfId="4" applyFont="1" applyFill="1" applyBorder="1" applyAlignment="1">
      <alignment horizontal="center" vertical="center"/>
    </xf>
    <xf numFmtId="165" fontId="2" fillId="2" borderId="115" xfId="1" applyNumberFormat="1" applyFont="1" applyFill="1" applyBorder="1"/>
    <xf numFmtId="43" fontId="2" fillId="2" borderId="115" xfId="1" applyFont="1" applyFill="1" applyBorder="1"/>
    <xf numFmtId="166" fontId="306" fillId="2" borderId="115" xfId="2" applyNumberFormat="1" applyFont="1" applyFill="1" applyBorder="1" applyAlignment="1">
      <alignment horizontal="center"/>
    </xf>
    <xf numFmtId="165" fontId="2" fillId="2" borderId="119" xfId="1" applyNumberFormat="1" applyFont="1" applyFill="1" applyBorder="1"/>
    <xf numFmtId="0" fontId="2" fillId="3" borderId="124" xfId="0" applyFont="1" applyFill="1" applyBorder="1" applyAlignment="1">
      <alignment horizontal="center" vertical="center" wrapText="1"/>
    </xf>
    <xf numFmtId="1" fontId="1" fillId="0" borderId="127" xfId="0" applyNumberFormat="1" applyFont="1" applyBorder="1" applyAlignment="1">
      <alignment horizontal="center"/>
    </xf>
    <xf numFmtId="165" fontId="2" fillId="2" borderId="114" xfId="1" applyNumberFormat="1" applyFont="1" applyFill="1" applyBorder="1"/>
    <xf numFmtId="165" fontId="1" fillId="0" borderId="120" xfId="1" applyNumberFormat="1" applyFont="1" applyBorder="1"/>
    <xf numFmtId="165" fontId="2" fillId="2" borderId="120" xfId="1" applyNumberFormat="1" applyFont="1" applyFill="1" applyBorder="1"/>
    <xf numFmtId="165" fontId="1" fillId="2" borderId="120" xfId="1" applyNumberFormat="1" applyFont="1" applyFill="1" applyBorder="1"/>
    <xf numFmtId="165" fontId="2" fillId="2" borderId="124" xfId="1" applyNumberFormat="1" applyFont="1" applyFill="1" applyBorder="1"/>
    <xf numFmtId="164" fontId="264" fillId="3" borderId="129" xfId="3" applyFont="1" applyFill="1" applyBorder="1" applyAlignment="1">
      <alignment horizontal="center" vertical="center" wrapText="1"/>
    </xf>
    <xf numFmtId="1" fontId="265" fillId="0" borderId="11" xfId="1" applyNumberFormat="1" applyFont="1" applyFill="1" applyBorder="1" applyAlignment="1">
      <alignment horizontal="center" vertical="center" wrapText="1"/>
    </xf>
    <xf numFmtId="0" fontId="264" fillId="2" borderId="116" xfId="4" applyFont="1" applyFill="1" applyBorder="1" applyAlignment="1">
      <alignment horizontal="left" vertical="center"/>
    </xf>
    <xf numFmtId="2" fontId="265" fillId="0" borderId="130" xfId="4" applyNumberFormat="1" applyFont="1" applyFill="1" applyBorder="1" applyAlignment="1">
      <alignment horizontal="right" vertical="center"/>
    </xf>
    <xf numFmtId="0" fontId="264" fillId="2" borderId="130" xfId="4" applyFont="1" applyFill="1" applyBorder="1" applyAlignment="1">
      <alignment horizontal="left" vertical="center"/>
    </xf>
    <xf numFmtId="0" fontId="265" fillId="2" borderId="130" xfId="4" applyFont="1" applyFill="1" applyBorder="1" applyAlignment="1">
      <alignment horizontal="left" vertical="center"/>
    </xf>
    <xf numFmtId="0" fontId="264" fillId="2" borderId="129" xfId="4" applyFont="1" applyFill="1" applyBorder="1" applyAlignment="1">
      <alignment horizontal="left" vertical="center"/>
    </xf>
    <xf numFmtId="1" fontId="1" fillId="0" borderId="127" xfId="1" applyNumberFormat="1" applyFont="1" applyBorder="1" applyAlignment="1">
      <alignment horizontal="center"/>
    </xf>
    <xf numFmtId="166" fontId="306" fillId="2" borderId="119" xfId="2" applyNumberFormat="1" applyFont="1" applyFill="1" applyBorder="1" applyAlignment="1">
      <alignment horizontal="center"/>
    </xf>
    <xf numFmtId="166" fontId="263" fillId="0" borderId="123" xfId="2" applyNumberFormat="1" applyFont="1" applyBorder="1" applyAlignment="1">
      <alignment horizontal="center"/>
    </xf>
    <xf numFmtId="166" fontId="306" fillId="2" borderId="123" xfId="2" applyNumberFormat="1" applyFont="1" applyFill="1" applyBorder="1" applyAlignment="1">
      <alignment horizontal="center"/>
    </xf>
    <xf numFmtId="166" fontId="263" fillId="2" borderId="123" xfId="2" applyNumberFormat="1" applyFont="1" applyFill="1" applyBorder="1" applyAlignment="1">
      <alignment horizontal="center"/>
    </xf>
    <xf numFmtId="166" fontId="306" fillId="2" borderId="126" xfId="2" applyNumberFormat="1" applyFont="1" applyFill="1" applyBorder="1" applyAlignment="1">
      <alignment horizontal="center"/>
    </xf>
    <xf numFmtId="165" fontId="1" fillId="0" borderId="0" xfId="0" applyNumberFormat="1" applyFont="1"/>
    <xf numFmtId="164" fontId="264" fillId="3" borderId="107" xfId="3" applyFont="1" applyFill="1" applyBorder="1" applyAlignment="1">
      <alignment horizontal="center" vertical="center" wrapText="1"/>
    </xf>
    <xf numFmtId="166" fontId="1" fillId="2" borderId="127" xfId="2" applyNumberFormat="1" applyFont="1" applyFill="1" applyBorder="1"/>
    <xf numFmtId="0" fontId="29" fillId="0" borderId="0" xfId="0" applyFont="1" applyAlignment="1">
      <alignment horizontal="left"/>
    </xf>
    <xf numFmtId="1" fontId="265" fillId="0" borderId="107" xfId="0" applyNumberFormat="1" applyFont="1" applyFill="1" applyBorder="1" applyAlignment="1">
      <alignment horizontal="center" vertical="center" wrapText="1"/>
    </xf>
    <xf numFmtId="1" fontId="265" fillId="0" borderId="107" xfId="1" applyNumberFormat="1" applyFont="1" applyFill="1" applyBorder="1" applyAlignment="1">
      <alignment horizontal="center" vertical="center" wrapText="1"/>
    </xf>
    <xf numFmtId="43" fontId="0" fillId="0" borderId="107" xfId="1" applyFont="1" applyBorder="1"/>
    <xf numFmtId="166" fontId="0" fillId="0" borderId="107" xfId="2" applyNumberFormat="1" applyFont="1" applyBorder="1"/>
    <xf numFmtId="10" fontId="0" fillId="0" borderId="107" xfId="2" applyNumberFormat="1" applyFont="1" applyBorder="1"/>
    <xf numFmtId="10" fontId="2" fillId="2" borderId="107" xfId="2" applyNumberFormat="1" applyFont="1" applyFill="1" applyBorder="1"/>
    <xf numFmtId="43" fontId="0" fillId="2" borderId="107" xfId="1" applyFont="1" applyFill="1" applyBorder="1"/>
    <xf numFmtId="10" fontId="0" fillId="2" borderId="107" xfId="2" applyNumberFormat="1" applyFont="1" applyFill="1" applyBorder="1"/>
    <xf numFmtId="166" fontId="2" fillId="2" borderId="107" xfId="2" applyNumberFormat="1" applyFont="1" applyFill="1" applyBorder="1"/>
    <xf numFmtId="166" fontId="0" fillId="2" borderId="107" xfId="2" applyNumberFormat="1" applyFont="1" applyFill="1" applyBorder="1"/>
    <xf numFmtId="0" fontId="2" fillId="3" borderId="134" xfId="0" applyFont="1" applyFill="1" applyBorder="1" applyAlignment="1">
      <alignment horizontal="center" vertical="center" wrapText="1"/>
    </xf>
    <xf numFmtId="10" fontId="6" fillId="0" borderId="107" xfId="1" applyNumberFormat="1" applyFont="1" applyFill="1" applyBorder="1" applyAlignment="1">
      <alignment horizontal="right" vertical="center" wrapText="1"/>
    </xf>
    <xf numFmtId="1" fontId="6" fillId="0" borderId="0" xfId="1" applyNumberFormat="1" applyFont="1" applyFill="1" applyBorder="1" applyAlignment="1">
      <alignment horizontal="center" vertical="center" wrapText="1"/>
    </xf>
    <xf numFmtId="0" fontId="6" fillId="0" borderId="0" xfId="4" applyFont="1" applyFill="1" applyBorder="1" applyAlignment="1"/>
    <xf numFmtId="2" fontId="6" fillId="0" borderId="0" xfId="4" applyNumberFormat="1" applyFont="1" applyFill="1" applyBorder="1" applyAlignment="1">
      <alignment horizontal="right" vertical="center"/>
    </xf>
    <xf numFmtId="10" fontId="6" fillId="0" borderId="0" xfId="1" applyNumberFormat="1" applyFont="1" applyFill="1" applyBorder="1" applyAlignment="1">
      <alignment horizontal="right" vertical="center"/>
    </xf>
    <xf numFmtId="43" fontId="6" fillId="0" borderId="0" xfId="1" applyNumberFormat="1" applyFont="1" applyFill="1" applyBorder="1" applyAlignment="1">
      <alignment horizontal="right" vertical="center"/>
    </xf>
    <xf numFmtId="0" fontId="307" fillId="0" borderId="0" xfId="0" applyFont="1" applyBorder="1"/>
    <xf numFmtId="0" fontId="0" fillId="0" borderId="0" xfId="0" applyBorder="1"/>
    <xf numFmtId="0" fontId="10" fillId="0" borderId="0" xfId="4" applyFont="1" applyFill="1" applyBorder="1" applyAlignment="1">
      <alignment horizontal="center" vertical="center"/>
    </xf>
    <xf numFmtId="0" fontId="10" fillId="0" borderId="0" xfId="4" applyFont="1" applyFill="1" applyBorder="1" applyAlignment="1">
      <alignment horizontal="left" vertical="center"/>
    </xf>
    <xf numFmtId="43" fontId="10" fillId="0" borderId="0" xfId="1" applyFont="1" applyFill="1" applyBorder="1" applyAlignment="1">
      <alignment horizontal="left" vertical="center"/>
    </xf>
    <xf numFmtId="0" fontId="2" fillId="0" borderId="0" xfId="0" applyFont="1" applyBorder="1"/>
    <xf numFmtId="10" fontId="6" fillId="0" borderId="0" xfId="2" applyNumberFormat="1" applyFont="1" applyFill="1" applyBorder="1" applyAlignment="1">
      <alignment horizontal="right" vertical="center"/>
    </xf>
    <xf numFmtId="43" fontId="6" fillId="0" borderId="0" xfId="1" applyFont="1" applyFill="1" applyBorder="1" applyAlignment="1">
      <alignment horizontal="right" vertical="center"/>
    </xf>
    <xf numFmtId="0" fontId="6" fillId="0" borderId="0" xfId="4" applyFont="1" applyFill="1" applyBorder="1" applyAlignment="1">
      <alignment horizontal="center" vertical="center"/>
    </xf>
    <xf numFmtId="0" fontId="6" fillId="0" borderId="0" xfId="4" applyFont="1" applyFill="1" applyBorder="1" applyAlignment="1">
      <alignment horizontal="left" vertical="center"/>
    </xf>
    <xf numFmtId="10" fontId="6" fillId="0" borderId="0" xfId="1" applyNumberFormat="1" applyFont="1" applyFill="1" applyBorder="1" applyAlignment="1">
      <alignment horizontal="left" vertical="center"/>
    </xf>
    <xf numFmtId="43" fontId="6" fillId="0" borderId="0" xfId="1" applyNumberFormat="1" applyFont="1" applyFill="1" applyBorder="1" applyAlignment="1">
      <alignment horizontal="left" vertical="center"/>
    </xf>
    <xf numFmtId="0" fontId="10" fillId="0" borderId="0" xfId="0" applyFont="1" applyFill="1" applyBorder="1" applyAlignment="1"/>
    <xf numFmtId="43" fontId="307" fillId="0" borderId="0" xfId="1" applyFont="1" applyBorder="1"/>
    <xf numFmtId="10" fontId="6" fillId="0" borderId="135" xfId="1" applyNumberFormat="1" applyFont="1" applyFill="1" applyBorder="1" applyAlignment="1">
      <alignment horizontal="right" vertical="center" wrapText="1"/>
    </xf>
    <xf numFmtId="10" fontId="6" fillId="0" borderId="138" xfId="1" applyNumberFormat="1" applyFont="1" applyFill="1" applyBorder="1" applyAlignment="1">
      <alignment horizontal="right" vertical="center" wrapText="1"/>
    </xf>
    <xf numFmtId="0" fontId="6" fillId="0" borderId="143" xfId="4" applyFont="1" applyFill="1" applyBorder="1" applyAlignment="1">
      <alignment horizontal="center" vertical="center" wrapText="1"/>
    </xf>
    <xf numFmtId="0" fontId="6" fillId="0" borderId="142" xfId="4" applyFont="1" applyFill="1" applyBorder="1" applyAlignment="1">
      <alignment horizontal="center" vertical="center" wrapText="1"/>
    </xf>
    <xf numFmtId="43" fontId="6" fillId="0" borderId="140" xfId="1" applyNumberFormat="1" applyFont="1" applyFill="1" applyBorder="1" applyAlignment="1">
      <alignment horizontal="right" vertical="center" wrapText="1"/>
    </xf>
    <xf numFmtId="10" fontId="6" fillId="0" borderId="141" xfId="1" applyNumberFormat="1" applyFont="1" applyFill="1" applyBorder="1" applyAlignment="1">
      <alignment horizontal="right" vertical="center" wrapText="1"/>
    </xf>
    <xf numFmtId="43" fontId="6" fillId="0" borderId="136" xfId="1" applyNumberFormat="1" applyFont="1" applyFill="1" applyBorder="1" applyAlignment="1">
      <alignment horizontal="right" vertical="center" wrapText="1"/>
    </xf>
    <xf numFmtId="10" fontId="6" fillId="0" borderId="137" xfId="1" applyNumberFormat="1" applyFont="1" applyFill="1" applyBorder="1" applyAlignment="1">
      <alignment horizontal="right" vertical="center" wrapText="1"/>
    </xf>
    <xf numFmtId="43" fontId="6" fillId="0" borderId="139" xfId="1" applyNumberFormat="1" applyFont="1" applyFill="1" applyBorder="1" applyAlignment="1">
      <alignment horizontal="right" vertical="center" wrapText="1"/>
    </xf>
    <xf numFmtId="1" fontId="10" fillId="0" borderId="148" xfId="0" applyNumberFormat="1" applyFont="1" applyFill="1" applyBorder="1" applyAlignment="1">
      <alignment horizontal="center" vertical="center" wrapText="1"/>
    </xf>
    <xf numFmtId="1" fontId="10" fillId="0" borderId="55" xfId="1" applyNumberFormat="1" applyFont="1" applyFill="1" applyBorder="1" applyAlignment="1">
      <alignment horizontal="center" vertical="center" wrapText="1"/>
    </xf>
    <xf numFmtId="1" fontId="10" fillId="0" borderId="58" xfId="1" applyNumberFormat="1" applyFont="1" applyFill="1" applyBorder="1" applyAlignment="1">
      <alignment horizontal="center" vertical="center" wrapText="1"/>
    </xf>
    <xf numFmtId="1" fontId="10" fillId="0" borderId="59" xfId="1" applyNumberFormat="1" applyFont="1" applyFill="1" applyBorder="1" applyAlignment="1">
      <alignment horizontal="center" vertical="center" wrapText="1"/>
    </xf>
    <xf numFmtId="1" fontId="10" fillId="0" borderId="60" xfId="1" applyNumberFormat="1" applyFont="1" applyFill="1" applyBorder="1" applyAlignment="1">
      <alignment horizontal="center" vertical="center" wrapText="1"/>
    </xf>
    <xf numFmtId="2" fontId="6" fillId="0" borderId="145" xfId="4" applyNumberFormat="1" applyFont="1" applyFill="1" applyBorder="1" applyAlignment="1">
      <alignment vertical="center" wrapText="1"/>
    </xf>
    <xf numFmtId="2" fontId="6" fillId="0" borderId="144" xfId="4" applyNumberFormat="1" applyFont="1" applyFill="1" applyBorder="1" applyAlignment="1">
      <alignment vertical="center" wrapText="1"/>
    </xf>
    <xf numFmtId="0" fontId="6" fillId="0" borderId="75" xfId="4" applyFont="1" applyFill="1" applyBorder="1" applyAlignment="1">
      <alignment horizontal="center" vertical="center" wrapText="1"/>
    </xf>
    <xf numFmtId="2" fontId="6" fillId="0" borderId="45" xfId="4" applyNumberFormat="1" applyFont="1" applyFill="1" applyBorder="1" applyAlignment="1">
      <alignment vertical="center" wrapText="1"/>
    </xf>
    <xf numFmtId="10" fontId="6" fillId="0" borderId="47" xfId="1" applyNumberFormat="1" applyFont="1" applyFill="1" applyBorder="1" applyAlignment="1">
      <alignment horizontal="right" vertical="center" wrapText="1"/>
    </xf>
    <xf numFmtId="164" fontId="10" fillId="0" borderId="12" xfId="3" applyFont="1" applyFill="1" applyBorder="1" applyAlignment="1">
      <alignment vertical="center" wrapText="1"/>
    </xf>
    <xf numFmtId="164" fontId="10" fillId="0" borderId="102" xfId="3" applyFont="1" applyFill="1" applyBorder="1" applyAlignment="1">
      <alignment vertical="center" wrapText="1"/>
    </xf>
    <xf numFmtId="1" fontId="10" fillId="0" borderId="15" xfId="1" applyNumberFormat="1" applyFont="1" applyFill="1" applyBorder="1" applyAlignment="1">
      <alignment horizontal="center" vertical="center" wrapText="1"/>
    </xf>
    <xf numFmtId="1" fontId="10" fillId="0" borderId="16" xfId="1" applyNumberFormat="1" applyFont="1" applyFill="1" applyBorder="1" applyAlignment="1">
      <alignment horizontal="center" vertical="center" wrapText="1"/>
    </xf>
    <xf numFmtId="1" fontId="10" fillId="0" borderId="18" xfId="1" applyNumberFormat="1" applyFont="1" applyFill="1" applyBorder="1" applyAlignment="1">
      <alignment horizontal="center" vertical="center" wrapText="1"/>
    </xf>
    <xf numFmtId="0" fontId="29" fillId="0" borderId="133" xfId="0" applyFont="1" applyBorder="1" applyAlignment="1">
      <alignment horizontal="center"/>
    </xf>
    <xf numFmtId="0" fontId="2" fillId="3" borderId="109" xfId="0" applyFont="1" applyFill="1" applyBorder="1" applyAlignment="1">
      <alignment horizontal="center" vertical="center" wrapText="1"/>
    </xf>
    <xf numFmtId="0" fontId="2" fillId="3" borderId="48" xfId="0" applyFont="1" applyFill="1" applyBorder="1" applyAlignment="1">
      <alignment horizontal="center" vertical="center" wrapText="1"/>
    </xf>
    <xf numFmtId="0" fontId="2" fillId="3" borderId="121" xfId="0" applyFont="1" applyFill="1" applyBorder="1" applyAlignment="1">
      <alignment horizontal="center" vertical="center" wrapText="1"/>
    </xf>
    <xf numFmtId="0" fontId="2" fillId="3" borderId="122" xfId="0" applyFont="1" applyFill="1" applyBorder="1" applyAlignment="1">
      <alignment horizontal="center" vertical="center" wrapText="1"/>
    </xf>
    <xf numFmtId="0" fontId="2" fillId="3" borderId="108"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116" xfId="0" applyFont="1" applyFill="1" applyBorder="1" applyAlignment="1">
      <alignment horizontal="center" vertical="center" wrapText="1"/>
    </xf>
    <xf numFmtId="0" fontId="2" fillId="3" borderId="117" xfId="0" applyFont="1" applyFill="1" applyBorder="1" applyAlignment="1">
      <alignment horizontal="center" vertical="center" wrapText="1"/>
    </xf>
    <xf numFmtId="0" fontId="2" fillId="3" borderId="132" xfId="0" applyFont="1" applyFill="1" applyBorder="1" applyAlignment="1">
      <alignment horizontal="center" vertical="center" wrapText="1"/>
    </xf>
    <xf numFmtId="0" fontId="2" fillId="3" borderId="115" xfId="0" applyFont="1" applyFill="1" applyBorder="1" applyAlignment="1">
      <alignment horizontal="center" vertical="center" wrapText="1"/>
    </xf>
    <xf numFmtId="164" fontId="264" fillId="3" borderId="114" xfId="3" applyFont="1" applyFill="1" applyBorder="1" applyAlignment="1">
      <alignment horizontal="center" vertical="center" wrapText="1"/>
    </xf>
    <xf numFmtId="164" fontId="264" fillId="3" borderId="120" xfId="3" applyFont="1" applyFill="1" applyBorder="1" applyAlignment="1">
      <alignment horizontal="center" vertical="center" wrapText="1"/>
    </xf>
    <xf numFmtId="164" fontId="264" fillId="3" borderId="116" xfId="3" applyFont="1" applyFill="1" applyBorder="1" applyAlignment="1">
      <alignment horizontal="center" vertical="center" wrapText="1"/>
    </xf>
    <xf numFmtId="164" fontId="264" fillId="3" borderId="130" xfId="3" applyFont="1" applyFill="1" applyBorder="1" applyAlignment="1">
      <alignment horizontal="center" vertical="center" wrapText="1"/>
    </xf>
    <xf numFmtId="0" fontId="2" fillId="3" borderId="131" xfId="0" applyFont="1" applyFill="1" applyBorder="1" applyAlignment="1">
      <alignment horizontal="center" vertical="center" wrapText="1"/>
    </xf>
    <xf numFmtId="0" fontId="2" fillId="3" borderId="118" xfId="0" applyFont="1" applyFill="1" applyBorder="1" applyAlignment="1">
      <alignment horizontal="center" vertical="center" wrapText="1"/>
    </xf>
    <xf numFmtId="0" fontId="305" fillId="3" borderId="116" xfId="0" applyFont="1" applyFill="1" applyBorder="1" applyAlignment="1">
      <alignment horizontal="center" vertical="center" wrapText="1"/>
    </xf>
    <xf numFmtId="0" fontId="305" fillId="3" borderId="117" xfId="0" applyFont="1" applyFill="1" applyBorder="1" applyAlignment="1">
      <alignment horizontal="center" vertical="center" wrapText="1"/>
    </xf>
    <xf numFmtId="0" fontId="305" fillId="3" borderId="118" xfId="0" applyFont="1" applyFill="1" applyBorder="1" applyAlignment="1">
      <alignment horizontal="center" vertical="center" wrapText="1"/>
    </xf>
    <xf numFmtId="0" fontId="2" fillId="3" borderId="119" xfId="0" applyFont="1" applyFill="1" applyBorder="1" applyAlignment="1">
      <alignment horizontal="center" vertical="center" wrapText="1"/>
    </xf>
    <xf numFmtId="0" fontId="2" fillId="3" borderId="114" xfId="0" applyFont="1" applyFill="1" applyBorder="1" applyAlignment="1">
      <alignment horizontal="center" vertical="center" wrapText="1"/>
    </xf>
    <xf numFmtId="0" fontId="7" fillId="5" borderId="16"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10" fillId="5" borderId="12" xfId="0" applyFont="1" applyFill="1" applyBorder="1" applyAlignment="1">
      <alignment horizontal="center" vertical="center" wrapText="1"/>
    </xf>
    <xf numFmtId="0" fontId="10" fillId="5" borderId="24"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25"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0" fillId="5" borderId="0" xfId="0" applyFont="1" applyFill="1" applyBorder="1" applyAlignment="1">
      <alignment horizontal="center" vertical="center" wrapText="1"/>
    </xf>
    <xf numFmtId="0" fontId="7" fillId="5" borderId="15"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8"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27" xfId="0" applyFont="1" applyFill="1" applyBorder="1" applyAlignment="1">
      <alignment horizontal="center" vertical="center" wrapText="1"/>
    </xf>
    <xf numFmtId="0" fontId="10" fillId="5" borderId="26"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7" fillId="5" borderId="20" xfId="0" applyFont="1" applyFill="1" applyBorder="1" applyAlignment="1">
      <alignment horizontal="center" vertical="center" wrapText="1"/>
    </xf>
    <xf numFmtId="0" fontId="7" fillId="5" borderId="21" xfId="0" applyFont="1" applyFill="1" applyBorder="1" applyAlignment="1">
      <alignment horizontal="center" vertical="center" wrapText="1"/>
    </xf>
    <xf numFmtId="0" fontId="7" fillId="5" borderId="22" xfId="0" applyFont="1" applyFill="1" applyBorder="1" applyAlignment="1">
      <alignment horizontal="center" vertical="center" wrapText="1"/>
    </xf>
    <xf numFmtId="0" fontId="10" fillId="5" borderId="23" xfId="0" applyFont="1" applyFill="1" applyBorder="1" applyAlignment="1">
      <alignment horizontal="center" vertical="center" wrapText="1"/>
    </xf>
    <xf numFmtId="0" fontId="10" fillId="5" borderId="28" xfId="0" applyFont="1" applyFill="1" applyBorder="1" applyAlignment="1">
      <alignment horizontal="center" vertical="center" wrapText="1"/>
    </xf>
    <xf numFmtId="0" fontId="6" fillId="0" borderId="0" xfId="0" applyFont="1" applyBorder="1" applyAlignment="1">
      <alignment horizontal="left" vertical="top" wrapText="1"/>
    </xf>
    <xf numFmtId="0" fontId="13" fillId="8" borderId="64" xfId="0" applyFont="1" applyFill="1" applyBorder="1" applyAlignment="1">
      <alignment horizontal="center" vertical="center" wrapText="1" readingOrder="1"/>
    </xf>
    <xf numFmtId="0" fontId="13" fillId="8" borderId="69" xfId="0" applyFont="1" applyFill="1" applyBorder="1" applyAlignment="1">
      <alignment horizontal="center" vertical="center" wrapText="1" readingOrder="1"/>
    </xf>
    <xf numFmtId="0" fontId="12" fillId="8" borderId="64" xfId="0" applyFont="1" applyFill="1" applyBorder="1" applyAlignment="1">
      <alignment horizontal="center" vertical="center" wrapText="1" readingOrder="1"/>
    </xf>
    <xf numFmtId="0" fontId="12" fillId="8" borderId="69" xfId="0" applyFont="1" applyFill="1" applyBorder="1" applyAlignment="1">
      <alignment horizontal="center" vertical="center" wrapText="1" readingOrder="1"/>
    </xf>
    <xf numFmtId="0" fontId="16" fillId="11" borderId="65" xfId="0" applyFont="1" applyFill="1" applyBorder="1" applyAlignment="1">
      <alignment horizontal="left" vertical="center" wrapText="1" readingOrder="1"/>
    </xf>
    <xf numFmtId="0" fontId="16" fillId="11" borderId="66" xfId="0" applyFont="1" applyFill="1" applyBorder="1" applyAlignment="1">
      <alignment horizontal="left" vertical="center" wrapText="1" readingOrder="1"/>
    </xf>
    <xf numFmtId="0" fontId="16" fillId="11" borderId="67" xfId="0" applyFont="1" applyFill="1" applyBorder="1" applyAlignment="1">
      <alignment horizontal="left" vertical="center" wrapText="1" readingOrder="1"/>
    </xf>
    <xf numFmtId="0" fontId="16" fillId="11" borderId="65" xfId="0" applyFont="1" applyFill="1" applyBorder="1" applyAlignment="1">
      <alignment horizontal="left" wrapText="1" readingOrder="1"/>
    </xf>
    <xf numFmtId="0" fontId="16" fillId="11" borderId="66" xfId="0" applyFont="1" applyFill="1" applyBorder="1" applyAlignment="1">
      <alignment horizontal="left" wrapText="1" readingOrder="1"/>
    </xf>
    <xf numFmtId="0" fontId="16" fillId="11" borderId="67" xfId="0" applyFont="1" applyFill="1" applyBorder="1" applyAlignment="1">
      <alignment horizontal="left" wrapText="1" readingOrder="1"/>
    </xf>
    <xf numFmtId="0" fontId="12" fillId="8" borderId="68" xfId="0" applyFont="1" applyFill="1" applyBorder="1" applyAlignment="1">
      <alignment horizontal="center" vertical="center" wrapText="1" readingOrder="1"/>
    </xf>
    <xf numFmtId="0" fontId="12" fillId="8" borderId="65" xfId="0" applyFont="1" applyFill="1" applyBorder="1" applyAlignment="1">
      <alignment horizontal="center" vertical="center" wrapText="1" readingOrder="1"/>
    </xf>
    <xf numFmtId="0" fontId="12" fillId="8" borderId="66" xfId="0" applyFont="1" applyFill="1" applyBorder="1" applyAlignment="1">
      <alignment horizontal="center" vertical="center" wrapText="1" readingOrder="1"/>
    </xf>
    <xf numFmtId="0" fontId="12" fillId="8" borderId="67" xfId="0" applyFont="1" applyFill="1" applyBorder="1" applyAlignment="1">
      <alignment horizontal="center" vertical="center" wrapText="1" readingOrder="1"/>
    </xf>
    <xf numFmtId="0" fontId="12" fillId="10" borderId="64" xfId="0" applyFont="1" applyFill="1" applyBorder="1" applyAlignment="1">
      <alignment horizontal="center" vertical="center" wrapText="1" readingOrder="1"/>
    </xf>
    <xf numFmtId="0" fontId="12" fillId="10" borderId="68" xfId="0" applyFont="1" applyFill="1" applyBorder="1" applyAlignment="1">
      <alignment horizontal="center" vertical="center" wrapText="1" readingOrder="1"/>
    </xf>
    <xf numFmtId="0" fontId="12" fillId="10" borderId="69" xfId="0" applyFont="1" applyFill="1" applyBorder="1" applyAlignment="1">
      <alignment horizontal="center" vertical="center" wrapText="1" readingOrder="1"/>
    </xf>
    <xf numFmtId="0" fontId="25" fillId="6" borderId="0" xfId="5" applyFont="1" applyFill="1" applyAlignment="1">
      <alignment horizontal="center" wrapText="1"/>
    </xf>
    <xf numFmtId="0" fontId="27" fillId="6" borderId="14" xfId="5" applyFont="1" applyFill="1" applyBorder="1" applyAlignment="1">
      <alignment horizontal="right" vertical="center" wrapText="1"/>
    </xf>
    <xf numFmtId="0" fontId="27" fillId="6" borderId="0" xfId="5" applyFont="1" applyFill="1" applyBorder="1" applyAlignment="1">
      <alignment horizontal="right" vertical="center" wrapText="1"/>
    </xf>
    <xf numFmtId="0" fontId="25" fillId="6" borderId="0" xfId="5" applyFont="1" applyFill="1" applyBorder="1" applyAlignment="1">
      <alignment horizontal="right" vertical="center" wrapText="1"/>
    </xf>
    <xf numFmtId="164" fontId="264" fillId="3" borderId="107" xfId="3" applyFont="1" applyFill="1" applyBorder="1" applyAlignment="1">
      <alignment horizontal="center" vertical="center" wrapText="1"/>
    </xf>
    <xf numFmtId="0" fontId="0" fillId="0" borderId="107" xfId="0" applyBorder="1" applyAlignment="1">
      <alignment horizontal="center"/>
    </xf>
    <xf numFmtId="0" fontId="0" fillId="4" borderId="107" xfId="0" applyFill="1" applyBorder="1" applyAlignment="1">
      <alignment horizontal="center"/>
    </xf>
    <xf numFmtId="0" fontId="309" fillId="0" borderId="107" xfId="0" applyFont="1" applyBorder="1" applyAlignment="1">
      <alignment horizontal="center" wrapText="1"/>
    </xf>
    <xf numFmtId="0" fontId="310" fillId="0" borderId="15" xfId="0" applyFont="1" applyBorder="1" applyAlignment="1">
      <alignment horizontal="center"/>
    </xf>
    <xf numFmtId="0" fontId="0" fillId="0" borderId="16" xfId="0" applyBorder="1" applyAlignment="1">
      <alignment horizontal="center"/>
    </xf>
    <xf numFmtId="0" fontId="0" fillId="0" borderId="18" xfId="0" applyBorder="1" applyAlignment="1">
      <alignment horizontal="center"/>
    </xf>
    <xf numFmtId="0" fontId="308" fillId="0" borderId="146" xfId="0" applyFont="1" applyBorder="1" applyAlignment="1">
      <alignment horizontal="center" vertical="center" wrapText="1"/>
    </xf>
    <xf numFmtId="0" fontId="308" fillId="0" borderId="109" xfId="0" applyFont="1" applyBorder="1" applyAlignment="1">
      <alignment horizontal="center" vertical="center" wrapText="1"/>
    </xf>
    <xf numFmtId="0" fontId="308" fillId="0" borderId="147" xfId="0" applyFont="1" applyBorder="1" applyAlignment="1">
      <alignment horizontal="center" vertical="center" wrapText="1"/>
    </xf>
    <xf numFmtId="0" fontId="308" fillId="0" borderId="15" xfId="0" applyFont="1" applyBorder="1" applyAlignment="1">
      <alignment horizontal="center"/>
    </xf>
  </cellXfs>
  <cellStyles count="41452">
    <cellStyle name=" 1" xfId="7"/>
    <cellStyle name=" 1 2" xfId="8833"/>
    <cellStyle name=" 1 2 2" xfId="8834"/>
    <cellStyle name=" 1 3" xfId="8835"/>
    <cellStyle name=" 1 4" xfId="8836"/>
    <cellStyle name=" 1_Stage1" xfId="8837"/>
    <cellStyle name="_x000a_bidires=100_x000d_" xfId="8"/>
    <cellStyle name="%" xfId="9"/>
    <cellStyle name="%_Inputs" xfId="10"/>
    <cellStyle name="%_Inputs (const)" xfId="11"/>
    <cellStyle name="%_Inputs (const)_реестр объектов ЕНЭС" xfId="12"/>
    <cellStyle name="%_Inputs Co" xfId="13"/>
    <cellStyle name="%_Inputs Co 2" xfId="8838"/>
    <cellStyle name="%_Inputs Co_реестр объектов ЕНЭС" xfId="14"/>
    <cellStyle name="%_Inputs_реестр объектов ЕНЭС" xfId="15"/>
    <cellStyle name="%_Денежный поток ЗАО ЭПИ-2008г.(в объемах декабря)2811  ПОСЛЕДНИЙ (Перераб. с изм. старахованием)" xfId="16"/>
    <cellStyle name="%_реестр объектов ЕНЭС" xfId="17"/>
    <cellStyle name=";;;" xfId="18"/>
    <cellStyle name="?" xfId="19"/>
    <cellStyle name="? 2" xfId="20"/>
    <cellStyle name="????????" xfId="21"/>
    <cellStyle name="???????? [0]_(??? 3?)" xfId="22"/>
    <cellStyle name="?????????? [0]_(??? 3?)" xfId="23"/>
    <cellStyle name="???????????" xfId="24"/>
    <cellStyle name="????????????? ???????????" xfId="25"/>
    <cellStyle name="??????????_(??? 3?)" xfId="26"/>
    <cellStyle name="????????_(??? 3?)" xfId="27"/>
    <cellStyle name="???????__FES" xfId="28"/>
    <cellStyle name="?_июль 11" xfId="29"/>
    <cellStyle name="?_Лист2" xfId="30"/>
    <cellStyle name="?_свод-отч.дфр" xfId="31"/>
    <cellStyle name="?_свод-свнц" xfId="32"/>
    <cellStyle name="?…?ж?Ш?и [0.00]" xfId="33"/>
    <cellStyle name="?W??_‘O’с?р??" xfId="34"/>
    <cellStyle name="]_x000d__x000a_Zoomed=1_x000d__x000a_Row=0_x000d__x000a_Column=0_x000d__x000a_Height=0_x000d__x000a_Width=0_x000d__x000a_FontName=FoxFont_x000d__x000a_FontStyle=0_x000d__x000a_FontSize=9_x000d__x000a_PrtFontName=FoxPrin" xfId="35"/>
    <cellStyle name="]_x000d__x000a_Zoomed=1_x000d__x000a_Row=0_x000d__x000a_Column=0_x000d__x000a_Height=0_x000d__x000a_Width=0_x000d__x000a_FontName=FoxFont_x000d__x000a_FontStyle=0_x000d__x000a_FontSize=9_x000d__x000a_PrtFontName=FoxPrin 2" xfId="8839"/>
    <cellStyle name="]_x000d__x000a_Zoomed=1_x000d__x000a_Row=0_x000d__x000a_Column=0_x000d__x000a_Height=0_x000d__x000a_Width=0_x000d__x000a_FontName=FoxFont_x000d__x000a_FontStyle=0_x000d__x000a_FontSize=9_x000d__x000a_PrtFontName=FoxPrin 3" xfId="8840"/>
    <cellStyle name="ˆ’ŽƒŽ‚›‰" xfId="36"/>
    <cellStyle name="_ BS London " xfId="8841"/>
    <cellStyle name="_ PL London" xfId="8842"/>
    <cellStyle name="_ ТЭЦ февраль 04г" xfId="37"/>
    <cellStyle name="_!!! отчетные Форматы минэнерго к ИП 2011 (1.11.10)" xfId="38"/>
    <cellStyle name="_!!! Приобретение ОС (новая форма)" xfId="39"/>
    <cellStyle name="_!!! Энергия анализ (форма)" xfId="40"/>
    <cellStyle name="_!!!Проект 3 кв ТОиР Красноярск" xfId="41"/>
    <cellStyle name="___RAB__2014" xfId="42"/>
    <cellStyle name="___RAB__2014_Лист1" xfId="43"/>
    <cellStyle name="__БДР и БДДС 2006 г по ПМЭС согл Мазепина" xfId="44"/>
    <cellStyle name="__БДР и БДДС 2006 г по ПМЭС утв 1 2 3 4кв 06 вер 3-2-3 ред Еремкин" xfId="45"/>
    <cellStyle name="__ПЭПиБюджет ЕНЭС ОПМЭС 2006_34млн" xfId="46"/>
    <cellStyle name="__ПЭПиБюджет ЕНЭС ОПМЭС 2006_34млн_15_2 1 6 1" xfId="47"/>
    <cellStyle name="__ПЭПиБюджет ЕНЭС ОПМЭС 2006_34млн_Анализ 15_БДР и БДДС Омское 2007" xfId="48"/>
    <cellStyle name="__ПЭПиБюджет ЕНЭС ОПМЭС 2006_34млн_БДР МСК 1кв07 от Сергея 20 04 07" xfId="49"/>
    <cellStyle name="__ПЭПиБюджет ЕНЭС ОПМЭС 2006_34млн_БДР МСК 1кв07 от Сергея 20 04 07_БДР и БДДС сети ФСК ОП 2008" xfId="50"/>
    <cellStyle name="__ПЭПиБюджет ЕНЭС ОПМЭС 2006_34млн_БДР МСК 1кв07 от Сергея 20 04 07_формы бюджетов к защите 2008 года" xfId="51"/>
    <cellStyle name="__ПЭПиБюджет ЕНЭС ОПМЭС 2006_34млн_формы бюджетов к защите 2008 года" xfId="52"/>
    <cellStyle name="__ПЭПиБюджет на 2006г том числе ПСУиС" xfId="53"/>
    <cellStyle name="__ПЭПиБюджет на 2006г том числе ПСУиС_091105" xfId="54"/>
    <cellStyle name="__ПЭПиБюджет на 2006г том числе ПСУиС_091105_15_2 1 6 1" xfId="55"/>
    <cellStyle name="__ПЭПиБюджет на 2006г том числе ПСУиС_091105_Анализ 15_БДР и БДДС Омское 2007" xfId="56"/>
    <cellStyle name="__ПЭПиБюджет на 2006г том числе ПСУиС_091105_БДР МСК 1кв07 от Сергея 20 04 07" xfId="57"/>
    <cellStyle name="__ПЭПиБюджет на 2006г том числе ПСУиС_091105_БДР МСК 1кв07 от Сергея 20 04 07_БДР и БДДС сети ФСК ОП 2008" xfId="58"/>
    <cellStyle name="__ПЭПиБюджет на 2006г том числе ПСУиС_091105_БДР МСК 1кв07 от Сергея 20 04 07_формы бюджетов к защите 2008 года" xfId="59"/>
    <cellStyle name="__ПЭПиБюджет на 2006г том числе ПСУиС_091105_формы бюджетов к защите 2008 года" xfId="60"/>
    <cellStyle name="__ПЭПиБюджет на 2006г том числе ПСУиС_15_2 1 6 1" xfId="61"/>
    <cellStyle name="__ПЭПиБюджет на 2006г том числе ПСУиС_250106" xfId="62"/>
    <cellStyle name="__ПЭПиБюджет на 2006г том числе ПСУиС_250106_15_2 1 6 1" xfId="63"/>
    <cellStyle name="__ПЭПиБюджет на 2006г том числе ПСУиС_250106_формы бюджетов к защите 2008 года" xfId="64"/>
    <cellStyle name="__ПЭПиБюджет на 2006г том числе ПСУиС_Анализ 15_БДР и БДДС Омское 2007" xfId="65"/>
    <cellStyle name="__ПЭПиБюджет на 2006г том числе ПСУиС_БДР МСК 1кв07 от Сергея 20 04 07" xfId="66"/>
    <cellStyle name="__ПЭПиБюджет на 2006г том числе ПСУиС_БДР МСК 1кв07 от Сергея 20 04 07_БДР и БДДС сети ФСК ОП 2008" xfId="67"/>
    <cellStyle name="__ПЭПиБюджет на 2006г том числе ПСУиС_БДР МСК 1кв07 от Сергея 20 04 07_формы бюджетов к защите 2008 года" xfId="68"/>
    <cellStyle name="__ПЭПиБюджет на 2006г том числе ПСУиС_формы бюджетов к защите 2008 года" xfId="69"/>
    <cellStyle name="_~5075521" xfId="70"/>
    <cellStyle name="_~5075521 2" xfId="71"/>
    <cellStyle name="_~5075521 3" xfId="8843"/>
    <cellStyle name="_~8865067" xfId="8844"/>
    <cellStyle name="_02_ф2_06" xfId="8845"/>
    <cellStyle name="_02-07-2001" xfId="72"/>
    <cellStyle name="_02-07-2001 2" xfId="73"/>
    <cellStyle name="_02-07-2001 3" xfId="8846"/>
    <cellStyle name="_04.05.2009г.Формат расчета амортизации (факт 1 кв., план 2-4 кв.)" xfId="8847"/>
    <cellStyle name="_05-03-2001" xfId="74"/>
    <cellStyle name="_05-03-2001 2" xfId="75"/>
    <cellStyle name="_05-03-2001 3" xfId="8848"/>
    <cellStyle name="_07. расчет тарифа 2007 от 23.08.06 для аудиторов" xfId="76"/>
    <cellStyle name="_07_Трансформация" xfId="8849"/>
    <cellStyle name="_08.10.09. Согласование RAB  СтавФ" xfId="77"/>
    <cellStyle name="_081003 скорректир ЦПид 2008 1" xfId="78"/>
    <cellStyle name="_081003 скорректир ЦПид 2008 1_Книга1" xfId="79"/>
    <cellStyle name="_081003 скорректир ЦПид 2008 1_ПР ОФ на  2010-2014 01 10 2010 2011!!! для ДИиСП (2)" xfId="80"/>
    <cellStyle name="_081003 скорректир ЦПид 2008 1_ПР ОФ на  2010-2014 коррект  26 10 2010" xfId="81"/>
    <cellStyle name="_081003 скорректир ЦПид 2008 1_ПР ОФ на  2010-2014 коррект  26 10 2010 для ДИиСП (2)" xfId="82"/>
    <cellStyle name="_081003 скорректир ЦПид 2008 1_ПР ОФ на  2010-2014 коррект  26 10 2010 для ДИиСП (3)" xfId="83"/>
    <cellStyle name="_081006 прогр АТС и спец 300 млн руб (доп фин)" xfId="84"/>
    <cellStyle name="_081006 прогр АТС и спец 300 млн руб (доп фин)_Книга1" xfId="85"/>
    <cellStyle name="_081006 прогр АТС и спец 300 млн руб (доп фин)_ПР ОФ на  2010-2014 01 10 2010 2011!!! для ДИиСП (2)" xfId="86"/>
    <cellStyle name="_081006 прогр АТС и спец 300 млн руб (доп фин)_ПР ОФ на  2010-2014 коррект  26 10 2010" xfId="87"/>
    <cellStyle name="_081006 прогр АТС и спец 300 млн руб (доп фин)_ПР ОФ на  2010-2014 коррект  26 10 2010 для ДИиСП (2)" xfId="88"/>
    <cellStyle name="_081006 прогр АТС и спец 300 млн руб (доп фин)_ПР ОФ на  2010-2014 коррект  26 10 2010 для ДИиСП (3)" xfId="89"/>
    <cellStyle name="_08-11-2000" xfId="90"/>
    <cellStyle name="_08-11-2000_1" xfId="91"/>
    <cellStyle name="_08-11-2000_1 2" xfId="92"/>
    <cellStyle name="_08-11-2000_1 3" xfId="8850"/>
    <cellStyle name="_09-04-2001" xfId="93"/>
    <cellStyle name="_09-04-2001 2" xfId="94"/>
    <cellStyle name="_09-04-2001 3" xfId="8851"/>
    <cellStyle name="_1 Книга1" xfId="95"/>
    <cellStyle name="_1 Конвертер в новую форму" xfId="96"/>
    <cellStyle name="_1 прил 1" xfId="97"/>
    <cellStyle name="_1 прил 1 к письму о защите 2006г" xfId="98"/>
    <cellStyle name="_1 прил 1 к письму о защите 4кв 05г" xfId="99"/>
    <cellStyle name="_1 Приложение 1" xfId="100"/>
    <cellStyle name="_11_02.08.02.01" xfId="101"/>
    <cellStyle name="_13.04.10 ВД в МРСК свод" xfId="102"/>
    <cellStyle name="_13-12-2000" xfId="103"/>
    <cellStyle name="_1ПЭПиБюджет на 2006г" xfId="104"/>
    <cellStyle name="_1Форма БДР и БДДС на 2кв 2006" xfId="105"/>
    <cellStyle name="_2 1Расшифровки к ПЭП 2006г" xfId="106"/>
    <cellStyle name="_2 Анализ ст Топливо на 2кв 2006 Забайкальское" xfId="107"/>
    <cellStyle name="_2 ЗСП" xfId="108"/>
    <cellStyle name="_2005_БЮДЖЕТ В4 ==11.11.==  КР Дороги, Мосты" xfId="109"/>
    <cellStyle name="_2005_БЮДЖЕТ В4 ==11.11.==  КР Дороги, Мосты_Аморт+коэф1 08 04 08" xfId="110"/>
    <cellStyle name="_2005_БЮДЖЕТ В4 ==11.11.==  КР Дороги, Мосты_ДУИ_РИТ" xfId="111"/>
    <cellStyle name="_2005_БЮДЖЕТ В4 ==11.11.==  КР Дороги, Мосты_ДУИ_РИТ2" xfId="112"/>
    <cellStyle name="_2005_БЮДЖЕТ В4 ==11.11.==  КР Дороги, Мосты_ИспАппарат" xfId="113"/>
    <cellStyle name="_2005_БЮДЖЕТ В4 ==11.11.==  КР Дороги, Мосты_СЭС_010107" xfId="114"/>
    <cellStyle name="_2005_БЮДЖЕТ В4 ==11.11.==  КР Дороги, Мосты_ТАЛ ЭС 01_01_2007" xfId="115"/>
    <cellStyle name="_2006.06.26_в командировку(edit 23.06.06)_Балансы и макеты" xfId="116"/>
    <cellStyle name="_2006.06.26_в командировку(edit 23.06.06)_Балансы и макеты 2" xfId="117"/>
    <cellStyle name="_2006.06.26_в командировку(edit 23.06.06)_Балансы и макеты 3" xfId="8852"/>
    <cellStyle name="_2006_06_28_MGRES_inventories_request" xfId="118"/>
    <cellStyle name="_2008_2010 06022008" xfId="119"/>
    <cellStyle name="_2008_2010 06022008_Книга1" xfId="120"/>
    <cellStyle name="_2008_2010 06022008_ПР ОФ на  2010-2014 01 10 2010 2011!!! для ДИиСП (2)" xfId="121"/>
    <cellStyle name="_2008_2010 06022008_ПР ОФ на  2010-2014 коррект  26 10 2010" xfId="122"/>
    <cellStyle name="_2008_2010 06022008_ПР ОФ на  2010-2014 коррект  26 10 2010 для ДИиСП (2)" xfId="123"/>
    <cellStyle name="_2008_2010 06022008_ПР ОФ на  2010-2014 коррект  26 10 2010 для ДИиСП (3)" xfId="124"/>
    <cellStyle name="_2010 ПО, потери" xfId="125"/>
    <cellStyle name="_2010 ПО, потери 2" xfId="8853"/>
    <cellStyle name="_2010 ПО, потери_Лист1" xfId="126"/>
    <cellStyle name="_2010 ПО, потери_Прил 1_8 Баланс" xfId="8854"/>
    <cellStyle name="_2010 ПО, потери_Расчет НВВ по RAB вар 3" xfId="8855"/>
    <cellStyle name="_2011 ПО, потери" xfId="127"/>
    <cellStyle name="_206B52E0" xfId="128"/>
    <cellStyle name="_22.04.10 ИПР 2011-2015 в форм.ФСТ_4870 (1 столб,)" xfId="129"/>
    <cellStyle name="_23.04.10_Ивэнерго _ТЗ_без сглаж_без ПМ_ИПР 4870" xfId="130"/>
    <cellStyle name="_23-10-2000" xfId="131"/>
    <cellStyle name="_23-10-2000 2" xfId="132"/>
    <cellStyle name="_23-10-2000 3" xfId="8856"/>
    <cellStyle name="_24 05 06_MGTS_Draft_ Model" xfId="133"/>
    <cellStyle name="_24 Свод" xfId="8857"/>
    <cellStyle name="_25-06-2001" xfId="134"/>
    <cellStyle name="_25-06-2001 2" xfId="135"/>
    <cellStyle name="_25-06-2001 3" xfId="8858"/>
    <cellStyle name="_25-12-2000" xfId="136"/>
    <cellStyle name="_27 Свод" xfId="8859"/>
    <cellStyle name="_28.06.10 ЭО _модель МРСК_оц по  РСТ_ пот 151,6_сглаж до12% _с ПМ_ИПР 2 530" xfId="137"/>
    <cellStyle name="_2приложение1 форма расчета по Спецодежде ПМЭС1" xfId="138"/>
    <cellStyle name="_3 Анализ отклонений по топливу" xfId="139"/>
    <cellStyle name="_3 БДР по кварталам" xfId="140"/>
    <cellStyle name="_3 СБОР Приложение 25 а 1 полуг" xfId="8860"/>
    <cellStyle name="_30-10-2000" xfId="141"/>
    <cellStyle name="_31 декабря 2010" xfId="142"/>
    <cellStyle name="_3541F2C0" xfId="8861"/>
    <cellStyle name="_3Расчет аморт.отчислений квартальный" xfId="143"/>
    <cellStyle name="_4 1  2011-2015 в формате Минэнерго (2)" xfId="144"/>
    <cellStyle name="_4 Анализ ГСМ 2006 Кузбасс" xfId="145"/>
    <cellStyle name="_5 Анализ ГСМ и энергии" xfId="146"/>
    <cellStyle name="_5 Проект согласованного плана Омского ПМЭС на 06г" xfId="147"/>
    <cellStyle name="_57B6AB88" xfId="148"/>
    <cellStyle name="_7-3 17-03-05" xfId="149"/>
    <cellStyle name="_AR_07" xfId="8862"/>
    <cellStyle name="_AR_AGC_IFRS_2006_for FBK" xfId="8863"/>
    <cellStyle name="_CashFlow_2007_проект_02_02_final" xfId="150"/>
    <cellStyle name="_ChE London-NEW!" xfId="8864"/>
    <cellStyle name="_Comma" xfId="151"/>
    <cellStyle name="_Comps_Valuation Dec 2005" xfId="152"/>
    <cellStyle name="_Condition" xfId="153"/>
    <cellStyle name="_Condition-2020" xfId="154"/>
    <cellStyle name="_Cons_2006_CFS_Notes_ТГК-2" xfId="8865"/>
    <cellStyle name="_Currency" xfId="155"/>
    <cellStyle name="_CurrencySpace" xfId="156"/>
    <cellStyle name="_Defl-вар1 (2)" xfId="157"/>
    <cellStyle name="_Generation Model_1" xfId="158"/>
    <cellStyle name="_Heading_16 Detail of Key Metrics_mario marco" xfId="159"/>
    <cellStyle name="_Highlight" xfId="160"/>
    <cellStyle name="_IBM PC" xfId="161"/>
    <cellStyle name="_IBM PC 2" xfId="162"/>
    <cellStyle name="_IBM PC 3" xfId="8866"/>
    <cellStyle name="_IP - v30_1-куратор (081006)" xfId="163"/>
    <cellStyle name="_IP - v31_0 (081010)" xfId="164"/>
    <cellStyle name="_macro 2020" xfId="165"/>
    <cellStyle name="_macro-1 ут" xfId="166"/>
    <cellStyle name="_macro-2 ут" xfId="167"/>
    <cellStyle name="_Model_RAB Мой" xfId="168"/>
    <cellStyle name="_Model_RAB Мой 2" xfId="169"/>
    <cellStyle name="_Model_RAB Мой 2_OREP.KU.2011.MONTHLY.02(v0.1)" xfId="170"/>
    <cellStyle name="_Model_RAB Мой 2_OREP.KU.2011.MONTHLY.02(v0.4)" xfId="171"/>
    <cellStyle name="_Model_RAB Мой 2_OREP.KU.2011.MONTHLY.11(v1.4)" xfId="172"/>
    <cellStyle name="_Model_RAB Мой 2_TEHSHEET" xfId="8867"/>
    <cellStyle name="_Model_RAB Мой 2_UPDATE.OREP.KU.2011.MONTHLY.02.TO.1.2" xfId="173"/>
    <cellStyle name="_Model_RAB Мой 3" xfId="8868"/>
    <cellStyle name="_Model_RAB Мой_46EE.2011(v1.0)" xfId="174"/>
    <cellStyle name="_Model_RAB Мой_46EE.2011(v1.0)_46TE.2011(v1.0)" xfId="175"/>
    <cellStyle name="_Model_RAB Мой_46EE.2011(v1.0)_INDEX.STATION.2012(v1.0)_" xfId="176"/>
    <cellStyle name="_Model_RAB Мой_46EE.2011(v1.0)_INDEX.STATION.2012(v2.0)" xfId="177"/>
    <cellStyle name="_Model_RAB Мой_46EE.2011(v1.0)_INDEX.STATION.2012(v2.1)" xfId="178"/>
    <cellStyle name="_Model_RAB Мой_46EE.2011(v1.0)_TEPLO.PREDEL.2012.M(v1.1)_test" xfId="179"/>
    <cellStyle name="_Model_RAB Мой_46EE.2011(v1.2)" xfId="180"/>
    <cellStyle name="_Model_RAB Мой_46EP.2011(v2.0)" xfId="181"/>
    <cellStyle name="_Model_RAB Мой_46EP.2012(v0.1)" xfId="182"/>
    <cellStyle name="_Model_RAB Мой_46TE.2011(v1.0)" xfId="183"/>
    <cellStyle name="_Model_RAB Мой_4DNS.UPDATE.EXAMPLE" xfId="184"/>
    <cellStyle name="_Model_RAB Мой_ARMRAZR" xfId="185"/>
    <cellStyle name="_Model_RAB Мой_BALANCE.TBO.2011YEAR(v1.1)" xfId="8869"/>
    <cellStyle name="_Model_RAB Мой_BALANCE.WARM.2010.FACT(v1.0)" xfId="186"/>
    <cellStyle name="_Model_RAB Мой_BALANCE.WARM.2010.PLAN" xfId="187"/>
    <cellStyle name="_Model_RAB Мой_BALANCE.WARM.2011YEAR(v0.7)" xfId="188"/>
    <cellStyle name="_Model_RAB Мой_BALANCE.WARM.2011YEAR.NEW.UPDATE.SCHEME" xfId="189"/>
    <cellStyle name="_Model_RAB Мой_CALC.NORMATIV.KU(v0.2)" xfId="190"/>
    <cellStyle name="_Model_RAB Мой_DOPFACTOR.VO.2012(v1.0)" xfId="8870"/>
    <cellStyle name="_Model_RAB Мой_EE.2REK.P2011.4.78(v0.3)" xfId="191"/>
    <cellStyle name="_Model_RAB Мой_FORM910.2012(v1.1)" xfId="192"/>
    <cellStyle name="_Model_RAB Мой_INVEST.EE.PLAN.4.78(v0.1)" xfId="193"/>
    <cellStyle name="_Model_RAB Мой_INVEST.EE.PLAN.4.78(v0.3)" xfId="194"/>
    <cellStyle name="_Model_RAB Мой_INVEST.EE.PLAN.4.78(v1.0)" xfId="195"/>
    <cellStyle name="_Model_RAB Мой_INVEST.EE.PLAN.4.78(v1.0)_PASSPORT.TEPLO.PROIZV(v2.0)" xfId="196"/>
    <cellStyle name="_Model_RAB Мой_INVEST.PLAN.4.78(v0.1)" xfId="197"/>
    <cellStyle name="_Model_RAB Мой_INVEST.WARM.PLAN.4.78(v0.1)" xfId="198"/>
    <cellStyle name="_Model_RAB Мой_INVEST_WARM_PLAN" xfId="199"/>
    <cellStyle name="_Model_RAB Мой_NADB.JNVLP.APTEKA.2012(v1.0)_21_02_12" xfId="200"/>
    <cellStyle name="_Model_RAB Мой_NADB.JNVLS.APTEKA.2011(v1.3.3)" xfId="201"/>
    <cellStyle name="_Model_RAB Мой_NADB.JNVLS.APTEKA.2011(v1.3.3)_46TE.2011(v1.0)" xfId="202"/>
    <cellStyle name="_Model_RAB Мой_NADB.JNVLS.APTEKA.2011(v1.3.3)_INDEX.STATION.2012(v1.0)_" xfId="203"/>
    <cellStyle name="_Model_RAB Мой_NADB.JNVLS.APTEKA.2011(v1.3.3)_INDEX.STATION.2012(v2.0)" xfId="204"/>
    <cellStyle name="_Model_RAB Мой_NADB.JNVLS.APTEKA.2011(v1.3.3)_INDEX.STATION.2012(v2.1)" xfId="205"/>
    <cellStyle name="_Model_RAB Мой_NADB.JNVLS.APTEKA.2011(v1.3.3)_TEPLO.PREDEL.2012.M(v1.1)_test" xfId="206"/>
    <cellStyle name="_Model_RAB Мой_NADB.JNVLS.APTEKA.2011(v1.3.4)" xfId="207"/>
    <cellStyle name="_Model_RAB Мой_NADB.JNVLS.APTEKA.2011(v1.3.4)_46TE.2011(v1.0)" xfId="208"/>
    <cellStyle name="_Model_RAB Мой_NADB.JNVLS.APTEKA.2011(v1.3.4)_INDEX.STATION.2012(v1.0)_" xfId="209"/>
    <cellStyle name="_Model_RAB Мой_NADB.JNVLS.APTEKA.2011(v1.3.4)_INDEX.STATION.2012(v2.0)" xfId="210"/>
    <cellStyle name="_Model_RAB Мой_NADB.JNVLS.APTEKA.2011(v1.3.4)_INDEX.STATION.2012(v2.1)" xfId="211"/>
    <cellStyle name="_Model_RAB Мой_NADB.JNVLS.APTEKA.2011(v1.3.4)_TEPLO.PREDEL.2012.M(v1.1)_test" xfId="212"/>
    <cellStyle name="_Model_RAB Мой_PASSPORT.TEPLO.PROIZV(v2.1)" xfId="213"/>
    <cellStyle name="_Model_RAB Мой_PASSPORT.TEPLO.SETI(v1.0)" xfId="214"/>
    <cellStyle name="_Model_RAB Мой_PR.PROG.WARM.NOTCOMBI.2012.2.16_v1.4(04.04.11) " xfId="215"/>
    <cellStyle name="_Model_RAB Мой_PREDEL.JKH.UTV.2011(v1.0.1)" xfId="216"/>
    <cellStyle name="_Model_RAB Мой_PREDEL.JKH.UTV.2011(v1.0.1)_46TE.2011(v1.0)" xfId="217"/>
    <cellStyle name="_Model_RAB Мой_PREDEL.JKH.UTV.2011(v1.0.1)_INDEX.STATION.2012(v1.0)_" xfId="218"/>
    <cellStyle name="_Model_RAB Мой_PREDEL.JKH.UTV.2011(v1.0.1)_INDEX.STATION.2012(v2.0)" xfId="219"/>
    <cellStyle name="_Model_RAB Мой_PREDEL.JKH.UTV.2011(v1.0.1)_INDEX.STATION.2012(v2.1)" xfId="220"/>
    <cellStyle name="_Model_RAB Мой_PREDEL.JKH.UTV.2011(v1.0.1)_TEPLO.PREDEL.2012.M(v1.1)_test" xfId="221"/>
    <cellStyle name="_Model_RAB Мой_PREDEL.JKH.UTV.2011(v1.1)" xfId="222"/>
    <cellStyle name="_Model_RAB Мой_REP.BLR.2012(v1.0)" xfId="223"/>
    <cellStyle name="_Model_RAB Мой_TEHSHEET" xfId="8871"/>
    <cellStyle name="_Model_RAB Мой_TEPLO.PREDEL.2012.M(v1.1)" xfId="224"/>
    <cellStyle name="_Model_RAB Мой_TEST.TEMPLATE" xfId="225"/>
    <cellStyle name="_Model_RAB Мой_UPDATE.46EE.2011.TO.1.1" xfId="226"/>
    <cellStyle name="_Model_RAB Мой_UPDATE.46TE.2011.TO.1.1" xfId="227"/>
    <cellStyle name="_Model_RAB Мой_UPDATE.46TE.2011.TO.1.2" xfId="228"/>
    <cellStyle name="_Model_RAB Мой_UPDATE.BALANCE.WARM.2011YEAR.TO.1.1" xfId="229"/>
    <cellStyle name="_Model_RAB Мой_UPDATE.BALANCE.WARM.2011YEAR.TO.1.1_46TE.2011(v1.0)" xfId="230"/>
    <cellStyle name="_Model_RAB Мой_UPDATE.BALANCE.WARM.2011YEAR.TO.1.1_INDEX.STATION.2012(v1.0)_" xfId="231"/>
    <cellStyle name="_Model_RAB Мой_UPDATE.BALANCE.WARM.2011YEAR.TO.1.1_INDEX.STATION.2012(v2.0)" xfId="232"/>
    <cellStyle name="_Model_RAB Мой_UPDATE.BALANCE.WARM.2011YEAR.TO.1.1_INDEX.STATION.2012(v2.1)" xfId="233"/>
    <cellStyle name="_Model_RAB Мой_UPDATE.BALANCE.WARM.2011YEAR.TO.1.1_OREP.KU.2011.MONTHLY.02(v1.1)" xfId="234"/>
    <cellStyle name="_Model_RAB Мой_UPDATE.BALANCE.WARM.2011YEAR.TO.1.1_TEPLO.PREDEL.2012.M(v1.1)_test" xfId="235"/>
    <cellStyle name="_Model_RAB Мой_UPDATE.NADB.JNVLS.APTEKA.2011.TO.1.3.4" xfId="236"/>
    <cellStyle name="_Model_RAB Мой_Книга2" xfId="8872"/>
    <cellStyle name="_Model_RAB Мой_Книга2_PR.PROG.WARM.NOTCOMBI.2012.2.16_v1.4(04.04.11) " xfId="237"/>
    <cellStyle name="_Model_RAB Мой_Передача 2011_с макросом" xfId="238"/>
    <cellStyle name="_Model_RAB_MRSK_svod" xfId="239"/>
    <cellStyle name="_Model_RAB_MRSK_svod 2" xfId="240"/>
    <cellStyle name="_Model_RAB_MRSK_svod 2_OREP.KU.2011.MONTHLY.02(v0.1)" xfId="241"/>
    <cellStyle name="_Model_RAB_MRSK_svod 2_OREP.KU.2011.MONTHLY.02(v0.4)" xfId="242"/>
    <cellStyle name="_Model_RAB_MRSK_svod 2_OREP.KU.2011.MONTHLY.11(v1.4)" xfId="243"/>
    <cellStyle name="_Model_RAB_MRSK_svod 2_TEHSHEET" xfId="8873"/>
    <cellStyle name="_Model_RAB_MRSK_svod 2_UPDATE.OREP.KU.2011.MONTHLY.02.TO.1.2" xfId="244"/>
    <cellStyle name="_Model_RAB_MRSK_svod 3" xfId="8874"/>
    <cellStyle name="_Model_RAB_MRSK_svod 4" xfId="8875"/>
    <cellStyle name="_Model_RAB_MRSK_svod 5" xfId="8876"/>
    <cellStyle name="_Model_RAB_MRSK_svod 6" xfId="8877"/>
    <cellStyle name="_Model_RAB_MRSK_svod_46EE.2011(v1.0)" xfId="245"/>
    <cellStyle name="_Model_RAB_MRSK_svod_46EE.2011(v1.0)_46TE.2011(v1.0)" xfId="246"/>
    <cellStyle name="_Model_RAB_MRSK_svod_46EE.2011(v1.0)_INDEX.STATION.2012(v1.0)_" xfId="247"/>
    <cellStyle name="_Model_RAB_MRSK_svod_46EE.2011(v1.0)_INDEX.STATION.2012(v2.0)" xfId="248"/>
    <cellStyle name="_Model_RAB_MRSK_svod_46EE.2011(v1.0)_INDEX.STATION.2012(v2.1)" xfId="249"/>
    <cellStyle name="_Model_RAB_MRSK_svod_46EE.2011(v1.0)_TEPLO.PREDEL.2012.M(v1.1)_test" xfId="250"/>
    <cellStyle name="_Model_RAB_MRSK_svod_46EE.2011(v1.2)" xfId="251"/>
    <cellStyle name="_Model_RAB_MRSK_svod_46EP.2011(v2.0)" xfId="252"/>
    <cellStyle name="_Model_RAB_MRSK_svod_46EP.2012(v0.1)" xfId="253"/>
    <cellStyle name="_Model_RAB_MRSK_svod_46TE.2011(v1.0)" xfId="254"/>
    <cellStyle name="_Model_RAB_MRSK_svod_4DNS.UPDATE.EXAMPLE" xfId="255"/>
    <cellStyle name="_Model_RAB_MRSK_svod_ARMRAZR" xfId="256"/>
    <cellStyle name="_Model_RAB_MRSK_svod_BALANCE.TBO.2011YEAR(v1.1)" xfId="8878"/>
    <cellStyle name="_Model_RAB_MRSK_svod_BALANCE.WARM.2010.FACT(v1.0)" xfId="257"/>
    <cellStyle name="_Model_RAB_MRSK_svod_BALANCE.WARM.2010.PLAN" xfId="258"/>
    <cellStyle name="_Model_RAB_MRSK_svod_BALANCE.WARM.2011YEAR(v0.7)" xfId="259"/>
    <cellStyle name="_Model_RAB_MRSK_svod_BALANCE.WARM.2011YEAR.NEW.UPDATE.SCHEME" xfId="260"/>
    <cellStyle name="_Model_RAB_MRSK_svod_CALC.NORMATIV.KU(v0.2)" xfId="261"/>
    <cellStyle name="_Model_RAB_MRSK_svod_DOPFACTOR.VO.2012(v1.0)" xfId="8879"/>
    <cellStyle name="_Model_RAB_MRSK_svod_EE.2REK.P2011.4.78(v0.3)" xfId="262"/>
    <cellStyle name="_Model_RAB_MRSK_svod_FORM910.2012(v1.1)" xfId="263"/>
    <cellStyle name="_Model_RAB_MRSK_svod_INVEST.EE.PLAN.4.78(v0.1)" xfId="264"/>
    <cellStyle name="_Model_RAB_MRSK_svod_INVEST.EE.PLAN.4.78(v0.3)" xfId="265"/>
    <cellStyle name="_Model_RAB_MRSK_svod_INVEST.EE.PLAN.4.78(v1.0)" xfId="266"/>
    <cellStyle name="_Model_RAB_MRSK_svod_INVEST.EE.PLAN.4.78(v1.0)_PASSPORT.TEPLO.PROIZV(v2.0)" xfId="267"/>
    <cellStyle name="_Model_RAB_MRSK_svod_INVEST.PLAN.4.78(v0.1)" xfId="268"/>
    <cellStyle name="_Model_RAB_MRSK_svod_INVEST.WARM.PLAN.4.78(v0.1)" xfId="269"/>
    <cellStyle name="_Model_RAB_MRSK_svod_INVEST_WARM_PLAN" xfId="270"/>
    <cellStyle name="_Model_RAB_MRSK_svod_NADB.JNVLP.APTEKA.2012(v1.0)_21_02_12" xfId="271"/>
    <cellStyle name="_Model_RAB_MRSK_svod_NADB.JNVLS.APTEKA.2011(v1.3.3)" xfId="272"/>
    <cellStyle name="_Model_RAB_MRSK_svod_NADB.JNVLS.APTEKA.2011(v1.3.3)_46TE.2011(v1.0)" xfId="273"/>
    <cellStyle name="_Model_RAB_MRSK_svod_NADB.JNVLS.APTEKA.2011(v1.3.3)_INDEX.STATION.2012(v1.0)_" xfId="274"/>
    <cellStyle name="_Model_RAB_MRSK_svod_NADB.JNVLS.APTEKA.2011(v1.3.3)_INDEX.STATION.2012(v2.0)" xfId="275"/>
    <cellStyle name="_Model_RAB_MRSK_svod_NADB.JNVLS.APTEKA.2011(v1.3.3)_INDEX.STATION.2012(v2.1)" xfId="276"/>
    <cellStyle name="_Model_RAB_MRSK_svod_NADB.JNVLS.APTEKA.2011(v1.3.3)_TEPLO.PREDEL.2012.M(v1.1)_test" xfId="277"/>
    <cellStyle name="_Model_RAB_MRSK_svod_NADB.JNVLS.APTEKA.2011(v1.3.4)" xfId="278"/>
    <cellStyle name="_Model_RAB_MRSK_svod_NADB.JNVLS.APTEKA.2011(v1.3.4)_46TE.2011(v1.0)" xfId="279"/>
    <cellStyle name="_Model_RAB_MRSK_svod_NADB.JNVLS.APTEKA.2011(v1.3.4)_INDEX.STATION.2012(v1.0)_" xfId="280"/>
    <cellStyle name="_Model_RAB_MRSK_svod_NADB.JNVLS.APTEKA.2011(v1.3.4)_INDEX.STATION.2012(v2.0)" xfId="281"/>
    <cellStyle name="_Model_RAB_MRSK_svod_NADB.JNVLS.APTEKA.2011(v1.3.4)_INDEX.STATION.2012(v2.1)" xfId="282"/>
    <cellStyle name="_Model_RAB_MRSK_svod_NADB.JNVLS.APTEKA.2011(v1.3.4)_TEPLO.PREDEL.2012.M(v1.1)_test" xfId="283"/>
    <cellStyle name="_Model_RAB_MRSK_svod_PASSPORT.TEPLO.PROIZV(v2.1)" xfId="284"/>
    <cellStyle name="_Model_RAB_MRSK_svod_PASSPORT.TEPLO.SETI(v1.0)" xfId="285"/>
    <cellStyle name="_Model_RAB_MRSK_svod_PR.PROG.WARM.NOTCOMBI.2012.2.16_v1.4(04.04.11) " xfId="286"/>
    <cellStyle name="_Model_RAB_MRSK_svod_PREDEL.JKH.UTV.2011(v1.0.1)" xfId="287"/>
    <cellStyle name="_Model_RAB_MRSK_svod_PREDEL.JKH.UTV.2011(v1.0.1)_46TE.2011(v1.0)" xfId="288"/>
    <cellStyle name="_Model_RAB_MRSK_svod_PREDEL.JKH.UTV.2011(v1.0.1)_INDEX.STATION.2012(v1.0)_" xfId="289"/>
    <cellStyle name="_Model_RAB_MRSK_svod_PREDEL.JKH.UTV.2011(v1.0.1)_INDEX.STATION.2012(v2.0)" xfId="290"/>
    <cellStyle name="_Model_RAB_MRSK_svod_PREDEL.JKH.UTV.2011(v1.0.1)_INDEX.STATION.2012(v2.1)" xfId="291"/>
    <cellStyle name="_Model_RAB_MRSK_svod_PREDEL.JKH.UTV.2011(v1.0.1)_TEPLO.PREDEL.2012.M(v1.1)_test" xfId="292"/>
    <cellStyle name="_Model_RAB_MRSK_svod_PREDEL.JKH.UTV.2011(v1.1)" xfId="293"/>
    <cellStyle name="_Model_RAB_MRSK_svod_REP.BLR.2012(v1.0)" xfId="294"/>
    <cellStyle name="_Model_RAB_MRSK_svod_TEHSHEET" xfId="8880"/>
    <cellStyle name="_Model_RAB_MRSK_svod_TEPLO.PREDEL.2012.M(v1.1)" xfId="295"/>
    <cellStyle name="_Model_RAB_MRSK_svod_TEST.TEMPLATE" xfId="296"/>
    <cellStyle name="_Model_RAB_MRSK_svod_UPDATE.46EE.2011.TO.1.1" xfId="297"/>
    <cellStyle name="_Model_RAB_MRSK_svod_UPDATE.46TE.2011.TO.1.1" xfId="298"/>
    <cellStyle name="_Model_RAB_MRSK_svod_UPDATE.46TE.2011.TO.1.2" xfId="299"/>
    <cellStyle name="_Model_RAB_MRSK_svod_UPDATE.BALANCE.WARM.2011YEAR.TO.1.1" xfId="300"/>
    <cellStyle name="_Model_RAB_MRSK_svod_UPDATE.BALANCE.WARM.2011YEAR.TO.1.1_46TE.2011(v1.0)" xfId="301"/>
    <cellStyle name="_Model_RAB_MRSK_svod_UPDATE.BALANCE.WARM.2011YEAR.TO.1.1_INDEX.STATION.2012(v1.0)_" xfId="302"/>
    <cellStyle name="_Model_RAB_MRSK_svod_UPDATE.BALANCE.WARM.2011YEAR.TO.1.1_INDEX.STATION.2012(v2.0)" xfId="303"/>
    <cellStyle name="_Model_RAB_MRSK_svod_UPDATE.BALANCE.WARM.2011YEAR.TO.1.1_INDEX.STATION.2012(v2.1)" xfId="304"/>
    <cellStyle name="_Model_RAB_MRSK_svod_UPDATE.BALANCE.WARM.2011YEAR.TO.1.1_OREP.KU.2011.MONTHLY.02(v1.1)" xfId="305"/>
    <cellStyle name="_Model_RAB_MRSK_svod_UPDATE.BALANCE.WARM.2011YEAR.TO.1.1_TEPLO.PREDEL.2012.M(v1.1)_test" xfId="306"/>
    <cellStyle name="_Model_RAB_MRSK_svod_UPDATE.NADB.JNVLS.APTEKA.2011.TO.1.3.4" xfId="307"/>
    <cellStyle name="_Model_RAB_MRSK_svod_Книга2" xfId="8881"/>
    <cellStyle name="_Model_RAB_MRSK_svod_Книга2_PR.PROG.WARM.NOTCOMBI.2012.2.16_v1.4(04.04.11) " xfId="308"/>
    <cellStyle name="_Model_RAB_MRSK_svod_Передача 2011_с макросом" xfId="309"/>
    <cellStyle name="_Model_RAB_MRSK_svod_реестр объектов ЕНЭС" xfId="310"/>
    <cellStyle name="_Multiple" xfId="311"/>
    <cellStyle name="_MultipleSpace" xfId="312"/>
    <cellStyle name="_NF3x00" xfId="313"/>
    <cellStyle name="_NF3x00 2" xfId="314"/>
    <cellStyle name="_NF3x00 3" xfId="8882"/>
    <cellStyle name="_NF7x-5x00" xfId="315"/>
    <cellStyle name="_NF7x-5x00 2" xfId="316"/>
    <cellStyle name="_NF7x-5x00 3" xfId="8883"/>
    <cellStyle name="_Note 23_cost 9m06" xfId="8884"/>
    <cellStyle name="_Other exp 25-27_1 manual" xfId="8885"/>
    <cellStyle name="_pack_12mes_2007_308_0090041207_NEW" xfId="8886"/>
    <cellStyle name="_pack_6mes_2007_308_ТГК-2_0090040607" xfId="8887"/>
    <cellStyle name="_pack_6mes_2007_308_ТГК-2_0090040607_ВРЕМЕННЫЙ" xfId="8888"/>
    <cellStyle name="_pack_new_2006_089_GusinoozGRES_3569011205" xfId="8889"/>
    <cellStyle name="_Percent" xfId="317"/>
    <cellStyle name="_PercentSpace" xfId="318"/>
    <cellStyle name="_Plug" xfId="319"/>
    <cellStyle name="_Plug_4DNS.UPDATE.EXAMPLE" xfId="320"/>
    <cellStyle name="_Price Lanit 300501" xfId="321"/>
    <cellStyle name="_Price Lanit 300501 2" xfId="322"/>
    <cellStyle name="_Price Lanit 300501 3" xfId="8890"/>
    <cellStyle name="_RAB Астрахань послед. 26.03.10" xfId="323"/>
    <cellStyle name="_RAB Астрахань послед. 26.03.10 2" xfId="8891"/>
    <cellStyle name="_RAB Астрахань послед. 26.03.10_Лист1" xfId="324"/>
    <cellStyle name="_RAB Астрахань послед. 26.03.10_Прил 1_8 Баланс" xfId="8892"/>
    <cellStyle name="_RAB Астрахань послед. 26.03.10_Расчет НВВ по RAB вар 3" xfId="8893"/>
    <cellStyle name="_RAB с 2010 года" xfId="325"/>
    <cellStyle name="_RJE10_Calculation" xfId="8894"/>
    <cellStyle name="_Rombo 130801" xfId="326"/>
    <cellStyle name="_RP-2000" xfId="327"/>
    <cellStyle name="_stock_1306m1" xfId="328"/>
    <cellStyle name="_stock_1306m1 2" xfId="329"/>
    <cellStyle name="_stock_1306m1 3" xfId="8895"/>
    <cellStyle name="_SubHeading_16 Detail of Key Metrics_mario marco" xfId="330"/>
    <cellStyle name="_Svedlov" xfId="331"/>
    <cellStyle name="_Svedlov_ВЭС_010107" xfId="332"/>
    <cellStyle name="_Svedlov_НТЭС 01-01-2007" xfId="333"/>
    <cellStyle name="_SZNP - Eqiuty Roll" xfId="334"/>
    <cellStyle name="_SZNP - rasshifrovki-002000-333" xfId="335"/>
    <cellStyle name="_SZNP - TRS-092000" xfId="336"/>
    <cellStyle name="_TableHead" xfId="337"/>
    <cellStyle name="_TableHead_16 Detail of Key Metrics_mario marco" xfId="338"/>
    <cellStyle name="_TableHead_16 Detail of Key Metrics_mario marco_План ФХД котельной (ТЭЦ) от 22.01.08 последняя версия А3" xfId="339"/>
    <cellStyle name="_TableHead_План ФХД котельной (ТЭЦ) от 22.01.08 последняя версия А3" xfId="340"/>
    <cellStyle name="_TableRowHead" xfId="341"/>
    <cellStyle name="_TableSuperHead_Water, IntGas and Other" xfId="342"/>
    <cellStyle name="_tipogr_end" xfId="343"/>
    <cellStyle name="_TP" xfId="344"/>
    <cellStyle name="_TP 2" xfId="345"/>
    <cellStyle name="_TP 3" xfId="8896"/>
    <cellStyle name="_TPopt" xfId="346"/>
    <cellStyle name="_TPopt 2" xfId="347"/>
    <cellStyle name="_TPopt 3" xfId="8897"/>
    <cellStyle name="_Transmission Model final - 22-03-2005" xfId="348"/>
    <cellStyle name="_tset.net.2008" xfId="349"/>
    <cellStyle name="_UBS Flame valuation model v53 - FINAL" xfId="350"/>
    <cellStyle name="_Автотранспорт услуги+аренда расшифровка" xfId="351"/>
    <cellStyle name="_АГ" xfId="352"/>
    <cellStyle name="_Агафонов ЛИЗИНГ 19 сентября" xfId="353"/>
    <cellStyle name="_Акт№166_векс_ДЗ_ ФСК фин ГХ (визовый)" xfId="354"/>
    <cellStyle name="_Актанышское ХПП_расчеты" xfId="8898"/>
    <cellStyle name="_Альбом  от 25.08.06 недействующая редакция" xfId="355"/>
    <cellStyle name="_Альбом  от 25.08.06 недействующая редакция_Книга1" xfId="8899"/>
    <cellStyle name="_Альбом  от 25.08.06 недействующая редакция_Приложение_3(1)   Часть 1   1 кв 2009г" xfId="8900"/>
    <cellStyle name="_Альбом бюджетных форм   от 23.08.05" xfId="356"/>
    <cellStyle name="_Альбом бюджетных форм   от 23.08.05_Книга1" xfId="8901"/>
    <cellStyle name="_Альбом бюджетных форм   от 23.08.05_Приложение_3(1)   Часть 1   1 кв 2009г" xfId="8902"/>
    <cellStyle name="_Альбом бюджетных форм   от 25.08.05" xfId="357"/>
    <cellStyle name="_Альбом бюджетных форм   от 25.08.05_Книга1" xfId="8903"/>
    <cellStyle name="_Альбом бюджетных форм   от 25.08.05_Приложение_3(1)   Часть 1   1 кв 2009г" xfId="8904"/>
    <cellStyle name="_Альбом бюджетных форм от 18.07.06" xfId="358"/>
    <cellStyle name="_Альбом бюджетных форм от 18.07.06_Книга1" xfId="8905"/>
    <cellStyle name="_Альбом бюджетных форм от 18.07.06_Приложение_3(1)   Часть 1   1 кв 2009г" xfId="8906"/>
    <cellStyle name="_Аморт 3 кв + год ФСК" xfId="359"/>
    <cellStyle name="_Аморт+коэф1 08 04 08" xfId="360"/>
    <cellStyle name="_Амортизация 3 кв 2006 г" xfId="361"/>
    <cellStyle name="_Анализ Забайкальского по Охране за 6 мес 05г" xfId="362"/>
    <cellStyle name="_Анализ командировочных расходов за 6мес" xfId="363"/>
    <cellStyle name="_Анализ КТП_регионы" xfId="364"/>
    <cellStyle name="_Анализ КТП_регионы_Аморт+коэф1 08 04 08" xfId="365"/>
    <cellStyle name="_Анализ КТП_регионы_ДУИ_РИТ" xfId="366"/>
    <cellStyle name="_Анализ КТП_регионы_ДУИ_РИТ2" xfId="367"/>
    <cellStyle name="_Анализ КТП_регионы_ИспАппарат" xfId="368"/>
    <cellStyle name="_Анализ КТП_регионы_СЭС_010107" xfId="369"/>
    <cellStyle name="_Анализ КТП_регионы_ТАЛ ЭС 01_01_2007" xfId="370"/>
    <cellStyle name="_Анализ ОС 2006 ФСК МСК" xfId="371"/>
    <cellStyle name="_Анализ откл ПЭП и Б" xfId="372"/>
    <cellStyle name="_Анализ по ст. Колодзей" xfId="8907"/>
    <cellStyle name="_Анализ по ст. Колодзей_Книга1" xfId="8908"/>
    <cellStyle name="_Анализ по ст. Колодзей_Приложение_3(1)   Часть 1   1 кв 2009г" xfId="8909"/>
    <cellStyle name="_Анализ ПЭП Красноярского на 2005г" xfId="373"/>
    <cellStyle name="_Анализ ПЭП Кузбасского ПМЭС на 2006г" xfId="374"/>
    <cellStyle name="_Анализ ПЭП Омского ПМЭС на 2005г" xfId="375"/>
    <cellStyle name="_Анализ ПЭП Омского ПМЭС на 4 кв.2005г" xfId="376"/>
    <cellStyle name="_Анализ СИБИРЬ 2006 исп Финоченко" xfId="377"/>
    <cellStyle name="_Анализ_231207-3 (2)" xfId="378"/>
    <cellStyle name="_АРМ_БП_РСК_V6.1.unprotec" xfId="379"/>
    <cellStyle name="_АРМ_БП_РСК_V6.1.unprotec_Книга1" xfId="8910"/>
    <cellStyle name="_АРМ_БП_РСК_V6.1.unprotec_Приложение_3(1)   Часть 1   1 кв 2009г" xfId="8911"/>
    <cellStyle name="_АТФ_2011-2015_240510" xfId="380"/>
    <cellStyle name="_Аудит ожид 2009" xfId="8912"/>
    <cellStyle name="_Аудит ожид 2009_Книга1" xfId="8913"/>
    <cellStyle name="_Аудит ожид 2009_Приложение_3(1)   Часть 1   1 кв 2009г" xfId="8914"/>
    <cellStyle name="_банки" xfId="381"/>
    <cellStyle name="_ББюджетные формы.Инвестиции" xfId="382"/>
    <cellStyle name="_ББюджетные формы.Инвестиции_Книга1" xfId="8915"/>
    <cellStyle name="_ББюджетные формы.Инвестиции_Приложение_3(1)   Часть 1   1 кв 2009г" xfId="8916"/>
    <cellStyle name="_ББюджетные формы.Расходы" xfId="383"/>
    <cellStyle name="_ББюджетные формы.Расходы_Книга1" xfId="8917"/>
    <cellStyle name="_ББюджетные формы.Расходы_Приложение_3(1)   Часть 1   1 кв 2009г" xfId="8918"/>
    <cellStyle name="_БДДС 1 КВ СВЕРКА" xfId="384"/>
    <cellStyle name="_БДР 2 кв  2007 03 04" xfId="385"/>
    <cellStyle name="_БДР 4кв и 2006год от Миши 20 12 06" xfId="386"/>
    <cellStyle name="_БДР и БДДС ЕНЭС ТПМЭС на  2006 (план 4 кв-расчет) МСК" xfId="387"/>
    <cellStyle name="_БДР и БДДС нов 2кв 2006" xfId="388"/>
    <cellStyle name="_БДР и БДДС сети ФСК ОП 2007" xfId="389"/>
    <cellStyle name="_БДР и БДДС ТОиР на 4кв 2006ММСК лимит" xfId="390"/>
    <cellStyle name="_БДР_БДДС_4кв06 РАБОЧИЙ-ОН!!!!!!!!!!!!!" xfId="391"/>
    <cellStyle name="_БДРиБДДС на 2кв.2006г" xfId="392"/>
    <cellStyle name="_БДС,БДР Бурятия 4 кв-л ТОиР1" xfId="393"/>
    <cellStyle name="_БП_план 2009_ок" xfId="8919"/>
    <cellStyle name="_бюдж" xfId="394"/>
    <cellStyle name="_Бюджет2006_ПОКАЗАТЕЛИ СВОДНЫЕ" xfId="395"/>
    <cellStyle name="_Бюджетные формы. Закупки" xfId="396"/>
    <cellStyle name="_Бюджетные формы. Закупки_Книга1" xfId="8920"/>
    <cellStyle name="_Бюджетные формы. Закупки_Приложение_3(1)   Часть 1   1 кв 2009г" xfId="8921"/>
    <cellStyle name="_Бюджетные формы.Доходы" xfId="397"/>
    <cellStyle name="_Бюджетные формы.Доходы_Книга1" xfId="8922"/>
    <cellStyle name="_Бюджетные формы.Доходы_Приложение_3(1)   Часть 1   1 кв 2009г" xfId="8923"/>
    <cellStyle name="_Бюджетные формы.Расходы v.3.1" xfId="398"/>
    <cellStyle name="_Бюджетные формы.Расходы v.3.1_Книга1" xfId="8924"/>
    <cellStyle name="_Бюджетные формы.Расходы v.3.1_Приложение_3(1)   Часть 1   1 кв 2009г" xfId="8925"/>
    <cellStyle name="_Бюджетные формы.Расходы_19.10.07" xfId="399"/>
    <cellStyle name="_Бюджетные формы.Расходы_19.10.07_Книга1" xfId="8926"/>
    <cellStyle name="_Бюджетные формы.Расходы_19.10.07_Приложение_3(1)   Часть 1   1 кв 2009г" xfId="8927"/>
    <cellStyle name="_Бюджетные формы.Финансы" xfId="400"/>
    <cellStyle name="_Бюджетные формы.Финансы_Книга1" xfId="8928"/>
    <cellStyle name="_Бюджетные формы.Финансы_Приложение_3(1)   Часть 1   1 кв 2009г" xfId="8929"/>
    <cellStyle name="_Бюджетные формы.ФинБюджеты" xfId="401"/>
    <cellStyle name="_Бюджетные формы.ФинБюджеты_Книга1" xfId="8930"/>
    <cellStyle name="_Бюджетные формы.ФинБюджеты_Приложение_3(1)   Часть 1   1 кв 2009г" xfId="8931"/>
    <cellStyle name="_в отчет" xfId="402"/>
    <cellStyle name="_вар 3 Выгрузка из АРМа БДР 12мес по ФСК от 11_12_06 исп Финоченко" xfId="403"/>
    <cellStyle name="_Ввод" xfId="404"/>
    <cellStyle name="_Владимирэнерго 3+2+2" xfId="405"/>
    <cellStyle name="_ВМТ" xfId="406"/>
    <cellStyle name="_ВМТ_Книга1" xfId="407"/>
    <cellStyle name="_ВМТ_ПР ОФ на  2010-2014 01 10 2010 2011!!! для ДИиСП (2)" xfId="408"/>
    <cellStyle name="_ВМТ_ПР ОФ на  2010-2014 коррект  26 10 2010" xfId="409"/>
    <cellStyle name="_ВМТ_ПР ОФ на  2010-2014 коррект  26 10 2010 для ДИиСП (2)" xfId="410"/>
    <cellStyle name="_ВМТ_ПР ОФ на  2010-2014 коррект  26 10 2010 для ДИиСП (3)" xfId="411"/>
    <cellStyle name="_ВО ОП ТЭС-ОТ- 2007" xfId="412"/>
    <cellStyle name="_ВО ОП ТЭС-ОТ- 2007_Новая инструкция1_фст" xfId="413"/>
    <cellStyle name="_Волгоград" xfId="414"/>
    <cellStyle name="_Волгоград Модель_RAB  ( опер.утв.2009, со сглаж.6,2%)" xfId="415"/>
    <cellStyle name="_Волгоград Модель_RAB ( опер.утв.2009) 6,2 БС" xfId="416"/>
    <cellStyle name="_Волгоград_Лист1" xfId="417"/>
    <cellStyle name="_Вопросы 14 07" xfId="418"/>
    <cellStyle name="_ВФ ОАО ТЭС-ОТ- 2009" xfId="419"/>
    <cellStyle name="_ВФ ОАО ТЭС-ОТ- 2009_Новая инструкция1_фст" xfId="420"/>
    <cellStyle name="_Выгрузка из АРМа БДР 9 мес по ФСК от 04_10_06 исп Финоченко" xfId="421"/>
    <cellStyle name="_Выгрузка из АРМа БДР 9 мес по ФСК от 26_09_06 исп Финоченко" xfId="422"/>
    <cellStyle name="_Выгрузка из АРМа БДР и БДДС 6 мес по ФСК от Михи по электр 03 07 06" xfId="423"/>
    <cellStyle name="_выпадающие доходы от снижения ПО (1)" xfId="424"/>
    <cellStyle name="_выпадающие доходы от снижения ПО (1) 2" xfId="8932"/>
    <cellStyle name="_выпадающие доходы от снижения ПО (1)_Лист1" xfId="425"/>
    <cellStyle name="_выпадающие доходы от снижения ПО (1)_Прил 1_8 Баланс" xfId="8933"/>
    <cellStyle name="_выпадающие доходы от снижения ПО (1)_Расчет НВВ по RAB вар 3" xfId="8934"/>
    <cellStyle name="_Выполнение инв  программ в 2006 г 03 02 07" xfId="426"/>
    <cellStyle name="_выручка по присоединениям2" xfId="427"/>
    <cellStyle name="_выручка по присоединениям2_Книга1" xfId="8935"/>
    <cellStyle name="_выручка по присоединениям2_Новая инструкция1_фст" xfId="428"/>
    <cellStyle name="_выручка по присоединениям2_Приложение_3(1)   Часть 1   1 кв 2009г" xfId="8936"/>
    <cellStyle name="_выручка по присоединениям2_реестр объектов ЕНЭС" xfId="429"/>
    <cellStyle name="_ВЭС" xfId="430"/>
    <cellStyle name="_ДДП-ГП_РАО_05042" xfId="431"/>
    <cellStyle name="_Деп.взаимод.с клиентами и рынком (РАО)" xfId="432"/>
    <cellStyle name="_Дефицит Выручки-2010" xfId="433"/>
    <cellStyle name="_ДЗ_КЗ_31.12.2008" xfId="8937"/>
    <cellStyle name="_Договор аренды ЯЭ с разбивкой" xfId="434"/>
    <cellStyle name="_Договор аренды ЯЭ с разбивкой_Новая инструкция1_фст" xfId="435"/>
    <cellStyle name="_Доп  оборудование не входящее в смету строек (29 10 09 г )" xfId="8938"/>
    <cellStyle name="_Доп вопросы" xfId="436"/>
    <cellStyle name="_Доп вопросы 01 07" xfId="437"/>
    <cellStyle name="_Доп вопросы 08 07" xfId="438"/>
    <cellStyle name="_Доп вопросы 27 06" xfId="439"/>
    <cellStyle name="_Доходник1" xfId="440"/>
    <cellStyle name="_Доходы, финансовые бюджеты" xfId="441"/>
    <cellStyle name="_Доходы, финансовые бюджеты_Книга1" xfId="8939"/>
    <cellStyle name="_Доходы, финансовые бюджеты_Приложение_3(1)   Часть 1   1 кв 2009г" xfId="8940"/>
    <cellStyle name="_ДПН на 3 кв - короткий" xfId="442"/>
    <cellStyle name="_ЕИАС" xfId="443"/>
    <cellStyle name="_ЕНЭС ТОиР 2кв 06г ОП" xfId="444"/>
    <cellStyle name="_ЕНЭС ТОиР 2кв 06г ОП_15_2 1 6 1" xfId="445"/>
    <cellStyle name="_ЕНЭС ТОиР 2кв 06г ОП_Анализ 15_БДР и БДДС Омское 2007" xfId="446"/>
    <cellStyle name="_ЕНЭС ТОиР 2кв 06г ОП_БДР МСК 1кв07 от Сергея 20 04 07" xfId="447"/>
    <cellStyle name="_ЕНЭС ТОиР 2кв 06г ОП_БДР МСК 1кв07 от Сергея 20 04 07_БДР и БДДС сети ФСК ОП 2008" xfId="448"/>
    <cellStyle name="_ЕНЭС ТОиР 2кв 06г ОП_БДР МСК 1кв07 от Сергея 20 04 07_формы бюджетов к защите 2008 года" xfId="449"/>
    <cellStyle name="_ЕНЭС ТОиР 2кв 06г ОП_формы бюджетов к защите 2008 года" xfId="450"/>
    <cellStyle name="_Замечания по формам" xfId="451"/>
    <cellStyle name="_Запрос 25.3_9 мес 2006" xfId="8941"/>
    <cellStyle name="_Затратный СШГЭС  14 11 2004" xfId="452"/>
    <cellStyle name="_Затратный СШГЭС  14 11 2004 2" xfId="8942"/>
    <cellStyle name="_Затратный_.." xfId="453"/>
    <cellStyle name="_Затратный_МЗ_Сводный" xfId="454"/>
    <cellStyle name="_Затратный_СУЭК" xfId="455"/>
    <cellStyle name="_Защита ФЗП" xfId="456"/>
    <cellStyle name="_Заявка Тестова  СКОРРЕКТИРОВАННАЯ" xfId="457"/>
    <cellStyle name="_ЗБП МСК Бурятия  БДР, БДДС 4 кв 2006 г ДЛН" xfId="458"/>
    <cellStyle name="_ЗБП МСК Бурятия  БДР, БДДС 4 кв 2006 г зак с УС (3)" xfId="459"/>
    <cellStyle name="_ЗБП МСК Бурятия Корр по функц бюджетам 3 и 4 кв 2007 год 25 07 07" xfId="460"/>
    <cellStyle name="_ЗБП ФСК  БДР, БДДС на 4 кв 2006 (заказчик)" xfId="461"/>
    <cellStyle name="_ЗБП ФСК  БДР, БДДС на 4 кв 2006 г" xfId="462"/>
    <cellStyle name="_ЗБП ФСК Корр по функц бюджетам 3 и 4 кв 2007 год 25 07 07" xfId="463"/>
    <cellStyle name="_из АРМ расчет БДДС и БДР 12мес 06г" xfId="464"/>
    <cellStyle name="_из АРМ расчет БДДС и БДР 9мес 06г" xfId="465"/>
    <cellStyle name="_Из АРМа БДР 6 мес по ФСК (МСК) от Михи к отчету 03 07 06" xfId="466"/>
    <cellStyle name="_Из Москвы (Для филиалов) Приложение 7 отчет год" xfId="8943"/>
    <cellStyle name="_Инвест программа" xfId="467"/>
    <cellStyle name="_Инвест ТЗ" xfId="468"/>
    <cellStyle name="_Инвест ТЗ АВТОМАТИЗАЦИЯ  1.06.06   Ф" xfId="469"/>
    <cellStyle name="_Инвест ТЗ АВТОМАТИЗАЦИЯ  1.06.06   Ф_Книга1" xfId="8944"/>
    <cellStyle name="_Инвест ТЗ АВТОМАТИЗАЦИЯ  1.06.06   Ф_Приложение_3(1)   Часть 1   1 кв 2009г" xfId="8945"/>
    <cellStyle name="_Инвест ТЗ АВТОМАТИЗАЦИЯ  31.05.06   Ф нов" xfId="470"/>
    <cellStyle name="_Инвест ТЗ АВТОМАТИЗАЦИЯ  31.05.06   Ф нов_Книга1" xfId="8946"/>
    <cellStyle name="_Инвест ТЗ АВТОМАТИЗАЦИЯ  31.05.06   Ф нов_Приложение_3(1)   Часть 1   1 кв 2009г" xfId="8947"/>
    <cellStyle name="_Инвест ТЗ_Книга1" xfId="8948"/>
    <cellStyle name="_Инвест ТЗ_Приложение_3(1)   Часть 1   1 кв 2009г" xfId="8949"/>
    <cellStyle name="_ИнвестКПЭ по нов методике" xfId="8950"/>
    <cellStyle name="_Инвестпрограмма на 2007г " xfId="471"/>
    <cellStyle name="_Индексация исторических затрат" xfId="472"/>
    <cellStyle name="_Индексация исторических затрат 2" xfId="8951"/>
    <cellStyle name="_Инструменты`2004" xfId="473"/>
    <cellStyle name="_ИНФОРМАЦИЯ ПО ДОГОВОРАМ ЛИЗИНГА" xfId="474"/>
    <cellStyle name="_ИНФОРМАЦИЯ ПО ДОГОВОРАМ ЛИЗИНГА 19 мая" xfId="475"/>
    <cellStyle name="_ИНФОРМАЦИЯ ПО ДОГОВОРАМ ЛИЗИНГА 27.04.071" xfId="476"/>
    <cellStyle name="_ИНФОРМАЦИЯ ПО ДОГОВОРАМ ЛИЗИНГА1" xfId="477"/>
    <cellStyle name="_ИП 17032006" xfId="478"/>
    <cellStyle name="_ИП для ГКПЗ 2009 - 3 (2)" xfId="8952"/>
    <cellStyle name="_ИП для ГКПЗ 2009 - 4" xfId="8953"/>
    <cellStyle name="_ИП на 04 10 07 без 20071" xfId="479"/>
    <cellStyle name="_ИП на 04 10 07 без 20071_Книга1" xfId="480"/>
    <cellStyle name="_ИП на 04 10 07 без 20071_ПР ОФ на  2010-2014 01 10 2010 2011!!! для ДИиСП (2)" xfId="481"/>
    <cellStyle name="_ИП на 04 10 07 без 20071_ПР ОФ на  2010-2014 коррект  26 10 2010" xfId="482"/>
    <cellStyle name="_ИП на 04 10 07 без 20071_ПР ОФ на  2010-2014 коррект  26 10 2010 для ДИиСП (2)" xfId="483"/>
    <cellStyle name="_ИП на 04 10 07 без 20071_ПР ОФ на  2010-2014 коррект  26 10 2010 для ДИиСП (3)" xfId="484"/>
    <cellStyle name="_ИП на 04 10 07 после ЧАН" xfId="485"/>
    <cellStyle name="_ИП на 04 10 07 после ЧАН_Книга1" xfId="486"/>
    <cellStyle name="_ИП на 04 10 07 после ЧАН_ПР ОФ на  2010-2014 01 10 2010 2011!!! для ДИиСП (2)" xfId="487"/>
    <cellStyle name="_ИП на 04 10 07 после ЧАН_ПР ОФ на  2010-2014 коррект  26 10 2010" xfId="488"/>
    <cellStyle name="_ИП на 04 10 07 после ЧАН_ПР ОФ на  2010-2014 коррект  26 10 2010 для ДИиСП (2)" xfId="489"/>
    <cellStyle name="_ИП на 04 10 07 после ЧАН_ПР ОФ на  2010-2014 коррект  26 10 2010 для ДИиСП (3)" xfId="490"/>
    <cellStyle name="_ИП на 05.10.07" xfId="491"/>
    <cellStyle name="_ИП на 05.10.07_Книга1" xfId="492"/>
    <cellStyle name="_ИП на 05.10.07_ПР ОФ на  2010-2014 01 10 2010 2011!!! для ДИиСП (2)" xfId="493"/>
    <cellStyle name="_ИП на 05.10.07_ПР ОФ на  2010-2014 коррект  26 10 2010" xfId="494"/>
    <cellStyle name="_ИП на 05.10.07_ПР ОФ на  2010-2014 коррект  26 10 2010 для ДИиСП (2)" xfId="495"/>
    <cellStyle name="_ИП на 05.10.07_ПР ОФ на  2010-2014 коррект  26 10 2010 для ДИиСП (3)" xfId="496"/>
    <cellStyle name="_ИП СО 2006-2010 отпр 22 01 07" xfId="497"/>
    <cellStyle name="_ИП Ставропольэнерго 2006-2010 210807" xfId="498"/>
    <cellStyle name="_ИП ФСК 10_10_07 куцанкиной" xfId="499"/>
    <cellStyle name="_ИП ФСК 2007-2010" xfId="500"/>
    <cellStyle name="_ИП ФСК 2007-2010 (2)" xfId="501"/>
    <cellStyle name="_ИП ФСК 2007-2010_ИП ФСК 2007-2010 (2)" xfId="502"/>
    <cellStyle name="_ИП ФСК 2007-2010_Лист1" xfId="503"/>
    <cellStyle name="_ИП ФСК 2007-2010_Лист1_1" xfId="504"/>
    <cellStyle name="_ИП ФСК 2007-2010_Свод подрядчиков общий" xfId="505"/>
    <cellStyle name="_ИП ФСК на 2008-2012 17 12 071" xfId="506"/>
    <cellStyle name="_ИПР 2010-14гг прил.1,2,3  20.10.09" xfId="507"/>
    <cellStyle name="_ИПР 2011-2015 СТФ пр1 2" xfId="8954"/>
    <cellStyle name="_ИПР ОАО ЧЭ на 2005год_31.10" xfId="8955"/>
    <cellStyle name="_ИПР Филиала ЧЭ -2008(06.2008г.)" xfId="8956"/>
    <cellStyle name="_ИПР ЧЭ 2008 г." xfId="508"/>
    <cellStyle name="_ИПР_ 2005" xfId="8957"/>
    <cellStyle name="_исп плана по приобр 2к" xfId="509"/>
    <cellStyle name="_Исполнение  за 9 месяцев 2006 г для совещания 13.10." xfId="510"/>
    <cellStyle name="_Исходные данные для модели" xfId="511"/>
    <cellStyle name="_Исходные данные для модели_Лист1" xfId="512"/>
    <cellStyle name="_Исходные данные для модели_Новая инструкция1_фст" xfId="513"/>
    <cellStyle name="_Исходные данные для модели_реестр объектов ЕНЭС" xfId="514"/>
    <cellStyle name="_Итоговый лист" xfId="8958"/>
    <cellStyle name="_итоговый файл 1" xfId="515"/>
    <cellStyle name="_итоговый файл 1_Книга1" xfId="8959"/>
    <cellStyle name="_итоговый файл 1_Приложение_3(1)   Часть 1   1 кв 2009г" xfId="8960"/>
    <cellStyle name="_к ПЭП Забайкальского ПМЭС на 2кв 05г" xfId="516"/>
    <cellStyle name="_калмыкия 2010" xfId="517"/>
    <cellStyle name="_Кап.вложения - табл 6.2.5" xfId="518"/>
    <cellStyle name="_капитализация 2006 _4аа" xfId="519"/>
    <cellStyle name="_КЗ свыше 3 лет" xfId="520"/>
    <cellStyle name="_КЗ свыше 3 лет_Шаблон по расчету тарифов методом RAB на 2011" xfId="521"/>
    <cellStyle name="_Кировэнерго Заявка в РСТ 27 04 09 новые МУ1" xfId="522"/>
    <cellStyle name="_Классификаторы" xfId="523"/>
    <cellStyle name="_классификаторы УБМ (изменения)" xfId="524"/>
    <cellStyle name="_классификаторы УБМ (изменения)_Книга1" xfId="8961"/>
    <cellStyle name="_классификаторы УБМ (изменения)_Приложение_3(1)   Часть 1   1 кв 2009г" xfId="8962"/>
    <cellStyle name="_Классификаторы_Книга1" xfId="8963"/>
    <cellStyle name="_Классификаторы_Приложение_3(1)   Часть 1   1 кв 2009г" xfId="8964"/>
    <cellStyle name="_Книга1" xfId="525"/>
    <cellStyle name="_Книга1 2" xfId="526"/>
    <cellStyle name="_Книга1 2 2" xfId="527"/>
    <cellStyle name="_Книга1 3" xfId="528"/>
    <cellStyle name="_Книга1_Калмэнерго" xfId="8965"/>
    <cellStyle name="_Книга1_Книга1" xfId="8966"/>
    <cellStyle name="_Книга1_Копия АРМ_БП_РСК_V10 0_20100213" xfId="529"/>
    <cellStyle name="_Книга1_Копия АРМ_БП_РСК_V10 0_20100213 2" xfId="530"/>
    <cellStyle name="_Книга1_Копия АРМ_БП_РСК_V10 0_20100213 2 2" xfId="531"/>
    <cellStyle name="_Книга1_Копия АРМ_БП_РСК_V10 0_20100213 3" xfId="532"/>
    <cellStyle name="_Книга1_Копия АРМ_БП_РСК_V10 0_20100213_Калмэнерго" xfId="8967"/>
    <cellStyle name="_Книга1_Копия АРМ_БП_РСК_V10 0_20100213_Лист1" xfId="533"/>
    <cellStyle name="_Книга1_Корректировка_БП_полугодия_c_изменением_резерва" xfId="8968"/>
    <cellStyle name="_Книга1_Лист1" xfId="534"/>
    <cellStyle name="_Книга1_Приложение_3(1)   Часть 1   1 кв 2009г" xfId="8969"/>
    <cellStyle name="_Книга1_Расширенный формат после совещания 2610" xfId="535"/>
    <cellStyle name="_Книга12 (3)" xfId="536"/>
    <cellStyle name="_Книга2" xfId="537"/>
    <cellStyle name="_Книга2_1" xfId="538"/>
    <cellStyle name="_Книга3" xfId="539"/>
    <cellStyle name="_Книга3 (8)" xfId="540"/>
    <cellStyle name="_Книга3 (9)" xfId="541"/>
    <cellStyle name="_Книга4" xfId="542"/>
    <cellStyle name="_Книга4 2" xfId="543"/>
    <cellStyle name="_Книга4 3" xfId="8970"/>
    <cellStyle name="_Книга5" xfId="544"/>
    <cellStyle name="_Книга5_Книга1" xfId="8971"/>
    <cellStyle name="_Книга5_Приложение_3(1)   Часть 1   1 кв 2009г" xfId="8972"/>
    <cellStyle name="_Книга6" xfId="545"/>
    <cellStyle name="_Командировочные расходы 2006" xfId="546"/>
    <cellStyle name="_Комплексная по всем затратам ПСУИС" xfId="547"/>
    <cellStyle name="_комплексный" xfId="548"/>
    <cellStyle name="_комплексный1" xfId="549"/>
    <cellStyle name="_Конечный вариант КАП ВЛОЖ на ПРИС по 4 филиалам (741 829 из 11 000 руб) без 1 и 2 кв и впу 14_06 на общую 2 772 млрд" xfId="550"/>
    <cellStyle name="_Консолидация-2008-проект-new" xfId="551"/>
    <cellStyle name="_Копия 3кв_1" xfId="552"/>
    <cellStyle name="_Копия RAB_КЭ_с тарифными решениями 2010 (2) (2)" xfId="553"/>
    <cellStyle name="_Копия Выпадающиерасходы за 2007 на 2009 год (ПОСЛЕДНИЙ) (2)" xfId="554"/>
    <cellStyle name="_Копия ЗБП МСК  Чита БДР, БДДС 4 кв 06 ТоиР 26 07 06" xfId="555"/>
    <cellStyle name="_Копия капвлож_бизнес-план25 05_1" xfId="556"/>
    <cellStyle name="_Копия Модель_2 2 3_МРСК СК  в регионы 131009 с коррект по СтавФ 21 10 09 11111" xfId="557"/>
    <cellStyle name="_Копия Модель_RAB_Калмэнерго_рост10 (опер на уровне утв 2009 со сглаж )" xfId="558"/>
    <cellStyle name="_Копия Образец Предложения по корректировке ИП МЭС С-З_3" xfId="559"/>
    <cellStyle name="_Копия Образец Предложения по корректировке ИП МЭС С-З_3_Книга1" xfId="560"/>
    <cellStyle name="_Копия Образец Предложения по корректировке ИП МЭС С-З_3_ПР ОФ на  2010-2014 01 10 2010 2011!!! для ДИиСП (2)" xfId="561"/>
    <cellStyle name="_Копия Образец Предложения по корректировке ИП МЭС С-З_3_ПР ОФ на  2010-2014 коррект  26 10 2010" xfId="562"/>
    <cellStyle name="_Копия Образец Предложения по корректировке ИП МЭС С-З_3_ПР ОФ на  2010-2014 коррект  26 10 2010 для ДИиСП (2)" xfId="563"/>
    <cellStyle name="_Копия Образец Предложения по корректировке ИП МЭС С-З_3_ПР ОФ на  2010-2014 коррект  26 10 2010 для ДИиСП (3)" xfId="564"/>
    <cellStyle name="_Копия ПР ОФ 2010-2014 (исправ версия)" xfId="565"/>
    <cellStyle name="_Копия ПР ОФ 2010-2014 (исправ версия)_Книга1" xfId="566"/>
    <cellStyle name="_Копия ПР ОФ 2010-2014 (исправ версия)_ПР ОФ на  2010-2014 01 10 2010 2011!!! для ДИиСП (2)" xfId="567"/>
    <cellStyle name="_Копия ПР ОФ 2010-2014 (исправ версия)_ПР ОФ на  2010-2014 коррект  26 10 2010" xfId="568"/>
    <cellStyle name="_Копия ПР ОФ 2010-2014 (исправ версия)_ПР ОФ на  2010-2014 коррект  26 10 2010 для ДИиСП (2)" xfId="569"/>
    <cellStyle name="_Копия ПР ОФ 2010-2014 (исправ версия)_ПР ОФ на  2010-2014 коррект  26 10 2010 для ДИиСП (3)" xfId="570"/>
    <cellStyle name="_Копия Прил 2(Показатели ИП)" xfId="571"/>
    <cellStyle name="_Копия Приложение 4  (5)" xfId="8973"/>
    <cellStyle name="_Копия Программа первоочередных мер_(правка 18 05 06 Усаров_2А_3)" xfId="572"/>
    <cellStyle name="_Копия Свод все сети+" xfId="573"/>
    <cellStyle name="_Копия тех.-экон. и фин. показатели" xfId="574"/>
    <cellStyle name="_Копия Форма Корректировки плана ремонта электросетевых объектов ОАО ФСК ЕЭС и МСК на 2007" xfId="575"/>
    <cellStyle name="_Копия Форматы УУ15" xfId="576"/>
    <cellStyle name="_Копия Форматы УУ15_Книга1" xfId="8974"/>
    <cellStyle name="_Копия Форматы УУ15_Приложение_3(1)   Часть 1   1 кв 2009г" xfId="8975"/>
    <cellStyle name="_Копия формы для ФСК" xfId="577"/>
    <cellStyle name="_Коррект 2009 формула16" xfId="578"/>
    <cellStyle name="_Коррект 2009 формула16 2" xfId="8976"/>
    <cellStyle name="_Коррект 2009 формула16_Лист1" xfId="579"/>
    <cellStyle name="_Коррект 2009 формула16_Прил 1_8 Баланс" xfId="8977"/>
    <cellStyle name="_Коррект 2009 формула16_Расчет НВВ по RAB вар 3" xfId="8978"/>
    <cellStyle name="_Коррект 4кв06 31 10 06" xfId="580"/>
    <cellStyle name="_Корректировка ИП для Боброва" xfId="581"/>
    <cellStyle name="_корректировка КПМЭС 4кв" xfId="582"/>
    <cellStyle name="_корректировка КПМЭС 4кв ФСК 07 11 (2)" xfId="583"/>
    <cellStyle name="_корректировка КПМЭС ТОиР" xfId="584"/>
    <cellStyle name="_Корректировка НВВ 2011 АЭ" xfId="585"/>
    <cellStyle name="_корректировка_КПМЭС 4кв" xfId="586"/>
    <cellStyle name="_КПЭ вводы" xfId="8979"/>
    <cellStyle name="_Краткий анализ 2006г НОВЫЙ" xfId="587"/>
    <cellStyle name="_Кредиторы_Налоги_Гусиноозерская" xfId="8980"/>
    <cellStyle name="_Кубань НВВ (2)" xfId="588"/>
    <cellStyle name="_Кубань НВВ (2)_Лист1" xfId="589"/>
    <cellStyle name="_ЛИЗИНГ" xfId="590"/>
    <cellStyle name="_Лизинг 1кв 2008г 6пр" xfId="591"/>
    <cellStyle name="_ЛИЗИНГ Агафонов 15.01.08" xfId="592"/>
    <cellStyle name="_Лизинг справка по забалансу 3 апрель" xfId="593"/>
    <cellStyle name="_Лимит 4 кв 06г. (Согл год - утверж 9 мес)" xfId="594"/>
    <cellStyle name="_Лист в ТЭЦ март 04г" xfId="595"/>
    <cellStyle name="_Лист1" xfId="596"/>
    <cellStyle name="_Лист1 (2)" xfId="597"/>
    <cellStyle name="_Лист1_1" xfId="598"/>
    <cellStyle name="_Лист4" xfId="599"/>
    <cellStyle name="_Макет_Итоговый лист по анализу ИПР" xfId="600"/>
    <cellStyle name="_Материалы на эксплуатацию для Г А " xfId="601"/>
    <cellStyle name="_Материалы на эксплуатацию для Г А _Книга1" xfId="8981"/>
    <cellStyle name="_Материалы на эксплуатацию для Г А _Приложение_3(1)   Часть 1   1 кв 2009г" xfId="8982"/>
    <cellStyle name="_меню по ТП (2)" xfId="602"/>
    <cellStyle name="_Минэнерго - финплан - от Ульяновска 14.041" xfId="8983"/>
    <cellStyle name="_Миша (2)" xfId="8984"/>
    <cellStyle name="_МОДЕЛЬ_1 (2)" xfId="603"/>
    <cellStyle name="_МОДЕЛЬ_1 (2) 2" xfId="604"/>
    <cellStyle name="_МОДЕЛЬ_1 (2) 2_OREP.KU.2011.MONTHLY.02(v0.1)" xfId="605"/>
    <cellStyle name="_МОДЕЛЬ_1 (2) 2_OREP.KU.2011.MONTHLY.02(v0.4)" xfId="606"/>
    <cellStyle name="_МОДЕЛЬ_1 (2) 2_OREP.KU.2011.MONTHLY.11(v1.4)" xfId="607"/>
    <cellStyle name="_МОДЕЛЬ_1 (2) 2_TEHSHEET" xfId="8985"/>
    <cellStyle name="_МОДЕЛЬ_1 (2) 2_UPDATE.OREP.KU.2011.MONTHLY.02.TO.1.2" xfId="608"/>
    <cellStyle name="_МОДЕЛЬ_1 (2) 3" xfId="8986"/>
    <cellStyle name="_МОДЕЛЬ_1 (2)_46EE.2011(v1.0)" xfId="609"/>
    <cellStyle name="_МОДЕЛЬ_1 (2)_46EE.2011(v1.0)_46TE.2011(v1.0)" xfId="610"/>
    <cellStyle name="_МОДЕЛЬ_1 (2)_46EE.2011(v1.0)_INDEX.STATION.2012(v1.0)_" xfId="611"/>
    <cellStyle name="_МОДЕЛЬ_1 (2)_46EE.2011(v1.0)_INDEX.STATION.2012(v2.0)" xfId="612"/>
    <cellStyle name="_МОДЕЛЬ_1 (2)_46EE.2011(v1.0)_INDEX.STATION.2012(v2.1)" xfId="613"/>
    <cellStyle name="_МОДЕЛЬ_1 (2)_46EE.2011(v1.0)_TEPLO.PREDEL.2012.M(v1.1)_test" xfId="614"/>
    <cellStyle name="_МОДЕЛЬ_1 (2)_46EE.2011(v1.2)" xfId="615"/>
    <cellStyle name="_МОДЕЛЬ_1 (2)_46EP.2011(v2.0)" xfId="616"/>
    <cellStyle name="_МОДЕЛЬ_1 (2)_46EP.2012(v0.1)" xfId="617"/>
    <cellStyle name="_МОДЕЛЬ_1 (2)_46TE.2011(v1.0)" xfId="618"/>
    <cellStyle name="_МОДЕЛЬ_1 (2)_4DNS.UPDATE.EXAMPLE" xfId="619"/>
    <cellStyle name="_МОДЕЛЬ_1 (2)_ARMRAZR" xfId="620"/>
    <cellStyle name="_МОДЕЛЬ_1 (2)_BALANCE.TBO.2011YEAR(v1.1)" xfId="8987"/>
    <cellStyle name="_МОДЕЛЬ_1 (2)_BALANCE.WARM.2010.FACT(v1.0)" xfId="621"/>
    <cellStyle name="_МОДЕЛЬ_1 (2)_BALANCE.WARM.2010.PLAN" xfId="622"/>
    <cellStyle name="_МОДЕЛЬ_1 (2)_BALANCE.WARM.2011YEAR(v0.7)" xfId="623"/>
    <cellStyle name="_МОДЕЛЬ_1 (2)_BALANCE.WARM.2011YEAR.NEW.UPDATE.SCHEME" xfId="624"/>
    <cellStyle name="_МОДЕЛЬ_1 (2)_CALC.NORMATIV.KU(v0.2)" xfId="625"/>
    <cellStyle name="_МОДЕЛЬ_1 (2)_DOPFACTOR.VO.2012(v1.0)" xfId="8988"/>
    <cellStyle name="_МОДЕЛЬ_1 (2)_EE.2REK.P2011.4.78(v0.3)" xfId="626"/>
    <cellStyle name="_МОДЕЛЬ_1 (2)_FORM910.2012(v1.1)" xfId="627"/>
    <cellStyle name="_МОДЕЛЬ_1 (2)_INVEST.EE.PLAN.4.78(v0.1)" xfId="628"/>
    <cellStyle name="_МОДЕЛЬ_1 (2)_INVEST.EE.PLAN.4.78(v0.3)" xfId="629"/>
    <cellStyle name="_МОДЕЛЬ_1 (2)_INVEST.EE.PLAN.4.78(v1.0)" xfId="630"/>
    <cellStyle name="_МОДЕЛЬ_1 (2)_INVEST.EE.PLAN.4.78(v1.0)_PASSPORT.TEPLO.PROIZV(v2.0)" xfId="631"/>
    <cellStyle name="_МОДЕЛЬ_1 (2)_INVEST.PLAN.4.78(v0.1)" xfId="632"/>
    <cellStyle name="_МОДЕЛЬ_1 (2)_INVEST.WARM.PLAN.4.78(v0.1)" xfId="633"/>
    <cellStyle name="_МОДЕЛЬ_1 (2)_INVEST_WARM_PLAN" xfId="634"/>
    <cellStyle name="_МОДЕЛЬ_1 (2)_NADB.JNVLP.APTEKA.2012(v1.0)_21_02_12" xfId="635"/>
    <cellStyle name="_МОДЕЛЬ_1 (2)_NADB.JNVLS.APTEKA.2011(v1.3.3)" xfId="636"/>
    <cellStyle name="_МОДЕЛЬ_1 (2)_NADB.JNVLS.APTEKA.2011(v1.3.3)_46TE.2011(v1.0)" xfId="637"/>
    <cellStyle name="_МОДЕЛЬ_1 (2)_NADB.JNVLS.APTEKA.2011(v1.3.3)_INDEX.STATION.2012(v1.0)_" xfId="638"/>
    <cellStyle name="_МОДЕЛЬ_1 (2)_NADB.JNVLS.APTEKA.2011(v1.3.3)_INDEX.STATION.2012(v2.0)" xfId="639"/>
    <cellStyle name="_МОДЕЛЬ_1 (2)_NADB.JNVLS.APTEKA.2011(v1.3.3)_INDEX.STATION.2012(v2.1)" xfId="640"/>
    <cellStyle name="_МОДЕЛЬ_1 (2)_NADB.JNVLS.APTEKA.2011(v1.3.3)_TEPLO.PREDEL.2012.M(v1.1)_test" xfId="641"/>
    <cellStyle name="_МОДЕЛЬ_1 (2)_NADB.JNVLS.APTEKA.2011(v1.3.4)" xfId="642"/>
    <cellStyle name="_МОДЕЛЬ_1 (2)_NADB.JNVLS.APTEKA.2011(v1.3.4)_46TE.2011(v1.0)" xfId="643"/>
    <cellStyle name="_МОДЕЛЬ_1 (2)_NADB.JNVLS.APTEKA.2011(v1.3.4)_INDEX.STATION.2012(v1.0)_" xfId="644"/>
    <cellStyle name="_МОДЕЛЬ_1 (2)_NADB.JNVLS.APTEKA.2011(v1.3.4)_INDEX.STATION.2012(v2.0)" xfId="645"/>
    <cellStyle name="_МОДЕЛЬ_1 (2)_NADB.JNVLS.APTEKA.2011(v1.3.4)_INDEX.STATION.2012(v2.1)" xfId="646"/>
    <cellStyle name="_МОДЕЛЬ_1 (2)_NADB.JNVLS.APTEKA.2011(v1.3.4)_TEPLO.PREDEL.2012.M(v1.1)_test" xfId="647"/>
    <cellStyle name="_МОДЕЛЬ_1 (2)_PASSPORT.TEPLO.PROIZV(v2.1)" xfId="648"/>
    <cellStyle name="_МОДЕЛЬ_1 (2)_PASSPORT.TEPLO.SETI(v1.0)" xfId="649"/>
    <cellStyle name="_МОДЕЛЬ_1 (2)_PR.PROG.WARM.NOTCOMBI.2012.2.16_v1.4(04.04.11) " xfId="650"/>
    <cellStyle name="_МОДЕЛЬ_1 (2)_PREDEL.JKH.UTV.2011(v1.0.1)" xfId="651"/>
    <cellStyle name="_МОДЕЛЬ_1 (2)_PREDEL.JKH.UTV.2011(v1.0.1)_46TE.2011(v1.0)" xfId="652"/>
    <cellStyle name="_МОДЕЛЬ_1 (2)_PREDEL.JKH.UTV.2011(v1.0.1)_INDEX.STATION.2012(v1.0)_" xfId="653"/>
    <cellStyle name="_МОДЕЛЬ_1 (2)_PREDEL.JKH.UTV.2011(v1.0.1)_INDEX.STATION.2012(v2.0)" xfId="654"/>
    <cellStyle name="_МОДЕЛЬ_1 (2)_PREDEL.JKH.UTV.2011(v1.0.1)_INDEX.STATION.2012(v2.1)" xfId="655"/>
    <cellStyle name="_МОДЕЛЬ_1 (2)_PREDEL.JKH.UTV.2011(v1.0.1)_TEPLO.PREDEL.2012.M(v1.1)_test" xfId="656"/>
    <cellStyle name="_МОДЕЛЬ_1 (2)_PREDEL.JKH.UTV.2011(v1.1)" xfId="657"/>
    <cellStyle name="_МОДЕЛЬ_1 (2)_REP.BLR.2012(v1.0)" xfId="658"/>
    <cellStyle name="_МОДЕЛЬ_1 (2)_TEHSHEET" xfId="8989"/>
    <cellStyle name="_МОДЕЛЬ_1 (2)_TEPLO.PREDEL.2012.M(v1.1)" xfId="659"/>
    <cellStyle name="_МОДЕЛЬ_1 (2)_TEST.TEMPLATE" xfId="660"/>
    <cellStyle name="_МОДЕЛЬ_1 (2)_UPDATE.46EE.2011.TO.1.1" xfId="661"/>
    <cellStyle name="_МОДЕЛЬ_1 (2)_UPDATE.46TE.2011.TO.1.1" xfId="662"/>
    <cellStyle name="_МОДЕЛЬ_1 (2)_UPDATE.46TE.2011.TO.1.2" xfId="663"/>
    <cellStyle name="_МОДЕЛЬ_1 (2)_UPDATE.BALANCE.WARM.2011YEAR.TO.1.1" xfId="664"/>
    <cellStyle name="_МОДЕЛЬ_1 (2)_UPDATE.BALANCE.WARM.2011YEAR.TO.1.1_46TE.2011(v1.0)" xfId="665"/>
    <cellStyle name="_МОДЕЛЬ_1 (2)_UPDATE.BALANCE.WARM.2011YEAR.TO.1.1_INDEX.STATION.2012(v1.0)_" xfId="666"/>
    <cellStyle name="_МОДЕЛЬ_1 (2)_UPDATE.BALANCE.WARM.2011YEAR.TO.1.1_INDEX.STATION.2012(v2.0)" xfId="667"/>
    <cellStyle name="_МОДЕЛЬ_1 (2)_UPDATE.BALANCE.WARM.2011YEAR.TO.1.1_INDEX.STATION.2012(v2.1)" xfId="668"/>
    <cellStyle name="_МОДЕЛЬ_1 (2)_UPDATE.BALANCE.WARM.2011YEAR.TO.1.1_OREP.KU.2011.MONTHLY.02(v1.1)" xfId="669"/>
    <cellStyle name="_МОДЕЛЬ_1 (2)_UPDATE.BALANCE.WARM.2011YEAR.TO.1.1_TEPLO.PREDEL.2012.M(v1.1)_test" xfId="670"/>
    <cellStyle name="_МОДЕЛЬ_1 (2)_UPDATE.NADB.JNVLS.APTEKA.2011.TO.1.3.4" xfId="671"/>
    <cellStyle name="_МОДЕЛЬ_1 (2)_Книга2" xfId="8990"/>
    <cellStyle name="_МОДЕЛЬ_1 (2)_Книга2_PR.PROG.WARM.NOTCOMBI.2012.2.16_v1.4(04.04.11) " xfId="672"/>
    <cellStyle name="_МОДЕЛЬ_1 (2)_Передача 2011_с макросом" xfId="673"/>
    <cellStyle name="_Модель_1.4.2" xfId="674"/>
    <cellStyle name="_Модель_2.1" xfId="675"/>
    <cellStyle name="_Модель_RAB (формат 08032009)" xfId="676"/>
    <cellStyle name="_Мордовэнерго_на 01.02.10_опер." xfId="8991"/>
    <cellStyle name="_МОЭСК" xfId="677"/>
    <cellStyle name="_мтр 2006 год по месяцам" xfId="678"/>
    <cellStyle name="_МЭС Волги ЦПИД 2008-2010гг" xfId="679"/>
    <cellStyle name="_МЭС Волги ЦПИД 2008-2010гг_Книга1" xfId="680"/>
    <cellStyle name="_МЭС Волги ЦПИД 2008-2010гг_ПР ОФ на  2010-2014 01 10 2010 2011!!! для ДИиСП (2)" xfId="681"/>
    <cellStyle name="_МЭС Волги ЦПИД 2008-2010гг_ПР ОФ на  2010-2014 коррект  26 10 2010" xfId="682"/>
    <cellStyle name="_МЭС Волги ЦПИД 2008-2010гг_ПР ОФ на  2010-2014 коррект  26 10 2010 для ДИиСП (2)" xfId="683"/>
    <cellStyle name="_МЭС Волги ЦПИД 2008-2010гг_ПР ОФ на  2010-2014 коррект  26 10 2010 для ДИиСП (3)" xfId="684"/>
    <cellStyle name="_НВВ 2007-2009 (2)" xfId="685"/>
    <cellStyle name="_НВВ 2007-2009 (3)" xfId="686"/>
    <cellStyle name="_НВВ 2009 постатейно свод по филиалам_09_02_09" xfId="687"/>
    <cellStyle name="_НВВ 2009 постатейно свод по филиалам_09_02_09_Лист1" xfId="688"/>
    <cellStyle name="_НВВ 2009 постатейно свод по филиалам_09_02_09_Новая инструкция1_фст" xfId="689"/>
    <cellStyle name="_НВВ 2009 постатейно свод по филиалам_для Валентина" xfId="690"/>
    <cellStyle name="_НВВ 2009 постатейно свод по филиалам_для Валентина_Лист1" xfId="691"/>
    <cellStyle name="_НВВ 2009 постатейно свод по филиалам_для Валентина_Новая инструкция1_фст" xfId="692"/>
    <cellStyle name="_некомплекс 2009-2011" xfId="693"/>
    <cellStyle name="_некомплекс 2009-2011_Книга1" xfId="694"/>
    <cellStyle name="_некомплекс 2009-2011_ПР ОФ на  2010-2014 01 10 2010 2011!!! для ДИиСП (2)" xfId="695"/>
    <cellStyle name="_некомплекс 2009-2011_ПР ОФ на  2010-2014 коррект  26 10 2010" xfId="696"/>
    <cellStyle name="_некомплекс 2009-2011_ПР ОФ на  2010-2014 коррект  26 10 2010 для ДИиСП (2)" xfId="697"/>
    <cellStyle name="_некомплекс 2009-2011_ПР ОФ на  2010-2014 коррект  26 10 2010 для ДИиСП (3)" xfId="698"/>
    <cellStyle name="_Новый_КС2_Элпитание в МЭС Юга 5-7-1" xfId="699"/>
    <cellStyle name="_Новый_КС2_Элпитание в МЭС Юга 5-7-1_КПЭ ВВоды ИП 2010 (отправка)" xfId="700"/>
    <cellStyle name="_Новый_КС2_Элпитание в МЭС Юга 5-7-1_КПЭ ВВоды ИП 2010 (посл вар  26 05 11)" xfId="701"/>
    <cellStyle name="_Новый_КС2_Элпитание в МЭС Юга 5-7-1_КПЭ ВВоды ИП 2010 (посл вар  26 05 11) (3)" xfId="702"/>
    <cellStyle name="_Новый_КС2_Элпитание в МЭС Юга 5-7-1_ремонт" xfId="703"/>
    <cellStyle name="_Общий свод 4 декабрь, ноябрь, октябрь" xfId="704"/>
    <cellStyle name="_ОКС - программа кап.стройки" xfId="705"/>
    <cellStyle name="_Омск" xfId="706"/>
    <cellStyle name="_Омск_Новая инструкция1_фст" xfId="707"/>
    <cellStyle name="_Омск_реестр объектов ЕНЭС" xfId="708"/>
    <cellStyle name="_Описание объектов" xfId="709"/>
    <cellStyle name="_Описание объектов_Книга1" xfId="710"/>
    <cellStyle name="_Описание объектов_ПР ОФ на  2010-2014 01 10 2010 2011!!! для ДИиСП (2)" xfId="711"/>
    <cellStyle name="_Описание объектов_ПР ОФ на  2010-2014 коррект  26 10 2010" xfId="712"/>
    <cellStyle name="_Описание объектов_ПР ОФ на  2010-2014 коррект  26 10 2010 для ДИиСП (2)" xfId="713"/>
    <cellStyle name="_Описание объектов_ПР ОФ на  2010-2014 коррект  26 10 2010 для ДИиСП (3)" xfId="714"/>
    <cellStyle name="_Оплата труда в тарифе 2007 для ПЭО" xfId="715"/>
    <cellStyle name="_оплата труда в тарифе 2007 для ПЭО (финплан)" xfId="716"/>
    <cellStyle name="_оплата труда в тарифе 2007 для ПЭО (финплан) 2" xfId="717"/>
    <cellStyle name="_оплата труда в тарифе 2007 для ПЭО (финплан) 3" xfId="8992"/>
    <cellStyle name="_Оплата труда в тарифе 2007 для ПЭО 2" xfId="718"/>
    <cellStyle name="_Оплата труда в тарифе 2007 для ПЭО 3" xfId="719"/>
    <cellStyle name="_Оплата труда в тарифе 2007 для ПЭО 4" xfId="720"/>
    <cellStyle name="_Оплата труда в тарифе 2007 для ПЭО 5" xfId="8993"/>
    <cellStyle name="_Оплата труда в тарифе 2007 для ПЭО 6" xfId="8994"/>
    <cellStyle name="_Оплата труда в тарифе 2007 для ПЭО 7" xfId="8995"/>
    <cellStyle name="_ОПМЭС 2004 статья 1_1_1_2" xfId="721"/>
    <cellStyle name="_Осн Форма 2_1_ОП 13 05(1)" xfId="722"/>
    <cellStyle name="_остаток векселей_01_07" xfId="723"/>
    <cellStyle name="_ОТ ИД 2009" xfId="724"/>
    <cellStyle name="_ОТ ИД 2009_Новая инструкция1_фст" xfId="725"/>
    <cellStyle name="_Ответ на запросМР6-4-529 от 25.11.09г." xfId="8996"/>
    <cellStyle name="_Ответы по прочим" xfId="8997"/>
    <cellStyle name="_Отчет 2006 _П 15 01" xfId="726"/>
    <cellStyle name="_Отчёт за 3 квартал 2005_челяб" xfId="8998"/>
    <cellStyle name="_отчёт ИПР_3кв_мари" xfId="8999"/>
    <cellStyle name="_ОТЧЕТ МРСК ОКС по нов форме-3мес-08" xfId="9000"/>
    <cellStyle name="_ОТЧЕТ МРСК ОКС-2мес-08" xfId="9001"/>
    <cellStyle name="_ОТЧЁТ ПО ИПР  1-3 квартал 2009 ГОД-2 вариант" xfId="9002"/>
    <cellStyle name="_ОТЧЁТ ПО ИПР-2008г" xfId="9003"/>
    <cellStyle name="_Отчет по лизингу- Приобретение оборудования" xfId="9004"/>
    <cellStyle name="_ОТЧЕТ по МРСК -12-1мес" xfId="9005"/>
    <cellStyle name="_ОТЧЕТ по МРСК1" xfId="9006"/>
    <cellStyle name="_Отчет по Чувашиия январь-ноябрь 2009год" xfId="9007"/>
    <cellStyle name="_Отчет Чувашэнерго за 2007 г. в форме приложений(КОР)-2" xfId="9008"/>
    <cellStyle name="_Отчет Чувашэнерго за 2007 г. в форме приложений(КОР)-3" xfId="9009"/>
    <cellStyle name="_П 1.3, 1.4, 1.5." xfId="727"/>
    <cellStyle name="_п.1.6_2007_гран_4%" xfId="728"/>
    <cellStyle name="_п.1.6_2007_гран_4% 2" xfId="729"/>
    <cellStyle name="_п.1.6_2007_гран_4% 3" xfId="9010"/>
    <cellStyle name="_П1.16.3_2008-2011 (1)" xfId="730"/>
    <cellStyle name="_П1.17" xfId="731"/>
    <cellStyle name="_П1.17.1" xfId="732"/>
    <cellStyle name="_П1.17.1_1" xfId="733"/>
    <cellStyle name="_Параметры для расчета критериев перехода RAB" xfId="734"/>
    <cellStyle name="_Перегруппировка 2009 - 2011" xfId="9011"/>
    <cellStyle name="_перегруппировка ИПР2010-2015 гг. 31_01" xfId="9012"/>
    <cellStyle name="_Перегруппировка_нов формат" xfId="9013"/>
    <cellStyle name="_Передача 2005_отпр в РЭК_сентябрь2005" xfId="735"/>
    <cellStyle name="_Петровой1" xfId="9014"/>
    <cellStyle name="_план 2006 Тюменьэнерго ОФ" xfId="736"/>
    <cellStyle name="_план 2006 Тюменьэнерго ОФ 2" xfId="737"/>
    <cellStyle name="_план 2006 Тюменьэнерго ОФ 3" xfId="9015"/>
    <cellStyle name="_План 2007 г (1)" xfId="738"/>
    <cellStyle name="_план 2007 Тюменьэнерго" xfId="739"/>
    <cellStyle name="_план 2007 Тюменьэнерго 2" xfId="740"/>
    <cellStyle name="_план 2007 Тюменьэнерго 3" xfId="9016"/>
    <cellStyle name="_План 2008 г( В1)" xfId="741"/>
    <cellStyle name="_План ДПН на 3 кв  2008 г  Белгородэнерго (2)" xfId="742"/>
    <cellStyle name="_План ЧЭ ИПР 2010 - ОКТЯБРЬ 2009  ГОД (2 ВАРИАНТ)-1" xfId="9017"/>
    <cellStyle name="_План2009г н а   утв. в МРСК Владимирова" xfId="743"/>
    <cellStyle name="_Плановая выручка 2010-по  двум  договорам" xfId="744"/>
    <cellStyle name="_Плановая протяженность Января" xfId="745"/>
    <cellStyle name="_Плановая протяженность Января_Аморт+коэф1 08 04 08" xfId="746"/>
    <cellStyle name="_Плановая протяженность Января_ДУИ_РИТ" xfId="747"/>
    <cellStyle name="_Плановая протяженность Января_ДУИ_РИТ2" xfId="748"/>
    <cellStyle name="_Плановая протяженность Января_ИспАппарат" xfId="749"/>
    <cellStyle name="_Плановая протяженность Января_СЭС_010107" xfId="750"/>
    <cellStyle name="_Плановая протяженность Января_ТАЛ ЭС 01_01_2007" xfId="751"/>
    <cellStyle name="_повидовая 2009г.  (3553426)" xfId="752"/>
    <cellStyle name="_повидовая 2009г. факт 1 кв 2009" xfId="753"/>
    <cellStyle name="_повидовая 2010г." xfId="754"/>
    <cellStyle name="_ПОВИДОВАЯ кор 2009" xfId="755"/>
    <cellStyle name="_повидовая коррект 17.09.2009" xfId="756"/>
    <cellStyle name="_ПОВИДОВАЯ КОРРЕКТ 2009г" xfId="757"/>
    <cellStyle name="_Подряд 4кв 06 КМС" xfId="758"/>
    <cellStyle name="_поквартальная разбивка реновации 2009" xfId="759"/>
    <cellStyle name="_Покупка ОС и безхоз получ за 1 квартал 2008" xfId="9018"/>
    <cellStyle name="_Поправки 1h 2007" xfId="9019"/>
    <cellStyle name="_Последний ПЭП и Бюджет 2006 КузбПМЭС" xfId="760"/>
    <cellStyle name="_Потери на 4кв. 2007г." xfId="761"/>
    <cellStyle name="_ППР ОАО Свердловэнерго на 2007-2011 (от 18 09 07)(для правительства)" xfId="762"/>
    <cellStyle name="_пр 5 тариф RAB" xfId="763"/>
    <cellStyle name="_пр 5 тариф RAB 2" xfId="764"/>
    <cellStyle name="_пр 5 тариф RAB 2_OREP.KU.2011.MONTHLY.02(v0.1)" xfId="765"/>
    <cellStyle name="_пр 5 тариф RAB 2_OREP.KU.2011.MONTHLY.02(v0.4)" xfId="766"/>
    <cellStyle name="_пр 5 тариф RAB 2_OREP.KU.2011.MONTHLY.11(v1.4)" xfId="767"/>
    <cellStyle name="_пр 5 тариф RAB 2_TEHSHEET" xfId="9020"/>
    <cellStyle name="_пр 5 тариф RAB 2_UPDATE.OREP.KU.2011.MONTHLY.02.TO.1.2" xfId="768"/>
    <cellStyle name="_пр 5 тариф RAB 3" xfId="9021"/>
    <cellStyle name="_пр 5 тариф RAB_46EE.2011(v1.0)" xfId="769"/>
    <cellStyle name="_пр 5 тариф RAB_46EE.2011(v1.0)_46TE.2011(v1.0)" xfId="770"/>
    <cellStyle name="_пр 5 тариф RAB_46EE.2011(v1.0)_INDEX.STATION.2012(v1.0)_" xfId="771"/>
    <cellStyle name="_пр 5 тариф RAB_46EE.2011(v1.0)_INDEX.STATION.2012(v2.0)" xfId="772"/>
    <cellStyle name="_пр 5 тариф RAB_46EE.2011(v1.0)_INDEX.STATION.2012(v2.1)" xfId="773"/>
    <cellStyle name="_пр 5 тариф RAB_46EE.2011(v1.0)_TEPLO.PREDEL.2012.M(v1.1)_test" xfId="774"/>
    <cellStyle name="_пр 5 тариф RAB_46EE.2011(v1.2)" xfId="775"/>
    <cellStyle name="_пр 5 тариф RAB_46EP.2011(v2.0)" xfId="776"/>
    <cellStyle name="_пр 5 тариф RAB_46EP.2012(v0.1)" xfId="777"/>
    <cellStyle name="_пр 5 тариф RAB_46TE.2011(v1.0)" xfId="778"/>
    <cellStyle name="_пр 5 тариф RAB_4DNS.UPDATE.EXAMPLE" xfId="779"/>
    <cellStyle name="_пр 5 тариф RAB_ARMRAZR" xfId="780"/>
    <cellStyle name="_пр 5 тариф RAB_BALANCE.TBO.2011YEAR(v1.1)" xfId="9022"/>
    <cellStyle name="_пр 5 тариф RAB_BALANCE.WARM.2010.FACT(v1.0)" xfId="781"/>
    <cellStyle name="_пр 5 тариф RAB_BALANCE.WARM.2010.PLAN" xfId="782"/>
    <cellStyle name="_пр 5 тариф RAB_BALANCE.WARM.2011YEAR(v0.7)" xfId="783"/>
    <cellStyle name="_пр 5 тариф RAB_BALANCE.WARM.2011YEAR.NEW.UPDATE.SCHEME" xfId="784"/>
    <cellStyle name="_пр 5 тариф RAB_CALC.NORMATIV.KU(v0.2)" xfId="785"/>
    <cellStyle name="_пр 5 тариф RAB_DOPFACTOR.VO.2012(v1.0)" xfId="9023"/>
    <cellStyle name="_пр 5 тариф RAB_EE.2REK.P2011.4.78(v0.3)" xfId="786"/>
    <cellStyle name="_пр 5 тариф RAB_FORM910.2012(v1.1)" xfId="787"/>
    <cellStyle name="_пр 5 тариф RAB_INVEST.EE.PLAN.4.78(v0.1)" xfId="788"/>
    <cellStyle name="_пр 5 тариф RAB_INVEST.EE.PLAN.4.78(v0.3)" xfId="789"/>
    <cellStyle name="_пр 5 тариф RAB_INVEST.EE.PLAN.4.78(v1.0)" xfId="790"/>
    <cellStyle name="_пр 5 тариф RAB_INVEST.EE.PLAN.4.78(v1.0)_PASSPORT.TEPLO.PROIZV(v2.0)" xfId="791"/>
    <cellStyle name="_пр 5 тариф RAB_INVEST.PLAN.4.78(v0.1)" xfId="792"/>
    <cellStyle name="_пр 5 тариф RAB_INVEST.WARM.PLAN.4.78(v0.1)" xfId="793"/>
    <cellStyle name="_пр 5 тариф RAB_INVEST_WARM_PLAN" xfId="794"/>
    <cellStyle name="_пр 5 тариф RAB_NADB.JNVLP.APTEKA.2012(v1.0)_21_02_12" xfId="795"/>
    <cellStyle name="_пр 5 тариф RAB_NADB.JNVLS.APTEKA.2011(v1.3.3)" xfId="796"/>
    <cellStyle name="_пр 5 тариф RAB_NADB.JNVLS.APTEKA.2011(v1.3.3)_46TE.2011(v1.0)" xfId="797"/>
    <cellStyle name="_пр 5 тариф RAB_NADB.JNVLS.APTEKA.2011(v1.3.3)_INDEX.STATION.2012(v1.0)_" xfId="798"/>
    <cellStyle name="_пр 5 тариф RAB_NADB.JNVLS.APTEKA.2011(v1.3.3)_INDEX.STATION.2012(v2.0)" xfId="799"/>
    <cellStyle name="_пр 5 тариф RAB_NADB.JNVLS.APTEKA.2011(v1.3.3)_INDEX.STATION.2012(v2.1)" xfId="800"/>
    <cellStyle name="_пр 5 тариф RAB_NADB.JNVLS.APTEKA.2011(v1.3.3)_TEPLO.PREDEL.2012.M(v1.1)_test" xfId="801"/>
    <cellStyle name="_пр 5 тариф RAB_NADB.JNVLS.APTEKA.2011(v1.3.4)" xfId="802"/>
    <cellStyle name="_пр 5 тариф RAB_NADB.JNVLS.APTEKA.2011(v1.3.4)_46TE.2011(v1.0)" xfId="803"/>
    <cellStyle name="_пр 5 тариф RAB_NADB.JNVLS.APTEKA.2011(v1.3.4)_INDEX.STATION.2012(v1.0)_" xfId="804"/>
    <cellStyle name="_пр 5 тариф RAB_NADB.JNVLS.APTEKA.2011(v1.3.4)_INDEX.STATION.2012(v2.0)" xfId="805"/>
    <cellStyle name="_пр 5 тариф RAB_NADB.JNVLS.APTEKA.2011(v1.3.4)_INDEX.STATION.2012(v2.1)" xfId="806"/>
    <cellStyle name="_пр 5 тариф RAB_NADB.JNVLS.APTEKA.2011(v1.3.4)_TEPLO.PREDEL.2012.M(v1.1)_test" xfId="807"/>
    <cellStyle name="_пр 5 тариф RAB_PASSPORT.TEPLO.PROIZV(v2.1)" xfId="808"/>
    <cellStyle name="_пр 5 тариф RAB_PASSPORT.TEPLO.SETI(v1.0)" xfId="809"/>
    <cellStyle name="_пр 5 тариф RAB_PR.PROG.WARM.NOTCOMBI.2012.2.16_v1.4(04.04.11) " xfId="810"/>
    <cellStyle name="_пр 5 тариф RAB_PREDEL.JKH.UTV.2011(v1.0.1)" xfId="811"/>
    <cellStyle name="_пр 5 тариф RAB_PREDEL.JKH.UTV.2011(v1.0.1)_46TE.2011(v1.0)" xfId="812"/>
    <cellStyle name="_пр 5 тариф RAB_PREDEL.JKH.UTV.2011(v1.0.1)_INDEX.STATION.2012(v1.0)_" xfId="813"/>
    <cellStyle name="_пр 5 тариф RAB_PREDEL.JKH.UTV.2011(v1.0.1)_INDEX.STATION.2012(v2.0)" xfId="814"/>
    <cellStyle name="_пр 5 тариф RAB_PREDEL.JKH.UTV.2011(v1.0.1)_INDEX.STATION.2012(v2.1)" xfId="815"/>
    <cellStyle name="_пр 5 тариф RAB_PREDEL.JKH.UTV.2011(v1.0.1)_TEPLO.PREDEL.2012.M(v1.1)_test" xfId="816"/>
    <cellStyle name="_пр 5 тариф RAB_PREDEL.JKH.UTV.2011(v1.1)" xfId="817"/>
    <cellStyle name="_пр 5 тариф RAB_REP.BLR.2012(v1.0)" xfId="818"/>
    <cellStyle name="_пр 5 тариф RAB_TEHSHEET" xfId="9024"/>
    <cellStyle name="_пр 5 тариф RAB_TEPLO.PREDEL.2012.M(v1.1)" xfId="819"/>
    <cellStyle name="_пр 5 тариф RAB_TEST.TEMPLATE" xfId="820"/>
    <cellStyle name="_пр 5 тариф RAB_UPDATE.46EE.2011.TO.1.1" xfId="821"/>
    <cellStyle name="_пр 5 тариф RAB_UPDATE.46TE.2011.TO.1.1" xfId="822"/>
    <cellStyle name="_пр 5 тариф RAB_UPDATE.46TE.2011.TO.1.2" xfId="823"/>
    <cellStyle name="_пр 5 тариф RAB_UPDATE.BALANCE.WARM.2011YEAR.TO.1.1" xfId="824"/>
    <cellStyle name="_пр 5 тариф RAB_UPDATE.BALANCE.WARM.2011YEAR.TO.1.1_46TE.2011(v1.0)" xfId="825"/>
    <cellStyle name="_пр 5 тариф RAB_UPDATE.BALANCE.WARM.2011YEAR.TO.1.1_INDEX.STATION.2012(v1.0)_" xfId="826"/>
    <cellStyle name="_пр 5 тариф RAB_UPDATE.BALANCE.WARM.2011YEAR.TO.1.1_INDEX.STATION.2012(v2.0)" xfId="827"/>
    <cellStyle name="_пр 5 тариф RAB_UPDATE.BALANCE.WARM.2011YEAR.TO.1.1_INDEX.STATION.2012(v2.1)" xfId="828"/>
    <cellStyle name="_пр 5 тариф RAB_UPDATE.BALANCE.WARM.2011YEAR.TO.1.1_OREP.KU.2011.MONTHLY.02(v1.1)" xfId="829"/>
    <cellStyle name="_пр 5 тариф RAB_UPDATE.BALANCE.WARM.2011YEAR.TO.1.1_TEPLO.PREDEL.2012.M(v1.1)_test" xfId="830"/>
    <cellStyle name="_пр 5 тариф RAB_UPDATE.NADB.JNVLS.APTEKA.2011.TO.1.3.4" xfId="831"/>
    <cellStyle name="_пр 5 тариф RAB_Книга2" xfId="9025"/>
    <cellStyle name="_пр 5 тариф RAB_Книга2_PR.PROG.WARM.NOTCOMBI.2012.2.16_v1.4(04.04.11) " xfId="832"/>
    <cellStyle name="_пр 5 тариф RAB_Передача 2011_с макросом" xfId="833"/>
    <cellStyle name="_ПР ОФ 2010-2012 для ФСТ" xfId="834"/>
    <cellStyle name="_ПР ОФ 2010-2012 для ФСТ_Книга1" xfId="835"/>
    <cellStyle name="_ПР ОФ 2010-2012 для ФСТ_ПР ОФ на  2010-2014 01 10 2010 2011!!! для ДИиСП (2)" xfId="836"/>
    <cellStyle name="_ПР ОФ 2010-2012 для ФСТ_ПР ОФ на  2010-2014 коррект  26 10 2010" xfId="837"/>
    <cellStyle name="_ПР ОФ 2010-2012 для ФСТ_ПР ОФ на  2010-2014 коррект  26 10 2010 для ДИиСП (2)" xfId="838"/>
    <cellStyle name="_ПР ОФ 2010-2012 для ФСТ_ПР ОФ на  2010-2014 коррект  26 10 2010 для ДИиСП (3)" xfId="839"/>
    <cellStyle name="_ПР ОФ 2010-2014" xfId="840"/>
    <cellStyle name="_ПР ОФ 2010-2014_Книга1" xfId="841"/>
    <cellStyle name="_ПР ОФ 2010-2014_ПР ОФ на  2010-2014 01 10 2010 2011!!! для ДИиСП (2)" xfId="842"/>
    <cellStyle name="_ПР ОФ 2010-2014_ПР ОФ на  2010-2014 коррект  26 10 2010" xfId="843"/>
    <cellStyle name="_ПР ОФ 2010-2014_ПР ОФ на  2010-2014 коррект  26 10 2010 для ДИиСП (2)" xfId="844"/>
    <cellStyle name="_ПР ОФ 2010-2014_ПР ОФ на  2010-2014 коррект  26 10 2010 для ДИиСП (3)" xfId="845"/>
    <cellStyle name="_ПР ОФ на  2010-2014 01 10 2010 2011!!! для ДИиСП (2)" xfId="846"/>
    <cellStyle name="_ПР ОФ на  2010-2014 коррект  26 10 2010" xfId="847"/>
    <cellStyle name="_ПР ОФ на  2010-2014 коррект  26 10 2010 для ДИиСП (2)" xfId="848"/>
    <cellStyle name="_ПР ОФ на  2010-2014 коррект  26 10 2010 для ДИиСП (3)" xfId="849"/>
    <cellStyle name="_Пр.5 ХМРСК" xfId="9026"/>
    <cellStyle name="_Предельные уровни тарифов Ставропольский край  21.10.09" xfId="850"/>
    <cellStyle name="_Предложения по корректировке программы реновации (с учетом реновации за счет аморт)" xfId="851"/>
    <cellStyle name="_Предложения по реновации 2008-2012" xfId="852"/>
    <cellStyle name="_Предложения по реновации 2008-2012_Книга1" xfId="853"/>
    <cellStyle name="_Предложения по реновации 2008-2012_ПР ОФ на  2010-2014 01 10 2010 2011!!! для ДИиСП (2)" xfId="854"/>
    <cellStyle name="_Предложения по реновации 2008-2012_ПР ОФ на  2010-2014 коррект  26 10 2010" xfId="855"/>
    <cellStyle name="_Предложения по реновации 2008-2012_ПР ОФ на  2010-2014 коррект  26 10 2010 для ДИиСП (2)" xfId="856"/>
    <cellStyle name="_Предложения по реновации 2008-2012_ПР ОФ на  2010-2014 коррект  26 10 2010 для ДИиСП (3)" xfId="857"/>
    <cellStyle name="_Предожение _ДБП_2009 г ( согласованные БП)  (2)" xfId="858"/>
    <cellStyle name="_Предожение _ДБП_2009 г ( согласованные БП)  (2)_Новая инструкция1_фст" xfId="859"/>
    <cellStyle name="_Предожение _ДБП_2009 г ( согласованные БП)  (2)_реестр объектов ЕНЭС" xfId="860"/>
    <cellStyle name="_Предполагаем везти" xfId="861"/>
    <cellStyle name="_Предполагаем везти 2" xfId="862"/>
    <cellStyle name="_Предполагаем везти 3" xfId="9027"/>
    <cellStyle name="_Приведенная НВВ 2011" xfId="863"/>
    <cellStyle name="_Приведенная НВВ 2011 2" xfId="9028"/>
    <cellStyle name="_Приведенная НВВ 2011_Лист1" xfId="864"/>
    <cellStyle name="_Приведенная НВВ 2011_Прил 1_8 Баланс" xfId="9029"/>
    <cellStyle name="_Приведенная НВВ 2011_Расчет НВВ по RAB вар 3" xfId="9030"/>
    <cellStyle name="_Прил 1 2006" xfId="865"/>
    <cellStyle name="_Прил 1 Расчет транспортный налог" xfId="866"/>
    <cellStyle name="_Прил 3-3.2 Статьи сметы затрат и расход из приб КЭН" xfId="867"/>
    <cellStyle name="_Прил 4_Формат-РСК_29.11.06_new finalприм" xfId="868"/>
    <cellStyle name="_Прил 4_Формат-РСК_29.11.06_new finalприм_Книга1" xfId="9031"/>
    <cellStyle name="_Прил 4_Формат-РСК_29.11.06_new finalприм_Приложение_3(1)   Часть 1   1 кв 2009г" xfId="9032"/>
    <cellStyle name="_ПРИЛ. 2003_ЧТЭ" xfId="869"/>
    <cellStyle name="_Прил.6 отчет1 квартал  2008" xfId="870"/>
    <cellStyle name="_Прил_1а_2009_11.09_к служебной" xfId="871"/>
    <cellStyle name="_прил090724 - Реновация поквартально v9 - отправ" xfId="872"/>
    <cellStyle name="_Прил1 ИП 2007 последний" xfId="873"/>
    <cellStyle name="_Прил1-1 (МГИ) (Дубинину) 22 01 07" xfId="874"/>
    <cellStyle name="_Прилож.1, 2008 г 9мес Лена" xfId="875"/>
    <cellStyle name="_Прилож.1, 2008 г В 6(21)прибыль" xfId="876"/>
    <cellStyle name="_Прилож.10(1кварт.)" xfId="9033"/>
    <cellStyle name="_Прилож.7 отчет 1 кв 2008" xfId="877"/>
    <cellStyle name="_приложение 1 2007г от 24.11.06." xfId="9034"/>
    <cellStyle name="_Приложение 1 к Соглашению за 2007" xfId="9035"/>
    <cellStyle name="_Приложение 1 план" xfId="878"/>
    <cellStyle name="_Приложение 2 (4)" xfId="879"/>
    <cellStyle name="_Приложение 2 0806 факт" xfId="880"/>
    <cellStyle name="_Приложение 2,3-3.2" xfId="881"/>
    <cellStyle name="_Приложение 21" xfId="9036"/>
    <cellStyle name="_Приложение 3" xfId="9037"/>
    <cellStyle name="_Приложение 4_01 02 08" xfId="9038"/>
    <cellStyle name="_Приложение 6 НОВАЯ ФОРМА" xfId="882"/>
    <cellStyle name="_Приложение 6 отчет 3 кв 2008г. с лизингом 10 10 2008" xfId="883"/>
    <cellStyle name="_Приложение 6 отчет кв- оперативные данные-1" xfId="9039"/>
    <cellStyle name="_Приложение 7 отчет год" xfId="9040"/>
    <cellStyle name="_Приложение №6" xfId="9041"/>
    <cellStyle name="_Приложение №7 Пустая форма" xfId="9042"/>
    <cellStyle name="_Приложение к протоколу Правления 070607с Чечней" xfId="884"/>
    <cellStyle name="_Приложение к протоколу Правления 070607с Чечней_Книга1" xfId="885"/>
    <cellStyle name="_Приложение к протоколу Правления 070607с Чечней_ПР ОФ на  2010-2014 01 10 2010 2011!!! для ДИиСП (2)" xfId="886"/>
    <cellStyle name="_Приложение к протоколу Правления 070607с Чечней_ПР ОФ на  2010-2014 коррект  26 10 2010" xfId="887"/>
    <cellStyle name="_Приложение к протоколу Правления 070607с Чечней_ПР ОФ на  2010-2014 коррект  26 10 2010 для ДИиСП (2)" xfId="888"/>
    <cellStyle name="_Приложение к протоколу Правления 070607с Чечней_ПР ОФ на  2010-2014 коррект  26 10 2010 для ДИиСП (3)" xfId="889"/>
    <cellStyle name="_Приложение МТС-3-КС" xfId="890"/>
    <cellStyle name="_Приложение МТС-3-КС_Книга1" xfId="9043"/>
    <cellStyle name="_Приложение МТС-3-КС_Новая инструкция1_фст" xfId="891"/>
    <cellStyle name="_Приложение МТС-3-КС_Приложение_3(1)   Часть 1   1 кв 2009г" xfId="9044"/>
    <cellStyle name="_Приложение МТС-3-КС_реестр объектов ЕНЭС" xfId="892"/>
    <cellStyle name="_Приложение ТП №26" xfId="9045"/>
    <cellStyle name="_Приложение_6 отчет 2кв 2008  9 мес уточ" xfId="893"/>
    <cellStyle name="_Приложение_7 отчет 1 кв 2008 ОАО РЭ" xfId="894"/>
    <cellStyle name="_Приложение7а новое  на 2006 год" xfId="895"/>
    <cellStyle name="_Приложение-МТС--2-1" xfId="896"/>
    <cellStyle name="_Приложение-МТС--2-1_Книга1" xfId="9046"/>
    <cellStyle name="_Приложение-МТС--2-1_Новая инструкция1_фст" xfId="897"/>
    <cellStyle name="_Приложение-МТС--2-1_Приложение_3(1)   Часть 1   1 кв 2009г" xfId="9047"/>
    <cellStyle name="_Приложение-МТС--2-1_реестр объектов ЕНЭС" xfId="898"/>
    <cellStyle name="_Приложения" xfId="9048"/>
    <cellStyle name="_Приложения 1_4кприказу_филиала_31_03_11" xfId="899"/>
    <cellStyle name="_Приложения 3,4,5" xfId="9049"/>
    <cellStyle name="_Приложения приказ отчетность" xfId="9050"/>
    <cellStyle name="_Приобретение ОС 3кв.5.04.06г.(1)" xfId="900"/>
    <cellStyle name="_Приобретение ОС Упр 2007" xfId="901"/>
    <cellStyle name="_Прогноз 6мес06 ОП ФСК 19 06" xfId="902"/>
    <cellStyle name="_ПРОГРАММ РСТ 4" xfId="903"/>
    <cellStyle name="_ПРОГРАММ РСТ 7" xfId="904"/>
    <cellStyle name="_программа замены оборудования ФСК на 2008 коррект" xfId="905"/>
    <cellStyle name="_программа замены оборудования ФСК на 2008 коррект_Книга1" xfId="906"/>
    <cellStyle name="_программа замены оборудования ФСК на 2008 коррект_ПР ОФ на  2010-2014 01 10 2010 2011!!! для ДИиСП (2)" xfId="907"/>
    <cellStyle name="_программа замены оборудования ФСК на 2008 коррект_ПР ОФ на  2010-2014 коррект  26 10 2010" xfId="908"/>
    <cellStyle name="_программа замены оборудования ФСК на 2008 коррект_ПР ОФ на  2010-2014 коррект  26 10 2010 для ДИиСП (2)" xfId="909"/>
    <cellStyle name="_программа замены оборудования ФСК на 2008 коррект_ПР ОФ на  2010-2014 коррект  26 10 2010 для ДИиСП (3)" xfId="910"/>
    <cellStyle name="_Программа СО 7-09 для СД от 29 марта" xfId="911"/>
    <cellStyle name="_Программы  замены ВЗУ и АБ ФСК и  МСК, ВМТ на 2008г" xfId="912"/>
    <cellStyle name="_Программы  замены ВЗУ и АБ ФСК и  МСК, ВМТ на 2008г_Книга1" xfId="913"/>
    <cellStyle name="_Программы  замены ВЗУ и АБ ФСК и  МСК, ВМТ на 2008г_ПР ОФ на  2010-2014 01 10 2010 2011!!! для ДИиСП (2)" xfId="914"/>
    <cellStyle name="_Программы  замены ВЗУ и АБ ФСК и  МСК, ВМТ на 2008г_ПР ОФ на  2010-2014 коррект  26 10 2010" xfId="915"/>
    <cellStyle name="_Программы  замены ВЗУ и АБ ФСК и  МСК, ВМТ на 2008г_ПР ОФ на  2010-2014 коррект  26 10 2010 для ДИиСП (2)" xfId="916"/>
    <cellStyle name="_Программы  замены ВЗУ и АБ ФСК и  МСК, ВМТ на 2008г_ПР ОФ на  2010-2014 коррект  26 10 2010 для ДИиСП (3)" xfId="917"/>
    <cellStyle name="_Проект 3 кв ТОиР  ХМК " xfId="918"/>
    <cellStyle name="_Проект 3 кв ТОиР Красноярск" xfId="919"/>
    <cellStyle name="_Проект плана по ремонту 3 кв ЗБП МСК ОАО Читаэнерго" xfId="920"/>
    <cellStyle name="_Проект плана по ремонту 3 кв. ЗБП МСК ОАО Бурятэнерго" xfId="921"/>
    <cellStyle name="_Проект подряд ремонт 3кв 06г ОП" xfId="922"/>
    <cellStyle name="_Проект программы 2010_2014 20082009" xfId="923"/>
    <cellStyle name="_Проект сметы ОП ТОиР МСК 4кв 06г" xfId="924"/>
    <cellStyle name="_Производств-е показатели ЮНГ на 2005 на 49700 для согласования" xfId="925"/>
    <cellStyle name="_Производств-е показатели ЮНГ на 2005 на 49700 для согласования_Аморт+коэф1 08 04 08" xfId="926"/>
    <cellStyle name="_Производств-е показатели ЮНГ на 2005 на 49700 для согласования_ДУИ_РИТ" xfId="927"/>
    <cellStyle name="_Производств-е показатели ЮНГ на 2005 на 49700 для согласования_ДУИ_РИТ2" xfId="928"/>
    <cellStyle name="_Производств-е показатели ЮНГ на 2005 на 49700 для согласования_ИспАппарат" xfId="929"/>
    <cellStyle name="_Производств-е показатели ЮНГ на 2005 на 49700 для согласования_СЭС_010107" xfId="930"/>
    <cellStyle name="_Производств-е показатели ЮНГ на 2005 на 49700 для согласования_ТАЛ ЭС 01_01_2007" xfId="931"/>
    <cellStyle name="_Проформа ЧГК 2005_пример" xfId="9051"/>
    <cellStyle name="_Проформа Ютазинский элеватор good" xfId="9052"/>
    <cellStyle name="_ПСУИС" xfId="932"/>
    <cellStyle name="_ПТОиР  БДР и БДДС 4кв 2006 КЭ" xfId="933"/>
    <cellStyle name="_ПТОиР  БДР и БДДС 4кв 2006 ХП" xfId="934"/>
    <cellStyle name="_ПТОиР  БДР и БДДС 4кв 2006 ХЭ" xfId="935"/>
    <cellStyle name="_ПЭП и Б на  2006 УпрМЭС 07.11.05" xfId="936"/>
    <cellStyle name="_ПЭП и Б на  2006 УпрМЭС утвержденный" xfId="937"/>
    <cellStyle name="_ПЭП и Бюджет 2005г 2-3 уровни" xfId="938"/>
    <cellStyle name="_ПЭП и Бюджет Кузбасского ПМЭС" xfId="939"/>
    <cellStyle name="_ПЭП и Бюджет на 2005г УправленияМЭС" xfId="940"/>
    <cellStyle name="_ПЭП и Бюджет на 4кв04г УправленияМЭС" xfId="941"/>
    <cellStyle name="_ПЭП на 3 кв 2006 г ЗБП МЭС" xfId="942"/>
    <cellStyle name="_ПЭПиБюджет на 2006гММСКмин" xfId="943"/>
    <cellStyle name="_ПЭПиБюджет на 2кв 2006гММСК" xfId="944"/>
    <cellStyle name="_ПЭПиБюджет на 2кв.2005г" xfId="945"/>
    <cellStyle name="_Р-5 02.01.06.06.02.03 Ответств" xfId="946"/>
    <cellStyle name="_Раздел Е Лизинг 2008" xfId="947"/>
    <cellStyle name="_РаппопортРАСЧЕТ ФОТ  на 9 мес 2008  " xfId="948"/>
    <cellStyle name="_Расходы" xfId="949"/>
    <cellStyle name="_Расходы_Книга1" xfId="9053"/>
    <cellStyle name="_Расходы_Приложение_3(1)   Часть 1   1 кв 2009г" xfId="9054"/>
    <cellStyle name="_Расчет 0,4 кВ" xfId="950"/>
    <cellStyle name="_Расчет RAB_22072008" xfId="951"/>
    <cellStyle name="_Расчет RAB_22072008 2" xfId="952"/>
    <cellStyle name="_Расчет RAB_22072008 2_OREP.KU.2011.MONTHLY.02(v0.1)" xfId="953"/>
    <cellStyle name="_Расчет RAB_22072008 2_OREP.KU.2011.MONTHLY.02(v0.4)" xfId="954"/>
    <cellStyle name="_Расчет RAB_22072008 2_OREP.KU.2011.MONTHLY.11(v1.4)" xfId="955"/>
    <cellStyle name="_Расчет RAB_22072008 2_TEHSHEET" xfId="9055"/>
    <cellStyle name="_Расчет RAB_22072008 2_UPDATE.OREP.KU.2011.MONTHLY.02.TO.1.2" xfId="956"/>
    <cellStyle name="_Расчет RAB_22072008 3" xfId="9056"/>
    <cellStyle name="_Расчет RAB_22072008_46EE.2011(v1.0)" xfId="957"/>
    <cellStyle name="_Расчет RAB_22072008_46EE.2011(v1.0)_46TE.2011(v1.0)" xfId="958"/>
    <cellStyle name="_Расчет RAB_22072008_46EE.2011(v1.0)_INDEX.STATION.2012(v1.0)_" xfId="959"/>
    <cellStyle name="_Расчет RAB_22072008_46EE.2011(v1.0)_INDEX.STATION.2012(v2.0)" xfId="960"/>
    <cellStyle name="_Расчет RAB_22072008_46EE.2011(v1.0)_INDEX.STATION.2012(v2.1)" xfId="961"/>
    <cellStyle name="_Расчет RAB_22072008_46EE.2011(v1.0)_TEPLO.PREDEL.2012.M(v1.1)_test" xfId="962"/>
    <cellStyle name="_Расчет RAB_22072008_46EE.2011(v1.2)" xfId="963"/>
    <cellStyle name="_Расчет RAB_22072008_46EP.2011(v2.0)" xfId="964"/>
    <cellStyle name="_Расчет RAB_22072008_46EP.2012(v0.1)" xfId="965"/>
    <cellStyle name="_Расчет RAB_22072008_46TE.2011(v1.0)" xfId="966"/>
    <cellStyle name="_Расчет RAB_22072008_4DNS.UPDATE.EXAMPLE" xfId="967"/>
    <cellStyle name="_Расчет RAB_22072008_ARMRAZR" xfId="968"/>
    <cellStyle name="_Расчет RAB_22072008_BALANCE.TBO.2011YEAR(v1.1)" xfId="9057"/>
    <cellStyle name="_Расчет RAB_22072008_BALANCE.WARM.2010.FACT(v1.0)" xfId="969"/>
    <cellStyle name="_Расчет RAB_22072008_BALANCE.WARM.2010.PLAN" xfId="970"/>
    <cellStyle name="_Расчет RAB_22072008_BALANCE.WARM.2011YEAR(v0.7)" xfId="971"/>
    <cellStyle name="_Расчет RAB_22072008_BALANCE.WARM.2011YEAR.NEW.UPDATE.SCHEME" xfId="972"/>
    <cellStyle name="_Расчет RAB_22072008_CALC.NORMATIV.KU(v0.2)" xfId="973"/>
    <cellStyle name="_Расчет RAB_22072008_DOPFACTOR.VO.2012(v1.0)" xfId="9058"/>
    <cellStyle name="_Расчет RAB_22072008_EE.2REK.P2011.4.78(v0.3)" xfId="974"/>
    <cellStyle name="_Расчет RAB_22072008_FORM910.2012(v1.1)" xfId="975"/>
    <cellStyle name="_Расчет RAB_22072008_INVEST.EE.PLAN.4.78(v0.1)" xfId="976"/>
    <cellStyle name="_Расчет RAB_22072008_INVEST.EE.PLAN.4.78(v0.3)" xfId="977"/>
    <cellStyle name="_Расчет RAB_22072008_INVEST.EE.PLAN.4.78(v1.0)" xfId="978"/>
    <cellStyle name="_Расчет RAB_22072008_INVEST.EE.PLAN.4.78(v1.0)_PASSPORT.TEPLO.PROIZV(v2.0)" xfId="979"/>
    <cellStyle name="_Расчет RAB_22072008_INVEST.PLAN.4.78(v0.1)" xfId="980"/>
    <cellStyle name="_Расчет RAB_22072008_INVEST.WARM.PLAN.4.78(v0.1)" xfId="981"/>
    <cellStyle name="_Расчет RAB_22072008_INVEST_WARM_PLAN" xfId="982"/>
    <cellStyle name="_Расчет RAB_22072008_NADB.JNVLP.APTEKA.2012(v1.0)_21_02_12" xfId="983"/>
    <cellStyle name="_Расчет RAB_22072008_NADB.JNVLS.APTEKA.2011(v1.3.3)" xfId="984"/>
    <cellStyle name="_Расчет RAB_22072008_NADB.JNVLS.APTEKA.2011(v1.3.3)_46TE.2011(v1.0)" xfId="985"/>
    <cellStyle name="_Расчет RAB_22072008_NADB.JNVLS.APTEKA.2011(v1.3.3)_INDEX.STATION.2012(v1.0)_" xfId="986"/>
    <cellStyle name="_Расчет RAB_22072008_NADB.JNVLS.APTEKA.2011(v1.3.3)_INDEX.STATION.2012(v2.0)" xfId="987"/>
    <cellStyle name="_Расчет RAB_22072008_NADB.JNVLS.APTEKA.2011(v1.3.3)_INDEX.STATION.2012(v2.1)" xfId="988"/>
    <cellStyle name="_Расчет RAB_22072008_NADB.JNVLS.APTEKA.2011(v1.3.3)_TEPLO.PREDEL.2012.M(v1.1)_test" xfId="989"/>
    <cellStyle name="_Расчет RAB_22072008_NADB.JNVLS.APTEKA.2011(v1.3.4)" xfId="990"/>
    <cellStyle name="_Расчет RAB_22072008_NADB.JNVLS.APTEKA.2011(v1.3.4)_46TE.2011(v1.0)" xfId="991"/>
    <cellStyle name="_Расчет RAB_22072008_NADB.JNVLS.APTEKA.2011(v1.3.4)_INDEX.STATION.2012(v1.0)_" xfId="992"/>
    <cellStyle name="_Расчет RAB_22072008_NADB.JNVLS.APTEKA.2011(v1.3.4)_INDEX.STATION.2012(v2.0)" xfId="993"/>
    <cellStyle name="_Расчет RAB_22072008_NADB.JNVLS.APTEKA.2011(v1.3.4)_INDEX.STATION.2012(v2.1)" xfId="994"/>
    <cellStyle name="_Расчет RAB_22072008_NADB.JNVLS.APTEKA.2011(v1.3.4)_TEPLO.PREDEL.2012.M(v1.1)_test" xfId="995"/>
    <cellStyle name="_Расчет RAB_22072008_PASSPORT.TEPLO.PROIZV(v2.1)" xfId="996"/>
    <cellStyle name="_Расчет RAB_22072008_PASSPORT.TEPLO.SETI(v1.0)" xfId="997"/>
    <cellStyle name="_Расчет RAB_22072008_PR.PROG.WARM.NOTCOMBI.2012.2.16_v1.4(04.04.11) " xfId="998"/>
    <cellStyle name="_Расчет RAB_22072008_PREDEL.JKH.UTV.2011(v1.0.1)" xfId="999"/>
    <cellStyle name="_Расчет RAB_22072008_PREDEL.JKH.UTV.2011(v1.0.1)_46TE.2011(v1.0)" xfId="1000"/>
    <cellStyle name="_Расчет RAB_22072008_PREDEL.JKH.UTV.2011(v1.0.1)_INDEX.STATION.2012(v1.0)_" xfId="1001"/>
    <cellStyle name="_Расчет RAB_22072008_PREDEL.JKH.UTV.2011(v1.0.1)_INDEX.STATION.2012(v2.0)" xfId="1002"/>
    <cellStyle name="_Расчет RAB_22072008_PREDEL.JKH.UTV.2011(v1.0.1)_INDEX.STATION.2012(v2.1)" xfId="1003"/>
    <cellStyle name="_Расчет RAB_22072008_PREDEL.JKH.UTV.2011(v1.0.1)_TEPLO.PREDEL.2012.M(v1.1)_test" xfId="1004"/>
    <cellStyle name="_Расчет RAB_22072008_PREDEL.JKH.UTV.2011(v1.1)" xfId="1005"/>
    <cellStyle name="_Расчет RAB_22072008_REP.BLR.2012(v1.0)" xfId="1006"/>
    <cellStyle name="_Расчет RAB_22072008_TEHSHEET" xfId="9059"/>
    <cellStyle name="_Расчет RAB_22072008_TEPLO.PREDEL.2012.M(v1.1)" xfId="1007"/>
    <cellStyle name="_Расчет RAB_22072008_TEST.TEMPLATE" xfId="1008"/>
    <cellStyle name="_Расчет RAB_22072008_UPDATE.46EE.2011.TO.1.1" xfId="1009"/>
    <cellStyle name="_Расчет RAB_22072008_UPDATE.46TE.2011.TO.1.1" xfId="1010"/>
    <cellStyle name="_Расчет RAB_22072008_UPDATE.46TE.2011.TO.1.2" xfId="1011"/>
    <cellStyle name="_Расчет RAB_22072008_UPDATE.BALANCE.WARM.2011YEAR.TO.1.1" xfId="1012"/>
    <cellStyle name="_Расчет RAB_22072008_UPDATE.BALANCE.WARM.2011YEAR.TO.1.1_46TE.2011(v1.0)" xfId="1013"/>
    <cellStyle name="_Расчет RAB_22072008_UPDATE.BALANCE.WARM.2011YEAR.TO.1.1_INDEX.STATION.2012(v1.0)_" xfId="1014"/>
    <cellStyle name="_Расчет RAB_22072008_UPDATE.BALANCE.WARM.2011YEAR.TO.1.1_INDEX.STATION.2012(v2.0)" xfId="1015"/>
    <cellStyle name="_Расчет RAB_22072008_UPDATE.BALANCE.WARM.2011YEAR.TO.1.1_INDEX.STATION.2012(v2.1)" xfId="1016"/>
    <cellStyle name="_Расчет RAB_22072008_UPDATE.BALANCE.WARM.2011YEAR.TO.1.1_OREP.KU.2011.MONTHLY.02(v1.1)" xfId="1017"/>
    <cellStyle name="_Расчет RAB_22072008_UPDATE.BALANCE.WARM.2011YEAR.TO.1.1_TEPLO.PREDEL.2012.M(v1.1)_test" xfId="1018"/>
    <cellStyle name="_Расчет RAB_22072008_UPDATE.NADB.JNVLS.APTEKA.2011.TO.1.3.4" xfId="1019"/>
    <cellStyle name="_Расчет RAB_22072008_Книга2" xfId="9060"/>
    <cellStyle name="_Расчет RAB_22072008_Книга2_PR.PROG.WARM.NOTCOMBI.2012.2.16_v1.4(04.04.11) " xfId="1020"/>
    <cellStyle name="_Расчет RAB_22072008_Передача 2011_с макросом" xfId="1021"/>
    <cellStyle name="_Расчет RAB_22072008_реестр объектов ЕНЭС" xfId="1022"/>
    <cellStyle name="_Расчет RAB_Лен и МОЭСК_с 2010 года_14.04.2009_со сглаж_version 3.0_без ФСК" xfId="1023"/>
    <cellStyle name="_Расчет RAB_Лен и МОЭСК_с 2010 года_14.04.2009_со сглаж_version 3.0_без ФСК 2" xfId="1024"/>
    <cellStyle name="_Расчет RAB_Лен и МОЭСК_с 2010 года_14.04.2009_со сглаж_version 3.0_без ФСК 2_OREP.KU.2011.MONTHLY.02(v0.1)" xfId="1025"/>
    <cellStyle name="_Расчет RAB_Лен и МОЭСК_с 2010 года_14.04.2009_со сглаж_version 3.0_без ФСК 2_OREP.KU.2011.MONTHLY.02(v0.4)" xfId="1026"/>
    <cellStyle name="_Расчет RAB_Лен и МОЭСК_с 2010 года_14.04.2009_со сглаж_version 3.0_без ФСК 2_OREP.KU.2011.MONTHLY.11(v1.4)" xfId="1027"/>
    <cellStyle name="_Расчет RAB_Лен и МОЭСК_с 2010 года_14.04.2009_со сглаж_version 3.0_без ФСК 2_TEHSHEET" xfId="9061"/>
    <cellStyle name="_Расчет RAB_Лен и МОЭСК_с 2010 года_14.04.2009_со сглаж_version 3.0_без ФСК 2_UPDATE.OREP.KU.2011.MONTHLY.02.TO.1.2" xfId="1028"/>
    <cellStyle name="_Расчет RAB_Лен и МОЭСК_с 2010 года_14.04.2009_со сглаж_version 3.0_без ФСК 3" xfId="9062"/>
    <cellStyle name="_Расчет RAB_Лен и МОЭСК_с 2010 года_14.04.2009_со сглаж_version 3.0_без ФСК_46EE.2011(v1.0)" xfId="1029"/>
    <cellStyle name="_Расчет RAB_Лен и МОЭСК_с 2010 года_14.04.2009_со сглаж_version 3.0_без ФСК_46EE.2011(v1.0)_46TE.2011(v1.0)" xfId="1030"/>
    <cellStyle name="_Расчет RAB_Лен и МОЭСК_с 2010 года_14.04.2009_со сглаж_version 3.0_без ФСК_46EE.2011(v1.0)_INDEX.STATION.2012(v1.0)_" xfId="1031"/>
    <cellStyle name="_Расчет RAB_Лен и МОЭСК_с 2010 года_14.04.2009_со сглаж_version 3.0_без ФСК_46EE.2011(v1.0)_INDEX.STATION.2012(v2.0)" xfId="1032"/>
    <cellStyle name="_Расчет RAB_Лен и МОЭСК_с 2010 года_14.04.2009_со сглаж_version 3.0_без ФСК_46EE.2011(v1.0)_INDEX.STATION.2012(v2.1)" xfId="1033"/>
    <cellStyle name="_Расчет RAB_Лен и МОЭСК_с 2010 года_14.04.2009_со сглаж_version 3.0_без ФСК_46EE.2011(v1.0)_TEPLO.PREDEL.2012.M(v1.1)_test" xfId="1034"/>
    <cellStyle name="_Расчет RAB_Лен и МОЭСК_с 2010 года_14.04.2009_со сглаж_version 3.0_без ФСК_46EE.2011(v1.2)" xfId="1035"/>
    <cellStyle name="_Расчет RAB_Лен и МОЭСК_с 2010 года_14.04.2009_со сглаж_version 3.0_без ФСК_46EP.2011(v2.0)" xfId="1036"/>
    <cellStyle name="_Расчет RAB_Лен и МОЭСК_с 2010 года_14.04.2009_со сглаж_version 3.0_без ФСК_46EP.2012(v0.1)" xfId="1037"/>
    <cellStyle name="_Расчет RAB_Лен и МОЭСК_с 2010 года_14.04.2009_со сглаж_version 3.0_без ФСК_46TE.2011(v1.0)" xfId="1038"/>
    <cellStyle name="_Расчет RAB_Лен и МОЭСК_с 2010 года_14.04.2009_со сглаж_version 3.0_без ФСК_4DNS.UPDATE.EXAMPLE" xfId="1039"/>
    <cellStyle name="_Расчет RAB_Лен и МОЭСК_с 2010 года_14.04.2009_со сглаж_version 3.0_без ФСК_ARMRAZR" xfId="1040"/>
    <cellStyle name="_Расчет RAB_Лен и МОЭСК_с 2010 года_14.04.2009_со сглаж_version 3.0_без ФСК_BALANCE.TBO.2011YEAR(v1.1)" xfId="9063"/>
    <cellStyle name="_Расчет RAB_Лен и МОЭСК_с 2010 года_14.04.2009_со сглаж_version 3.0_без ФСК_BALANCE.WARM.2010.FACT(v1.0)" xfId="1041"/>
    <cellStyle name="_Расчет RAB_Лен и МОЭСК_с 2010 года_14.04.2009_со сглаж_version 3.0_без ФСК_BALANCE.WARM.2010.PLAN" xfId="1042"/>
    <cellStyle name="_Расчет RAB_Лен и МОЭСК_с 2010 года_14.04.2009_со сглаж_version 3.0_без ФСК_BALANCE.WARM.2011YEAR(v0.7)" xfId="1043"/>
    <cellStyle name="_Расчет RAB_Лен и МОЭСК_с 2010 года_14.04.2009_со сглаж_version 3.0_без ФСК_BALANCE.WARM.2011YEAR.NEW.UPDATE.SCHEME" xfId="1044"/>
    <cellStyle name="_Расчет RAB_Лен и МОЭСК_с 2010 года_14.04.2009_со сглаж_version 3.0_без ФСК_CALC.NORMATIV.KU(v0.2)" xfId="1045"/>
    <cellStyle name="_Расчет RAB_Лен и МОЭСК_с 2010 года_14.04.2009_со сглаж_version 3.0_без ФСК_DOPFACTOR.VO.2012(v1.0)" xfId="9064"/>
    <cellStyle name="_Расчет RAB_Лен и МОЭСК_с 2010 года_14.04.2009_со сглаж_version 3.0_без ФСК_EE.2REK.P2011.4.78(v0.3)" xfId="1046"/>
    <cellStyle name="_Расчет RAB_Лен и МОЭСК_с 2010 года_14.04.2009_со сглаж_version 3.0_без ФСК_FORM910.2012(v1.1)" xfId="1047"/>
    <cellStyle name="_Расчет RAB_Лен и МОЭСК_с 2010 года_14.04.2009_со сглаж_version 3.0_без ФСК_INVEST.EE.PLAN.4.78(v0.1)" xfId="1048"/>
    <cellStyle name="_Расчет RAB_Лен и МОЭСК_с 2010 года_14.04.2009_со сглаж_version 3.0_без ФСК_INVEST.EE.PLAN.4.78(v0.3)" xfId="1049"/>
    <cellStyle name="_Расчет RAB_Лен и МОЭСК_с 2010 года_14.04.2009_со сглаж_version 3.0_без ФСК_INVEST.EE.PLAN.4.78(v1.0)" xfId="1050"/>
    <cellStyle name="_Расчет RAB_Лен и МОЭСК_с 2010 года_14.04.2009_со сглаж_version 3.0_без ФСК_INVEST.EE.PLAN.4.78(v1.0)_PASSPORT.TEPLO.PROIZV(v2.0)" xfId="1051"/>
    <cellStyle name="_Расчет RAB_Лен и МОЭСК_с 2010 года_14.04.2009_со сглаж_version 3.0_без ФСК_INVEST.PLAN.4.78(v0.1)" xfId="1052"/>
    <cellStyle name="_Расчет RAB_Лен и МОЭСК_с 2010 года_14.04.2009_со сглаж_version 3.0_без ФСК_INVEST.WARM.PLAN.4.78(v0.1)" xfId="1053"/>
    <cellStyle name="_Расчет RAB_Лен и МОЭСК_с 2010 года_14.04.2009_со сглаж_version 3.0_без ФСК_INVEST_WARM_PLAN" xfId="1054"/>
    <cellStyle name="_Расчет RAB_Лен и МОЭСК_с 2010 года_14.04.2009_со сглаж_version 3.0_без ФСК_NADB.JNVLP.APTEKA.2012(v1.0)_21_02_12" xfId="1055"/>
    <cellStyle name="_Расчет RAB_Лен и МОЭСК_с 2010 года_14.04.2009_со сглаж_version 3.0_без ФСК_NADB.JNVLS.APTEKA.2011(v1.3.3)" xfId="1056"/>
    <cellStyle name="_Расчет RAB_Лен и МОЭСК_с 2010 года_14.04.2009_со сглаж_version 3.0_без ФСК_NADB.JNVLS.APTEKA.2011(v1.3.3)_46TE.2011(v1.0)" xfId="1057"/>
    <cellStyle name="_Расчет RAB_Лен и МОЭСК_с 2010 года_14.04.2009_со сглаж_version 3.0_без ФСК_NADB.JNVLS.APTEKA.2011(v1.3.3)_INDEX.STATION.2012(v1.0)_" xfId="1058"/>
    <cellStyle name="_Расчет RAB_Лен и МОЭСК_с 2010 года_14.04.2009_со сглаж_version 3.0_без ФСК_NADB.JNVLS.APTEKA.2011(v1.3.3)_INDEX.STATION.2012(v2.0)" xfId="1059"/>
    <cellStyle name="_Расчет RAB_Лен и МОЭСК_с 2010 года_14.04.2009_со сглаж_version 3.0_без ФСК_NADB.JNVLS.APTEKA.2011(v1.3.3)_INDEX.STATION.2012(v2.1)" xfId="1060"/>
    <cellStyle name="_Расчет RAB_Лен и МОЭСК_с 2010 года_14.04.2009_со сглаж_version 3.0_без ФСК_NADB.JNVLS.APTEKA.2011(v1.3.3)_TEPLO.PREDEL.2012.M(v1.1)_test" xfId="1061"/>
    <cellStyle name="_Расчет RAB_Лен и МОЭСК_с 2010 года_14.04.2009_со сглаж_version 3.0_без ФСК_NADB.JNVLS.APTEKA.2011(v1.3.4)" xfId="1062"/>
    <cellStyle name="_Расчет RAB_Лен и МОЭСК_с 2010 года_14.04.2009_со сглаж_version 3.0_без ФСК_NADB.JNVLS.APTEKA.2011(v1.3.4)_46TE.2011(v1.0)" xfId="1063"/>
    <cellStyle name="_Расчет RAB_Лен и МОЭСК_с 2010 года_14.04.2009_со сглаж_version 3.0_без ФСК_NADB.JNVLS.APTEKA.2011(v1.3.4)_INDEX.STATION.2012(v1.0)_" xfId="1064"/>
    <cellStyle name="_Расчет RAB_Лен и МОЭСК_с 2010 года_14.04.2009_со сглаж_version 3.0_без ФСК_NADB.JNVLS.APTEKA.2011(v1.3.4)_INDEX.STATION.2012(v2.0)" xfId="1065"/>
    <cellStyle name="_Расчет RAB_Лен и МОЭСК_с 2010 года_14.04.2009_со сглаж_version 3.0_без ФСК_NADB.JNVLS.APTEKA.2011(v1.3.4)_INDEX.STATION.2012(v2.1)" xfId="1066"/>
    <cellStyle name="_Расчет RAB_Лен и МОЭСК_с 2010 года_14.04.2009_со сглаж_version 3.0_без ФСК_NADB.JNVLS.APTEKA.2011(v1.3.4)_TEPLO.PREDEL.2012.M(v1.1)_test" xfId="1067"/>
    <cellStyle name="_Расчет RAB_Лен и МОЭСК_с 2010 года_14.04.2009_со сглаж_version 3.0_без ФСК_PASSPORT.TEPLO.PROIZV(v2.1)" xfId="1068"/>
    <cellStyle name="_Расчет RAB_Лен и МОЭСК_с 2010 года_14.04.2009_со сглаж_version 3.0_без ФСК_PASSPORT.TEPLO.SETI(v1.0)" xfId="1069"/>
    <cellStyle name="_Расчет RAB_Лен и МОЭСК_с 2010 года_14.04.2009_со сглаж_version 3.0_без ФСК_PR.PROG.WARM.NOTCOMBI.2012.2.16_v1.4(04.04.11) " xfId="1070"/>
    <cellStyle name="_Расчет RAB_Лен и МОЭСК_с 2010 года_14.04.2009_со сглаж_version 3.0_без ФСК_PREDEL.JKH.UTV.2011(v1.0.1)" xfId="1071"/>
    <cellStyle name="_Расчет RAB_Лен и МОЭСК_с 2010 года_14.04.2009_со сглаж_version 3.0_без ФСК_PREDEL.JKH.UTV.2011(v1.0.1)_46TE.2011(v1.0)" xfId="1072"/>
    <cellStyle name="_Расчет RAB_Лен и МОЭСК_с 2010 года_14.04.2009_со сглаж_version 3.0_без ФСК_PREDEL.JKH.UTV.2011(v1.0.1)_INDEX.STATION.2012(v1.0)_" xfId="1073"/>
    <cellStyle name="_Расчет RAB_Лен и МОЭСК_с 2010 года_14.04.2009_со сглаж_version 3.0_без ФСК_PREDEL.JKH.UTV.2011(v1.0.1)_INDEX.STATION.2012(v2.0)" xfId="1074"/>
    <cellStyle name="_Расчет RAB_Лен и МОЭСК_с 2010 года_14.04.2009_со сглаж_version 3.0_без ФСК_PREDEL.JKH.UTV.2011(v1.0.1)_INDEX.STATION.2012(v2.1)" xfId="1075"/>
    <cellStyle name="_Расчет RAB_Лен и МОЭСК_с 2010 года_14.04.2009_со сглаж_version 3.0_без ФСК_PREDEL.JKH.UTV.2011(v1.0.1)_TEPLO.PREDEL.2012.M(v1.1)_test" xfId="1076"/>
    <cellStyle name="_Расчет RAB_Лен и МОЭСК_с 2010 года_14.04.2009_со сглаж_version 3.0_без ФСК_PREDEL.JKH.UTV.2011(v1.1)" xfId="1077"/>
    <cellStyle name="_Расчет RAB_Лен и МОЭСК_с 2010 года_14.04.2009_со сглаж_version 3.0_без ФСК_REP.BLR.2012(v1.0)" xfId="1078"/>
    <cellStyle name="_Расчет RAB_Лен и МОЭСК_с 2010 года_14.04.2009_со сглаж_version 3.0_без ФСК_TEHSHEET" xfId="9065"/>
    <cellStyle name="_Расчет RAB_Лен и МОЭСК_с 2010 года_14.04.2009_со сглаж_version 3.0_без ФСК_TEPLO.PREDEL.2012.M(v1.1)" xfId="1079"/>
    <cellStyle name="_Расчет RAB_Лен и МОЭСК_с 2010 года_14.04.2009_со сглаж_version 3.0_без ФСК_TEST.TEMPLATE" xfId="1080"/>
    <cellStyle name="_Расчет RAB_Лен и МОЭСК_с 2010 года_14.04.2009_со сглаж_version 3.0_без ФСК_UPDATE.46EE.2011.TO.1.1" xfId="1081"/>
    <cellStyle name="_Расчет RAB_Лен и МОЭСК_с 2010 года_14.04.2009_со сглаж_version 3.0_без ФСК_UPDATE.46TE.2011.TO.1.1" xfId="1082"/>
    <cellStyle name="_Расчет RAB_Лен и МОЭСК_с 2010 года_14.04.2009_со сглаж_version 3.0_без ФСК_UPDATE.46TE.2011.TO.1.2" xfId="1083"/>
    <cellStyle name="_Расчет RAB_Лен и МОЭСК_с 2010 года_14.04.2009_со сглаж_version 3.0_без ФСК_UPDATE.BALANCE.WARM.2011YEAR.TO.1.1" xfId="1084"/>
    <cellStyle name="_Расчет RAB_Лен и МОЭСК_с 2010 года_14.04.2009_со сглаж_version 3.0_без ФСК_UPDATE.BALANCE.WARM.2011YEAR.TO.1.1_46TE.2011(v1.0)" xfId="1085"/>
    <cellStyle name="_Расчет RAB_Лен и МОЭСК_с 2010 года_14.04.2009_со сглаж_version 3.0_без ФСК_UPDATE.BALANCE.WARM.2011YEAR.TO.1.1_INDEX.STATION.2012(v1.0)_" xfId="1086"/>
    <cellStyle name="_Расчет RAB_Лен и МОЭСК_с 2010 года_14.04.2009_со сглаж_version 3.0_без ФСК_UPDATE.BALANCE.WARM.2011YEAR.TO.1.1_INDEX.STATION.2012(v2.0)" xfId="1087"/>
    <cellStyle name="_Расчет RAB_Лен и МОЭСК_с 2010 года_14.04.2009_со сглаж_version 3.0_без ФСК_UPDATE.BALANCE.WARM.2011YEAR.TO.1.1_INDEX.STATION.2012(v2.1)" xfId="1088"/>
    <cellStyle name="_Расчет RAB_Лен и МОЭСК_с 2010 года_14.04.2009_со сглаж_version 3.0_без ФСК_UPDATE.BALANCE.WARM.2011YEAR.TO.1.1_OREP.KU.2011.MONTHLY.02(v1.1)" xfId="1089"/>
    <cellStyle name="_Расчет RAB_Лен и МОЭСК_с 2010 года_14.04.2009_со сглаж_version 3.0_без ФСК_UPDATE.BALANCE.WARM.2011YEAR.TO.1.1_TEPLO.PREDEL.2012.M(v1.1)_test" xfId="1090"/>
    <cellStyle name="_Расчет RAB_Лен и МОЭСК_с 2010 года_14.04.2009_со сглаж_version 3.0_без ФСК_UPDATE.NADB.JNVLS.APTEKA.2011.TO.1.3.4" xfId="1091"/>
    <cellStyle name="_Расчет RAB_Лен и МОЭСК_с 2010 года_14.04.2009_со сглаж_version 3.0_без ФСК_Книга2" xfId="9066"/>
    <cellStyle name="_Расчет RAB_Лен и МОЭСК_с 2010 года_14.04.2009_со сглаж_version 3.0_без ФСК_Книга2_PR.PROG.WARM.NOTCOMBI.2012.2.16_v1.4(04.04.11) " xfId="1092"/>
    <cellStyle name="_Расчет RAB_Лен и МОЭСК_с 2010 года_14.04.2009_со сглаж_version 3.0_без ФСК_Передача 2011_с макросом" xfId="1093"/>
    <cellStyle name="_Расчет RAB_Лен и МОЭСК_с 2010 года_14.04.2009_со сглаж_version 3.0_без ФСК_реестр объектов ЕНЭС" xfId="1094"/>
    <cellStyle name="_расчет аморт.2006 ОП в МЭС" xfId="1095"/>
    <cellStyle name="_Расчет амортизации-ОТПРАВКА" xfId="1096"/>
    <cellStyle name="_Расчет ВВ подстанций" xfId="1097"/>
    <cellStyle name="_Расчет ВЛ таб.формата 12 рыба" xfId="1098"/>
    <cellStyle name="_Расчет ВЛ таб.формата 12 рыба_Аморт+коэф1 08 04 08" xfId="1099"/>
    <cellStyle name="_Расчет ВЛ таб.формата 12 рыба_ДУИ_РИТ" xfId="1100"/>
    <cellStyle name="_Расчет ВЛ таб.формата 12 рыба_ДУИ_РИТ2" xfId="1101"/>
    <cellStyle name="_Расчет ВЛ таб.формата 12 рыба_ИспАппарат" xfId="1102"/>
    <cellStyle name="_Расчет ВЛ таб.формата 12 рыба_СЭС_010107" xfId="1103"/>
    <cellStyle name="_Расчет ВЛ таб.формата 12 рыба_ТАЛ ЭС 01_01_2007" xfId="1104"/>
    <cellStyle name="_расчет для выпадающих" xfId="1105"/>
    <cellStyle name="_расчет КЭ по предельнику" xfId="1106"/>
    <cellStyle name="_Расчет ожидаемой выручки 2010" xfId="1107"/>
    <cellStyle name="_Расчет по RAB корректировка НВВ 2011 АЭ" xfId="1108"/>
    <cellStyle name="_Расчет по RAB корректировка НВВ 2011 АЭ 2" xfId="9067"/>
    <cellStyle name="_Расчет по RAB корректировка НВВ 2011 АЭ_Лист1" xfId="1109"/>
    <cellStyle name="_Расчет по RAB корректировка НВВ 2011 АЭ_Прил 1_8 Баланс" xfId="9068"/>
    <cellStyle name="_Расчет по RAB корректировка НВВ 2011 АЭ_Расчет НВВ по RAB вар 3" xfId="9069"/>
    <cellStyle name="_Расчет под  Заключение-Самара" xfId="1110"/>
    <cellStyle name="_Расчет тарифов на 2010 год (с учетом арендов. сетей)." xfId="1111"/>
    <cellStyle name="_Расчет_конечные тарифы_2010г " xfId="1112"/>
    <cellStyle name="_расчетные реал" xfId="9070"/>
    <cellStyle name="_Расчеты для плана   2006г" xfId="1113"/>
    <cellStyle name="_Расчеты ЕНЭС   2006г" xfId="1114"/>
    <cellStyle name="_Расширенное правление к 24 октября." xfId="9071"/>
    <cellStyle name="_расшифровка активов_27.06.05" xfId="1115"/>
    <cellStyle name="_Расшифровка по приоритетам_МРСК 2" xfId="1116"/>
    <cellStyle name="_расшифровки" xfId="1117"/>
    <cellStyle name="_реестр" xfId="1118"/>
    <cellStyle name="_Реестр из приб на 2007г_Балаева." xfId="9072"/>
    <cellStyle name="_Реестр Корректировок на ПМЭС 09 06г" xfId="1119"/>
    <cellStyle name="_реестр_Лист1" xfId="1120"/>
    <cellStyle name="_Резервная копия Выгрузка из АРМа БДР 9 мес по ФСК от Миши 11 09 06" xfId="1121"/>
    <cellStyle name="_Резервная копия Резервная копия Выгрузка из АРМа БДР 9 мес по ФСК от Миши 11 09 06" xfId="1122"/>
    <cellStyle name="_рекласс по ответам" xfId="9073"/>
    <cellStyle name="_реконстр согл МЭС" xfId="1123"/>
    <cellStyle name="_реконстр согл МЭС_Книга1" xfId="1124"/>
    <cellStyle name="_реконстр согл МЭС_ПР ОФ на  2010-2014 01 10 2010 2011!!! для ДИиСП (2)" xfId="1125"/>
    <cellStyle name="_реконстр согл МЭС_ПР ОФ на  2010-2014 коррект  26 10 2010" xfId="1126"/>
    <cellStyle name="_реконстр согл МЭС_ПР ОФ на  2010-2014 коррект  26 10 2010 для ДИиСП (2)" xfId="1127"/>
    <cellStyle name="_реконстр согл МЭС_ПР ОФ на  2010-2014 коррект  26 10 2010 для ДИиСП (3)" xfId="1128"/>
    <cellStyle name="_ренновация ОФ ФСК 2008-2010 предл МЭС" xfId="1129"/>
    <cellStyle name="_ренновация ОФ ФСК 2008-2010 предл МЭС_Книга1" xfId="1130"/>
    <cellStyle name="_ренновация ОФ ФСК 2008-2010 предл МЭС_ПР ОФ на  2010-2014 01 10 2010 2011!!! для ДИиСП (2)" xfId="1131"/>
    <cellStyle name="_ренновация ОФ ФСК 2008-2010 предл МЭС_ПР ОФ на  2010-2014 коррект  26 10 2010" xfId="1132"/>
    <cellStyle name="_ренновация ОФ ФСК 2008-2010 предл МЭС_ПР ОФ на  2010-2014 коррект  26 10 2010 для ДИиСП (2)" xfId="1133"/>
    <cellStyle name="_ренновация ОФ ФСК 2008-2010 предл МЭС_ПР ОФ на  2010-2014 коррект  26 10 2010 для ДИиСП (3)" xfId="1134"/>
    <cellStyle name="_Реновация ОФ ФСК и МСК на 2009_2013 свод (2)" xfId="1135"/>
    <cellStyle name="_Реновация ОФ ФСК и МСК на 2009_2013 свод (2)_Книга1" xfId="1136"/>
    <cellStyle name="_Реновация ОФ ФСК и МСК на 2009_2013 свод (2)_ПР ОФ на  2010-2014 01 10 2010 2011!!! для ДИиСП (2)" xfId="1137"/>
    <cellStyle name="_Реновация ОФ ФСК и МСК на 2009_2013 свод (2)_ПР ОФ на  2010-2014 коррект  26 10 2010" xfId="1138"/>
    <cellStyle name="_Реновация ОФ ФСК и МСК на 2009_2013 свод (2)_ПР ОФ на  2010-2014 коррект  26 10 2010 для ДИиСП (2)" xfId="1139"/>
    <cellStyle name="_Реновация ОФ ФСК и МСК на 2009_2013 свод (2)_ПР ОФ на  2010-2014 коррект  26 10 2010 для ДИиСП (3)" xfId="1140"/>
    <cellStyle name="_Реновация ОФ ФСК и МСК на 2009_2015 (ПМЭС) испр 24.06.08" xfId="1141"/>
    <cellStyle name="_Реновация ОФ ФСК и МСК на 2009_2015 (ПМЭС) испр 24.06.08_Книга1" xfId="1142"/>
    <cellStyle name="_Реновация ОФ ФСК и МСК на 2009_2015 (ПМЭС) испр 24.06.08_ПР ОФ на  2010-2014 01 10 2010 2011!!! для ДИиСП (2)" xfId="1143"/>
    <cellStyle name="_Реновация ОФ ФСК и МСК на 2009_2015 (ПМЭС) испр 24.06.08_ПР ОФ на  2010-2014 коррект  26 10 2010" xfId="1144"/>
    <cellStyle name="_Реновация ОФ ФСК и МСК на 2009_2015 (ПМЭС) испр 24.06.08_ПР ОФ на  2010-2014 коррект  26 10 2010 для ДИиСП (2)" xfId="1145"/>
    <cellStyle name="_Реновация ОФ ФСК и МСК на 2009_2015 (ПМЭС) испр 24.06.08_ПР ОФ на  2010-2014 коррект  26 10 2010 для ДИиСП (3)" xfId="1146"/>
    <cellStyle name="_Рестр.задолж_дисконт" xfId="9074"/>
    <cellStyle name="_Ростов НВВ на 2010-2014" xfId="1147"/>
    <cellStyle name="_Ростов НВВ на 2010-2014_Лист1" xfId="1148"/>
    <cellStyle name="_РТ СК-регионы 2010-2014 131009 (1)" xfId="1149"/>
    <cellStyle name="_РТ СК-регионы 2010-2014 для Зел макета" xfId="1150"/>
    <cellStyle name="_РЭ_RAB_продление_28_09_10 _новаяИПР" xfId="1151"/>
    <cellStyle name="_РЭ_ИПР 2010-2012 БЕЗ ЗАЕМНЫХ СРЕДСТВ (27 07 2009) снижено ТП (БКС)" xfId="1152"/>
    <cellStyle name="_С учетом погашения задолженности_Векселя" xfId="1153"/>
    <cellStyle name="_Сб-macro 2020" xfId="1154"/>
    <cellStyle name="_сбыты по Населению 2008 (данные РЭК)" xfId="1155"/>
    <cellStyle name="_СБЫТЫ-2010" xfId="9075"/>
    <cellStyle name="_Сведения о расходах на 2004г" xfId="1156"/>
    <cellStyle name="_Свод" xfId="1157"/>
    <cellStyle name="_Свод 28 Total" xfId="9076"/>
    <cellStyle name="_СВОД 4.7 на 2005_СК 220407" xfId="9077"/>
    <cellStyle name="_Свод дивиденды 2006" xfId="9078"/>
    <cellStyle name="_Свод запрос 10-1206" xfId="9079"/>
    <cellStyle name="_Свод Март 2009" xfId="1158"/>
    <cellStyle name="_Свод по ИПР (2)" xfId="1159"/>
    <cellStyle name="_Свод по ИПР (2)_Новая инструкция1_фст" xfId="1160"/>
    <cellStyle name="_Свод по ИПР (2)_реестр объектов ЕНЭС" xfId="1161"/>
    <cellStyle name="_свод по региону" xfId="9080"/>
    <cellStyle name="_Свод подрядчиков общий" xfId="1162"/>
    <cellStyle name="_СВОД прогноз БДДС 1пг 2007 07 06 07" xfId="1163"/>
    <cellStyle name="_СВОД прогноз БДДС 1пг 2007 18 06 07 мах" xfId="1164"/>
    <cellStyle name="_Свод селектор_рассылка" xfId="1165"/>
    <cellStyle name="_Свод Февраль 2009г." xfId="1166"/>
    <cellStyle name="_Свод ЦИУС  2008 БДР защищенный" xfId="1167"/>
    <cellStyle name="_СВОД_2011" xfId="9081"/>
    <cellStyle name="_СВОД_2012" xfId="9082"/>
    <cellStyle name="_СВОД_2013" xfId="9083"/>
    <cellStyle name="_СВОД_2014" xfId="9084"/>
    <cellStyle name="_СВОД_2015" xfId="9085"/>
    <cellStyle name="_Сводная инвестпрограмма 2007-1" xfId="1168"/>
    <cellStyle name="_Селектор к 24 декабря" xfId="9086"/>
    <cellStyle name="_Сергееву_тех х-ки_18.11" xfId="1169"/>
    <cellStyle name="_Сергееву_тех х-ки_18.11 2" xfId="9087"/>
    <cellStyle name="_Сибирь-84чел." xfId="1170"/>
    <cellStyle name="_Склад к рассылке 22082000" xfId="1171"/>
    <cellStyle name="_СМЕТА ОКС 2 кв." xfId="1172"/>
    <cellStyle name="_смета расходов по версии ФСТ от 26.09.06 - Звержанская" xfId="1173"/>
    <cellStyle name="_СМЕТЫ 2005 2006 2007" xfId="1174"/>
    <cellStyle name="_Снижение ТМЦ  Z (2) (2)" xfId="1175"/>
    <cellStyle name="_СО 2006-2010  Прил1-1 (Дубинину)" xfId="1176"/>
    <cellStyle name="_Согласования_0810_final" xfId="1177"/>
    <cellStyle name="_Согласования_0810_final_Лист1" xfId="1178"/>
    <cellStyle name="_Согласованный бюджет 2006 г" xfId="1179"/>
    <cellStyle name="_согласованный ФСК ФОТ ОП ЕНЭС" xfId="1180"/>
    <cellStyle name="_Спецодежда" xfId="1181"/>
    <cellStyle name="_спецодежда отправ в МЭС" xfId="1182"/>
    <cellStyle name="_СПП  Правление 09102007" xfId="1183"/>
    <cellStyle name="_СПП  Правление 09102007_Книга1" xfId="1184"/>
    <cellStyle name="_СПП  Правление 09102007_ПР ОФ на  2010-2014 01 10 2010 2011!!! для ДИиСП (2)" xfId="1185"/>
    <cellStyle name="_СПП  Правление 09102007_ПР ОФ на  2010-2014 коррект  26 10 2010" xfId="1186"/>
    <cellStyle name="_СПП  Правление 09102007_ПР ОФ на  2010-2014 коррект  26 10 2010 для ДИиСП (2)" xfId="1187"/>
    <cellStyle name="_СПП  Правление 09102007_ПР ОФ на  2010-2014 коррект  26 10 2010 для ДИиСП (3)" xfId="1188"/>
    <cellStyle name="_Справка 2007 года" xfId="9088"/>
    <cellStyle name="_СПРАВКА к совещанию 2009 г  " xfId="9089"/>
    <cellStyle name="_Справка по забалансу по лизингу" xfId="1189"/>
    <cellStyle name="_СПРАВКА_анализ испол ИПР в 2006 г" xfId="9090"/>
    <cellStyle name="_Справочник затрат_ЛХ_20.10.05" xfId="1190"/>
    <cellStyle name="_СР_2009_кор.план_факт 4мес+физ5" xfId="9091"/>
    <cellStyle name="_СР_new" xfId="9092"/>
    <cellStyle name="_СР_план 2009_покварт" xfId="9093"/>
    <cellStyle name="_СР_форм" xfId="9094"/>
    <cellStyle name="_Сравнительный_Мотовилиха" xfId="1191"/>
    <cellStyle name="_Ст.1.1.1.1 Сырье и материалы 2004" xfId="1192"/>
    <cellStyle name="_СтавФ_в Лист Согласования 06.10.09" xfId="1193"/>
    <cellStyle name="_Страхов имущества 26.05.09" xfId="9095"/>
    <cellStyle name="_Страхование имущества(для тарифа 2010)" xfId="9096"/>
    <cellStyle name="_Страхование имущества(для тарифа 2010)_Книга1" xfId="9097"/>
    <cellStyle name="_Страхование имущества(для тарифа 2010)_Приложение_3(1)   Часть 1   1 кв 2009г" xfId="9098"/>
    <cellStyle name="_Страхование свод 2006 (испр)" xfId="1194"/>
    <cellStyle name="_Структура ИП-2008 ЛО-25 03 08" xfId="9099"/>
    <cellStyle name="_СТФ" xfId="9100"/>
    <cellStyle name="_сублизинг" xfId="9101"/>
    <cellStyle name="_Счета" xfId="9102"/>
    <cellStyle name="_счета 2008 оплаченные в 2007г " xfId="1195"/>
    <cellStyle name="_таб.4-5 Указ._84-У" xfId="9103"/>
    <cellStyle name="_Табл П2-5 (вар18-10-2006)" xfId="1196"/>
    <cellStyle name="_Табл. 17 СПБ и ЛО" xfId="9104"/>
    <cellStyle name="_Таблица № П 1 20 3" xfId="1197"/>
    <cellStyle name="_таблицы  к 2006г" xfId="1198"/>
    <cellStyle name="_таблицы для расчетов28-04-08_2006-2009_прибыль корр_по ИА" xfId="1199"/>
    <cellStyle name="_таблицы для расчетов28-04-08_2006-2009_прибыль корр_по ИА_Лист1" xfId="1200"/>
    <cellStyle name="_таблицы для расчетов28-04-08_2006-2009_прибыль корр_по ИА_Новая инструкция1_фст" xfId="1201"/>
    <cellStyle name="_таблицы для расчетов28-04-08_2006-2009_прибыль корр_по ИА_реестр объектов ЕНЭС" xfId="1202"/>
    <cellStyle name="_таблицы для расчетов28-04-08_2006-2009с ИА" xfId="1203"/>
    <cellStyle name="_таблицы для расчетов28-04-08_2006-2009с ИА_Лист1" xfId="1204"/>
    <cellStyle name="_таблицы для расчетов28-04-08_2006-2009с ИА_Новая инструкция1_фст" xfId="1205"/>
    <cellStyle name="_таблицы для расчетов28-04-08_2006-2009с ИА_реестр объектов ЕНЭС" xfId="1206"/>
    <cellStyle name="_Тариф 2009 год П 1.15. Энергосбыт_3" xfId="1207"/>
    <cellStyle name="_Тариф ИПР ИнФ 2010-2014" xfId="1208"/>
    <cellStyle name="_Тариф ИПР КБФ 2010-2014" xfId="1209"/>
    <cellStyle name="_Тариф ИПР КЧФ 2010-2014" xfId="1210"/>
    <cellStyle name="_Тариф ИПР СОФ 2010-2014" xfId="1211"/>
    <cellStyle name="_Тарифы 2011-2015 разбивка" xfId="1212"/>
    <cellStyle name="_тех.присоединение 2008-1кв" xfId="9105"/>
    <cellStyle name="_ТОиРУпр  БДР и БДДС на 4 кв 06" xfId="1213"/>
    <cellStyle name="_ТПиР сетей ФСК на 2008г" xfId="1214"/>
    <cellStyle name="_ТПиР сетей ФСК на 2008г_Книга1" xfId="1215"/>
    <cellStyle name="_ТПиР сетей ФСК на 2008г_ПР ОФ на  2010-2014 01 10 2010 2011!!! для ДИиСП (2)" xfId="1216"/>
    <cellStyle name="_ТПиР сетей ФСК на 2008г_ПР ОФ на  2010-2014 коррект  26 10 2010" xfId="1217"/>
    <cellStyle name="_ТПиР сетей ФСК на 2008г_ПР ОФ на  2010-2014 коррект  26 10 2010 для ДИиСП (2)" xfId="1218"/>
    <cellStyle name="_ТПиР сетей ФСК на 2008г_ПР ОФ на  2010-2014 коррект  26 10 2010 для ДИиСП (3)" xfId="1219"/>
    <cellStyle name="_ТЭП по планированию доходов на передачу ээ" xfId="1220"/>
    <cellStyle name="_ТЭП по планированию доходов на передачу ээ_Книга1" xfId="9106"/>
    <cellStyle name="_ТЭП по планированию доходов на передачу ээ_Приложение_3(1)   Часть 1   1 кв 2009г" xfId="9107"/>
    <cellStyle name="_ТЭП формат" xfId="9108"/>
    <cellStyle name="_ТЭП формат_Книга1" xfId="9109"/>
    <cellStyle name="_ТЭП формат_Приложение_3(1)   Часть 1   1 кв 2009г" xfId="9110"/>
    <cellStyle name="_Удмуртэнерго 04 3+2+2" xfId="1221"/>
    <cellStyle name="_Узлы учета_10.08" xfId="1222"/>
    <cellStyle name="_Упр Ар имущ 2 кв 2006 07 02оконч" xfId="1223"/>
    <cellStyle name="_Управление МЭС ОС за1кв04г" xfId="1224"/>
    <cellStyle name="_Урал Отчёт за 2009 год (готовые форматы по  977)" xfId="1225"/>
    <cellStyle name="_ФЗП ТАРИФ 2006 в РЭК 2 216" xfId="1226"/>
    <cellStyle name="_ФЗП ТАРИФ 2006 в РЭК 2 216 2" xfId="1227"/>
    <cellStyle name="_ФЗП ТАРИФ 2006 в РЭК 2 216 3" xfId="9111"/>
    <cellStyle name="_филиалам_перегруппировка ИПР2010-2015 гг " xfId="9112"/>
    <cellStyle name="_Филиалы" xfId="9113"/>
    <cellStyle name="_Фина план на 2007 год (ФО)" xfId="1228"/>
    <cellStyle name="_Фин-е август" xfId="9114"/>
    <cellStyle name="_Форма 6  РТК.xls(отчет по Адр пр. ЛО)" xfId="1229"/>
    <cellStyle name="_Форма 6  РТК.xls(отчет по Адр пр. ЛО)_Книга1" xfId="9115"/>
    <cellStyle name="_Форма 6  РТК.xls(отчет по Адр пр. ЛО)_Новая инструкция1_фст" xfId="1230"/>
    <cellStyle name="_Форма 6  РТК.xls(отчет по Адр пр. ЛО)_Приложение_3(1)   Часть 1   1 кв 2009г" xfId="9116"/>
    <cellStyle name="_Форма 6  РТК.xls(отчет по Адр пр. ЛО)_реестр объектов ЕНЭС" xfId="1231"/>
    <cellStyle name="_Форма БДР и БДДС на 4 кв 2006Кузбассэнерго МСК" xfId="1232"/>
    <cellStyle name="_Форма БДР и БДДС на 4 кв 2006ФСК" xfId="1233"/>
    <cellStyle name="_Форма БДР и БДДС на 4кв 2006 МСК" xfId="1234"/>
    <cellStyle name="_Форма БДР и БДДС на 4кв 2006 ФСК" xfId="1235"/>
    <cellStyle name="_Форма БДР, БДДС 4кв 06г ТОиР ФСК" xfId="1236"/>
    <cellStyle name="_форма для бизнес плана" xfId="9117"/>
    <cellStyle name="_Форма для филиалов Приложение 6 отчет 1 квартал 2009 г " xfId="9118"/>
    <cellStyle name="_Форма исх." xfId="1237"/>
    <cellStyle name="_Форма на приобретение ОС  3 кв" xfId="1238"/>
    <cellStyle name="_форма П1.30 для УРТ" xfId="1239"/>
    <cellStyle name="_Форма ПЭП и Бюджет на 2кв 2005г ОПМЭС" xfId="1240"/>
    <cellStyle name="_Форма ПЭП и Бюджет на 4кв 2005г ОПМЭС" xfId="1241"/>
    <cellStyle name="_форма расчета по Спецодежде ПМЭС 2005 год 4 кв 05" xfId="1242"/>
    <cellStyle name="_ФОРМАТ БДР  новый  BDR 151208" xfId="1243"/>
    <cellStyle name="_Формат ДПН (предложения ФСК) 01.02.08г. Сравнение" xfId="1244"/>
    <cellStyle name="_Формат ДПН (предложения ФСК) 01.02.08г. Сравнение_Книга1" xfId="9119"/>
    <cellStyle name="_Формат ДПН (предложения ФСК) 01.02.08г. Сравнение_Приложение_3(1)   Часть 1   1 кв 2009г" xfId="9120"/>
    <cellStyle name="_Формат НВВ 2010 г (мой)" xfId="1245"/>
    <cellStyle name="_Формат НВВ 2010_постатейно" xfId="1246"/>
    <cellStyle name="_Формат НВВ 2011г." xfId="1247"/>
    <cellStyle name="_ФОРМАТ ПЛАНА ИД НА  2009 год" xfId="1248"/>
    <cellStyle name="_Формат по выпадающим" xfId="1249"/>
    <cellStyle name="_Формат разбивки по МРСК_РСК" xfId="1250"/>
    <cellStyle name="_Формат разбивки по МРСК_РСК_Лист1" xfId="1251"/>
    <cellStyle name="_Формат разбивки по МРСК_РСК_Новая инструкция1_фст" xfId="1252"/>
    <cellStyle name="_Формат разбивки по МРСК_РСК_реестр объектов ЕНЭС" xfId="1253"/>
    <cellStyle name="_Формат расчета амортизации" xfId="9121"/>
    <cellStyle name="_Формат расчета амортизации (факт 1 кв., план 2-4 кв.)" xfId="9122"/>
    <cellStyle name="_Формат расчета амортизации (факт 1 кв., план 2-4 кв.)_город" xfId="9123"/>
    <cellStyle name="_Формат расчета амортизации (факт 1 кв., план 2-4 кв.)_область" xfId="9124"/>
    <cellStyle name="_Формат расчета амортизации_Книга1" xfId="9125"/>
    <cellStyle name="_Формат расчета амортизации_Приложение_3(1)   Часть 1   1 кв 2009г" xfId="9126"/>
    <cellStyle name="_Формат расчета налога на имущество" xfId="9127"/>
    <cellStyle name="_Формат_для Согласования" xfId="1254"/>
    <cellStyle name="_Формат_для Согласования_Лист1" xfId="1255"/>
    <cellStyle name="_Формат_для Согласования_Новая инструкция1_фст" xfId="1256"/>
    <cellStyle name="_Формат_Сводный для согласования" xfId="1257"/>
    <cellStyle name="_Формат_Сводный для согласования_Лист1" xfId="1258"/>
    <cellStyle name="_Формат-РСК_2007_12 02 06_м" xfId="1259"/>
    <cellStyle name="_Формат-РСК_2007_12 02 06_м_Книга1" xfId="9128"/>
    <cellStyle name="_Формат-РСК_2007_12 02 06_м_Приложение_3(1)   Часть 1   1 кв 2009г" xfId="9129"/>
    <cellStyle name="_Форматы УУ_12 _1_1_1_1" xfId="1260"/>
    <cellStyle name="_Форматы УУ_12 _1_1_1_1_Книга1" xfId="9130"/>
    <cellStyle name="_Форматы УУ_12 _1_1_1_1_Приложение_3(1)   Часть 1   1 кв 2009г" xfId="9131"/>
    <cellStyle name="_Форматы УУ_резерв" xfId="1261"/>
    <cellStyle name="_Форматы УУ_резерв_Книга1" xfId="9132"/>
    <cellStyle name="_Форматы УУ_резерв_Приложение_3(1)   Часть 1   1 кв 2009г" xfId="9133"/>
    <cellStyle name="_Формирование тарифа на 2010 год с замечаниями" xfId="1262"/>
    <cellStyle name="_Формы № 1,2-1,2-2,4,5 ЭТС" xfId="1263"/>
    <cellStyle name="_формы Ленэнерго -изменения2" xfId="1264"/>
    <cellStyle name="_формы Ленэнерго -изменения2_Книга1" xfId="9134"/>
    <cellStyle name="_формы Ленэнерго -изменения2_Приложение_3(1)   Часть 1   1 кв 2009г" xfId="9135"/>
    <cellStyle name="_формы технические 1,2-1,2-2,4,5Vfinal" xfId="1265"/>
    <cellStyle name="_ФОТ 80чел.2008" xfId="1266"/>
    <cellStyle name="_ФП К" xfId="1267"/>
    <cellStyle name="_ФП К_к ФСТ" xfId="1268"/>
    <cellStyle name="_фск, выручка, потери" xfId="1269"/>
    <cellStyle name="_фск, выручка, потери_Книга1" xfId="9136"/>
    <cellStyle name="_фск, выручка, потери_Приложение_3(1)   Часть 1   1 кв 2009г" xfId="9137"/>
    <cellStyle name="_ФСТ-2007-отправка-сентябрь ИСТОЧНИКИ" xfId="1270"/>
    <cellStyle name="_ХОЛДИНГ_МРСК_09 10 2008" xfId="1271"/>
    <cellStyle name="_ХПМЭС Приобретение ОС 2006" xfId="1272"/>
    <cellStyle name="_ХХХ Прил 2 Формы бюджетных документов 2007" xfId="1273"/>
    <cellStyle name="_Чек" xfId="1274"/>
    <cellStyle name="_Челны-Бройлер_расчеты" xfId="9138"/>
    <cellStyle name="_Челны-Холод_проформа" xfId="9139"/>
    <cellStyle name="_экон.форм-т ВО 1 с разбивкой" xfId="1275"/>
    <cellStyle name="_экон.форм-т ВО 1 с разбивкой_Новая инструкция1_фст" xfId="1276"/>
    <cellStyle name="_Январь 2009" xfId="1277"/>
    <cellStyle name="_Январь-сентябрь (Лазарева)" xfId="9140"/>
    <cellStyle name="’К‰Э [0.00]" xfId="1278"/>
    <cellStyle name="”ˆŠ‘ˆŽ‚€›‰" xfId="1279"/>
    <cellStyle name="”ˆ€‘Ž‚›‰" xfId="1280"/>
    <cellStyle name="”€ќђќ‘ћ‚›‰" xfId="1281"/>
    <cellStyle name="”€ќђќ‘ћ‚›‰ 2" xfId="1282"/>
    <cellStyle name="”€ќђќ‘ћ‚›‰ 2 2" xfId="9141"/>
    <cellStyle name="”€љ‘€ђћ‚ђќќ›‰" xfId="1283"/>
    <cellStyle name="”€љ‘€ђћ‚ђќќ›‰ 2" xfId="9142"/>
    <cellStyle name="”ќђќ‘ћ‚›‰" xfId="1284"/>
    <cellStyle name="”ќђќ‘ћ‚›‰ 2" xfId="1285"/>
    <cellStyle name="”ќђќ‘ћ‚›‰ 2 2" xfId="1286"/>
    <cellStyle name="”ќђќ‘ћ‚›‰ 3" xfId="1287"/>
    <cellStyle name="”ќђќ‘ћ‚›‰ 4" xfId="1288"/>
    <cellStyle name="”ќђќ‘ћ‚›‰ 5" xfId="9143"/>
    <cellStyle name="”ќђќ‘ћ‚›‰ 6" xfId="9144"/>
    <cellStyle name="”ќђќ‘ћ‚›‰_Расчет критериев" xfId="1289"/>
    <cellStyle name="”љ‘ђћ‚ђќќ›‰" xfId="1290"/>
    <cellStyle name="”љ‘ђћ‚ђќќ›‰ 2" xfId="1291"/>
    <cellStyle name="”љ‘ђћ‚ђќќ›‰ 2 2" xfId="1292"/>
    <cellStyle name="”љ‘ђћ‚ђќќ›‰ 3" xfId="1293"/>
    <cellStyle name="”љ‘ђћ‚ђќќ›‰ 4" xfId="1294"/>
    <cellStyle name="”љ‘ђћ‚ђќќ›‰ 5" xfId="9145"/>
    <cellStyle name="”љ‘ђћ‚ђќќ›‰ 6" xfId="9146"/>
    <cellStyle name="”љ‘ђћ‚ђќќ›‰_Расчет критериев" xfId="1295"/>
    <cellStyle name="„€’€" xfId="1296"/>
    <cellStyle name="„…ќ…†ќ›‰" xfId="1297"/>
    <cellStyle name="„…ќ…†ќ›‰ 2" xfId="1298"/>
    <cellStyle name="„…ќ…†ќ›‰ 2 2" xfId="1299"/>
    <cellStyle name="„…ќ…†ќ›‰ 3" xfId="1300"/>
    <cellStyle name="„…ќ…†ќ›‰ 4" xfId="1301"/>
    <cellStyle name="„…ќ…†ќ›‰ 5" xfId="9147"/>
    <cellStyle name="„…ќ…†ќ›‰ 6" xfId="9148"/>
    <cellStyle name="„…ќ…†ќ›‰_Расчет критериев" xfId="1302"/>
    <cellStyle name="„……†›‰" xfId="1303"/>
    <cellStyle name="„ђ’ђ" xfId="1304"/>
    <cellStyle name="£ BP" xfId="1305"/>
    <cellStyle name="¥ JY" xfId="1306"/>
    <cellStyle name="€’ћѓћ‚›‰" xfId="1307"/>
    <cellStyle name="€’ћѓћ‚›‰ 10" xfId="9149"/>
    <cellStyle name="€’ћѓћ‚›‰ 11" xfId="9150"/>
    <cellStyle name="€’ћѓћ‚›‰ 2" xfId="1308"/>
    <cellStyle name="€’ћѓћ‚›‰ 2 10" xfId="9151"/>
    <cellStyle name="€’ћѓћ‚›‰ 2 2" xfId="9152"/>
    <cellStyle name="€’ћѓћ‚›‰ 2 2 2" xfId="9153"/>
    <cellStyle name="€’ћѓћ‚›‰ 2 2 3" xfId="9154"/>
    <cellStyle name="€’ћѓћ‚›‰ 2 2 4" xfId="9155"/>
    <cellStyle name="€’ћѓћ‚›‰ 2 2 5" xfId="9156"/>
    <cellStyle name="€’ћѓћ‚›‰ 2 3" xfId="9157"/>
    <cellStyle name="€’ћѓћ‚›‰ 2 3 2" xfId="9158"/>
    <cellStyle name="€’ћѓћ‚›‰ 2 3 3" xfId="9159"/>
    <cellStyle name="€’ћѓћ‚›‰ 2 3 4" xfId="9160"/>
    <cellStyle name="€’ћѓћ‚›‰ 2 3 5" xfId="9161"/>
    <cellStyle name="€’ћѓћ‚›‰ 2 4" xfId="9162"/>
    <cellStyle name="€’ћѓћ‚›‰ 2 4 2" xfId="9163"/>
    <cellStyle name="€’ћѓћ‚›‰ 2 4 3" xfId="9164"/>
    <cellStyle name="€’ћѓћ‚›‰ 2 4 4" xfId="9165"/>
    <cellStyle name="€’ћѓћ‚›‰ 2 4 5" xfId="9166"/>
    <cellStyle name="€’ћѓћ‚›‰ 2 5" xfId="9167"/>
    <cellStyle name="€’ћѓћ‚›‰ 2 6" xfId="9168"/>
    <cellStyle name="€’ћѓћ‚›‰ 2 7" xfId="9169"/>
    <cellStyle name="€’ћѓћ‚›‰ 2 8" xfId="9170"/>
    <cellStyle name="€’ћѓћ‚›‰ 2 9" xfId="9171"/>
    <cellStyle name="€’ћѓћ‚›‰ 3" xfId="1309"/>
    <cellStyle name="€’ћѓћ‚›‰ 3 2" xfId="9172"/>
    <cellStyle name="€’ћѓћ‚›‰ 3 2 2" xfId="9173"/>
    <cellStyle name="€’ћѓћ‚›‰ 3 2 3" xfId="9174"/>
    <cellStyle name="€’ћѓћ‚›‰ 3 2 4" xfId="9175"/>
    <cellStyle name="€’ћѓћ‚›‰ 3 2 5" xfId="9176"/>
    <cellStyle name="€’ћѓћ‚›‰ 3 3" xfId="9177"/>
    <cellStyle name="€’ћѓћ‚›‰ 3 3 2" xfId="9178"/>
    <cellStyle name="€’ћѓћ‚›‰ 3 3 3" xfId="9179"/>
    <cellStyle name="€’ћѓћ‚›‰ 3 3 4" xfId="9180"/>
    <cellStyle name="€’ћѓћ‚›‰ 3 3 5" xfId="9181"/>
    <cellStyle name="€’ћѓћ‚›‰ 3 4" xfId="9182"/>
    <cellStyle name="€’ћѓћ‚›‰ 3 4 2" xfId="9183"/>
    <cellStyle name="€’ћѓћ‚›‰ 3 4 3" xfId="9184"/>
    <cellStyle name="€’ћѓћ‚›‰ 3 4 4" xfId="9185"/>
    <cellStyle name="€’ћѓћ‚›‰ 3 4 5" xfId="9186"/>
    <cellStyle name="€’ћѓћ‚›‰ 3 5" xfId="9187"/>
    <cellStyle name="€’ћѓћ‚›‰ 3 6" xfId="9188"/>
    <cellStyle name="€’ћѓћ‚›‰ 3 7" xfId="9189"/>
    <cellStyle name="€’ћѓћ‚›‰ 3 8" xfId="9190"/>
    <cellStyle name="€’ћѓћ‚›‰ 3 9" xfId="9191"/>
    <cellStyle name="€’ћѓћ‚›‰ 4" xfId="9192"/>
    <cellStyle name="€’ћѓћ‚›‰ 4 2" xfId="9193"/>
    <cellStyle name="€’ћѓћ‚›‰ 4 3" xfId="9194"/>
    <cellStyle name="€’ћѓћ‚›‰ 4 4" xfId="9195"/>
    <cellStyle name="€’ћѓћ‚›‰ 4 5" xfId="9196"/>
    <cellStyle name="€’ћѓћ‚›‰ 5" xfId="9197"/>
    <cellStyle name="€’ћѓћ‚›‰ 5 2" xfId="9198"/>
    <cellStyle name="€’ћѓћ‚›‰ 5 3" xfId="9199"/>
    <cellStyle name="€’ћѓћ‚›‰ 5 4" xfId="9200"/>
    <cellStyle name="€’ћѓћ‚›‰ 5 5" xfId="9201"/>
    <cellStyle name="€’ћѓћ‚›‰ 6" xfId="9202"/>
    <cellStyle name="€’ћѓћ‚›‰ 6 2" xfId="9203"/>
    <cellStyle name="€’ћѓћ‚›‰ 6 3" xfId="9204"/>
    <cellStyle name="€’ћѓћ‚›‰ 6 4" xfId="9205"/>
    <cellStyle name="€’ћѓћ‚›‰ 6 5" xfId="9206"/>
    <cellStyle name="€’ћѓћ‚›‰ 7" xfId="9207"/>
    <cellStyle name="€’ћѓћ‚›‰ 8" xfId="9208"/>
    <cellStyle name="€’ћѓћ‚›‰ 9" xfId="9209"/>
    <cellStyle name="‡€ƒŽ‹Ž‚ŽŠ1" xfId="1310"/>
    <cellStyle name="‡€ƒŽ‹Ž‚ŽŠ2" xfId="1311"/>
    <cellStyle name="‡ђѓћ‹ћ‚ћљ1" xfId="1312"/>
    <cellStyle name="‡ђѓћ‹ћ‚ћљ1 2" xfId="1313"/>
    <cellStyle name="‡ђѓћ‹ћ‚ћљ1 2 2" xfId="9210"/>
    <cellStyle name="‡ђѓћ‹ћ‚ћљ1 3" xfId="1314"/>
    <cellStyle name="‡ђѓћ‹ћ‚ћљ1 4" xfId="1315"/>
    <cellStyle name="‡ђѓћ‹ћ‚ћљ1 5" xfId="9211"/>
    <cellStyle name="‡ђѓћ‹ћ‚ћљ1 6" xfId="9212"/>
    <cellStyle name="‡ђѓћ‹ћ‚ћљ1_Расчет критериев" xfId="1316"/>
    <cellStyle name="‡ђѓћ‹ћ‚ћљ2" xfId="1317"/>
    <cellStyle name="‡ђѓћ‹ћ‚ћљ2 2" xfId="1318"/>
    <cellStyle name="‡ђѓћ‹ћ‚ћљ2 2 2" xfId="9213"/>
    <cellStyle name="‡ђѓћ‹ћ‚ћљ2 3" xfId="1319"/>
    <cellStyle name="‡ђѓћ‹ћ‚ћљ2 4" xfId="1320"/>
    <cellStyle name="‡ђѓћ‹ћ‚ћљ2 5" xfId="9214"/>
    <cellStyle name="‡ђѓћ‹ћ‚ћљ2 6" xfId="9215"/>
    <cellStyle name="‡ђѓћ‹ћ‚ћљ2_Расчет критериев" xfId="1321"/>
    <cellStyle name="•W€_GE 3 MINIMUM" xfId="1322"/>
    <cellStyle name="’ћѓћ‚›‰" xfId="1323"/>
    <cellStyle name="’ћѓћ‚›‰ 10" xfId="9216"/>
    <cellStyle name="’ћѓћ‚›‰ 11" xfId="9217"/>
    <cellStyle name="’ћѓћ‚›‰ 12" xfId="9218"/>
    <cellStyle name="’ћѓћ‚›‰ 13" xfId="9219"/>
    <cellStyle name="’ћѓћ‚›‰ 14" xfId="9220"/>
    <cellStyle name="’ћѓћ‚›‰ 15" xfId="9221"/>
    <cellStyle name="’ћѓћ‚›‰ 2" xfId="1324"/>
    <cellStyle name="’ћѓћ‚›‰ 2 10" xfId="9222"/>
    <cellStyle name="’ћѓћ‚›‰ 2 11" xfId="9223"/>
    <cellStyle name="’ћѓћ‚›‰ 2 2" xfId="1325"/>
    <cellStyle name="’ћѓћ‚›‰ 2 2 2" xfId="9224"/>
    <cellStyle name="’ћѓћ‚›‰ 2 2 2 2" xfId="9225"/>
    <cellStyle name="’ћѓћ‚›‰ 2 2 2 3" xfId="9226"/>
    <cellStyle name="’ћѓћ‚›‰ 2 2 2 4" xfId="9227"/>
    <cellStyle name="’ћѓћ‚›‰ 2 2 2 5" xfId="9228"/>
    <cellStyle name="’ћѓћ‚›‰ 2 2 3" xfId="9229"/>
    <cellStyle name="’ћѓћ‚›‰ 2 2 3 2" xfId="9230"/>
    <cellStyle name="’ћѓћ‚›‰ 2 2 3 3" xfId="9231"/>
    <cellStyle name="’ћѓћ‚›‰ 2 2 3 4" xfId="9232"/>
    <cellStyle name="’ћѓћ‚›‰ 2 2 3 5" xfId="9233"/>
    <cellStyle name="’ћѓћ‚›‰ 2 2 4" xfId="9234"/>
    <cellStyle name="’ћѓћ‚›‰ 2 2 4 2" xfId="9235"/>
    <cellStyle name="’ћѓћ‚›‰ 2 2 4 3" xfId="9236"/>
    <cellStyle name="’ћѓћ‚›‰ 2 2 4 4" xfId="9237"/>
    <cellStyle name="’ћѓћ‚›‰ 2 2 4 5" xfId="9238"/>
    <cellStyle name="’ћѓћ‚›‰ 2 2 5" xfId="9239"/>
    <cellStyle name="’ћѓћ‚›‰ 2 2 6" xfId="9240"/>
    <cellStyle name="’ћѓћ‚›‰ 2 2 7" xfId="9241"/>
    <cellStyle name="’ћѓћ‚›‰ 2 2 8" xfId="9242"/>
    <cellStyle name="’ћѓћ‚›‰ 2 2 9" xfId="9243"/>
    <cellStyle name="’ћѓћ‚›‰ 2 3" xfId="1326"/>
    <cellStyle name="’ћѓћ‚›‰ 2 3 2" xfId="9244"/>
    <cellStyle name="’ћѓћ‚›‰ 2 3 2 2" xfId="9245"/>
    <cellStyle name="’ћѓћ‚›‰ 2 3 2 3" xfId="9246"/>
    <cellStyle name="’ћѓћ‚›‰ 2 3 2 4" xfId="9247"/>
    <cellStyle name="’ћѓћ‚›‰ 2 3 2 5" xfId="9248"/>
    <cellStyle name="’ћѓћ‚›‰ 2 3 3" xfId="9249"/>
    <cellStyle name="’ћѓћ‚›‰ 2 3 3 2" xfId="9250"/>
    <cellStyle name="’ћѓћ‚›‰ 2 3 3 3" xfId="9251"/>
    <cellStyle name="’ћѓћ‚›‰ 2 3 3 4" xfId="9252"/>
    <cellStyle name="’ћѓћ‚›‰ 2 3 3 5" xfId="9253"/>
    <cellStyle name="’ћѓћ‚›‰ 2 3 4" xfId="9254"/>
    <cellStyle name="’ћѓћ‚›‰ 2 3 4 2" xfId="9255"/>
    <cellStyle name="’ћѓћ‚›‰ 2 3 4 3" xfId="9256"/>
    <cellStyle name="’ћѓћ‚›‰ 2 3 4 4" xfId="9257"/>
    <cellStyle name="’ћѓћ‚›‰ 2 3 4 5" xfId="9258"/>
    <cellStyle name="’ћѓћ‚›‰ 2 3 5" xfId="9259"/>
    <cellStyle name="’ћѓћ‚›‰ 2 3 6" xfId="9260"/>
    <cellStyle name="’ћѓћ‚›‰ 2 3 7" xfId="9261"/>
    <cellStyle name="’ћѓћ‚›‰ 2 3 8" xfId="9262"/>
    <cellStyle name="’ћѓћ‚›‰ 2 3 9" xfId="9263"/>
    <cellStyle name="’ћѓћ‚›‰ 2 4" xfId="9264"/>
    <cellStyle name="’ћѓћ‚›‰ 2 4 2" xfId="9265"/>
    <cellStyle name="’ћѓћ‚›‰ 2 4 3" xfId="9266"/>
    <cellStyle name="’ћѓћ‚›‰ 2 4 4" xfId="9267"/>
    <cellStyle name="’ћѓћ‚›‰ 2 4 5" xfId="9268"/>
    <cellStyle name="’ћѓћ‚›‰ 2 5" xfId="9269"/>
    <cellStyle name="’ћѓћ‚›‰ 2 5 2" xfId="9270"/>
    <cellStyle name="’ћѓћ‚›‰ 2 5 3" xfId="9271"/>
    <cellStyle name="’ћѓћ‚›‰ 2 5 4" xfId="9272"/>
    <cellStyle name="’ћѓћ‚›‰ 2 5 5" xfId="9273"/>
    <cellStyle name="’ћѓћ‚›‰ 2 6" xfId="9274"/>
    <cellStyle name="’ћѓћ‚›‰ 2 6 2" xfId="9275"/>
    <cellStyle name="’ћѓћ‚›‰ 2 6 3" xfId="9276"/>
    <cellStyle name="’ћѓћ‚›‰ 2 6 4" xfId="9277"/>
    <cellStyle name="’ћѓћ‚›‰ 2 6 5" xfId="9278"/>
    <cellStyle name="’ћѓћ‚›‰ 2 7" xfId="9279"/>
    <cellStyle name="’ћѓћ‚›‰ 2 8" xfId="9280"/>
    <cellStyle name="’ћѓћ‚›‰ 2 9" xfId="9281"/>
    <cellStyle name="’ћѓћ‚›‰ 3" xfId="1327"/>
    <cellStyle name="’ћѓћ‚›‰ 3 10" xfId="9282"/>
    <cellStyle name="’ћѓћ‚›‰ 3 11" xfId="9283"/>
    <cellStyle name="’ћѓћ‚›‰ 3 2" xfId="1328"/>
    <cellStyle name="’ћѓћ‚›‰ 3 2 2" xfId="9284"/>
    <cellStyle name="’ћѓћ‚›‰ 3 2 2 2" xfId="9285"/>
    <cellStyle name="’ћѓћ‚›‰ 3 2 2 3" xfId="9286"/>
    <cellStyle name="’ћѓћ‚›‰ 3 2 2 4" xfId="9287"/>
    <cellStyle name="’ћѓћ‚›‰ 3 2 2 5" xfId="9288"/>
    <cellStyle name="’ћѓћ‚›‰ 3 2 3" xfId="9289"/>
    <cellStyle name="’ћѓћ‚›‰ 3 2 3 2" xfId="9290"/>
    <cellStyle name="’ћѓћ‚›‰ 3 2 3 3" xfId="9291"/>
    <cellStyle name="’ћѓћ‚›‰ 3 2 3 4" xfId="9292"/>
    <cellStyle name="’ћѓћ‚›‰ 3 2 3 5" xfId="9293"/>
    <cellStyle name="’ћѓћ‚›‰ 3 2 4" xfId="9294"/>
    <cellStyle name="’ћѓћ‚›‰ 3 2 4 2" xfId="9295"/>
    <cellStyle name="’ћѓћ‚›‰ 3 2 4 3" xfId="9296"/>
    <cellStyle name="’ћѓћ‚›‰ 3 2 4 4" xfId="9297"/>
    <cellStyle name="’ћѓћ‚›‰ 3 2 4 5" xfId="9298"/>
    <cellStyle name="’ћѓћ‚›‰ 3 2 5" xfId="9299"/>
    <cellStyle name="’ћѓћ‚›‰ 3 2 6" xfId="9300"/>
    <cellStyle name="’ћѓћ‚›‰ 3 2 7" xfId="9301"/>
    <cellStyle name="’ћѓћ‚›‰ 3 2 8" xfId="9302"/>
    <cellStyle name="’ћѓћ‚›‰ 3 2 9" xfId="9303"/>
    <cellStyle name="’ћѓћ‚›‰ 3 3" xfId="1329"/>
    <cellStyle name="’ћѓћ‚›‰ 3 3 2" xfId="9304"/>
    <cellStyle name="’ћѓћ‚›‰ 3 3 2 2" xfId="9305"/>
    <cellStyle name="’ћѓћ‚›‰ 3 3 2 3" xfId="9306"/>
    <cellStyle name="’ћѓћ‚›‰ 3 3 2 4" xfId="9307"/>
    <cellStyle name="’ћѓћ‚›‰ 3 3 2 5" xfId="9308"/>
    <cellStyle name="’ћѓћ‚›‰ 3 3 3" xfId="9309"/>
    <cellStyle name="’ћѓћ‚›‰ 3 3 3 2" xfId="9310"/>
    <cellStyle name="’ћѓћ‚›‰ 3 3 3 3" xfId="9311"/>
    <cellStyle name="’ћѓћ‚›‰ 3 3 3 4" xfId="9312"/>
    <cellStyle name="’ћѓћ‚›‰ 3 3 3 5" xfId="9313"/>
    <cellStyle name="’ћѓћ‚›‰ 3 3 4" xfId="9314"/>
    <cellStyle name="’ћѓћ‚›‰ 3 3 4 2" xfId="9315"/>
    <cellStyle name="’ћѓћ‚›‰ 3 3 4 3" xfId="9316"/>
    <cellStyle name="’ћѓћ‚›‰ 3 3 4 4" xfId="9317"/>
    <cellStyle name="’ћѓћ‚›‰ 3 3 4 5" xfId="9318"/>
    <cellStyle name="’ћѓћ‚›‰ 3 3 5" xfId="9319"/>
    <cellStyle name="’ћѓћ‚›‰ 3 3 6" xfId="9320"/>
    <cellStyle name="’ћѓћ‚›‰ 3 3 7" xfId="9321"/>
    <cellStyle name="’ћѓћ‚›‰ 3 3 8" xfId="9322"/>
    <cellStyle name="’ћѓћ‚›‰ 3 3 9" xfId="9323"/>
    <cellStyle name="’ћѓћ‚›‰ 3 4" xfId="9324"/>
    <cellStyle name="’ћѓћ‚›‰ 3 4 2" xfId="9325"/>
    <cellStyle name="’ћѓћ‚›‰ 3 4 3" xfId="9326"/>
    <cellStyle name="’ћѓћ‚›‰ 3 4 4" xfId="9327"/>
    <cellStyle name="’ћѓћ‚›‰ 3 4 5" xfId="9328"/>
    <cellStyle name="’ћѓћ‚›‰ 3 5" xfId="9329"/>
    <cellStyle name="’ћѓћ‚›‰ 3 5 2" xfId="9330"/>
    <cellStyle name="’ћѓћ‚›‰ 3 5 3" xfId="9331"/>
    <cellStyle name="’ћѓћ‚›‰ 3 5 4" xfId="9332"/>
    <cellStyle name="’ћѓћ‚›‰ 3 5 5" xfId="9333"/>
    <cellStyle name="’ћѓћ‚›‰ 3 6" xfId="9334"/>
    <cellStyle name="’ћѓћ‚›‰ 3 6 2" xfId="9335"/>
    <cellStyle name="’ћѓћ‚›‰ 3 6 3" xfId="9336"/>
    <cellStyle name="’ћѓћ‚›‰ 3 6 4" xfId="9337"/>
    <cellStyle name="’ћѓћ‚›‰ 3 6 5" xfId="9338"/>
    <cellStyle name="’ћѓћ‚›‰ 3 7" xfId="9339"/>
    <cellStyle name="’ћѓћ‚›‰ 3 8" xfId="9340"/>
    <cellStyle name="’ћѓћ‚›‰ 3 9" xfId="9341"/>
    <cellStyle name="’ћѓћ‚›‰ 4" xfId="1330"/>
    <cellStyle name="’ћѓћ‚›‰ 4 10" xfId="9342"/>
    <cellStyle name="’ћѓћ‚›‰ 4 11" xfId="9343"/>
    <cellStyle name="’ћѓћ‚›‰ 4 2" xfId="1331"/>
    <cellStyle name="’ћѓћ‚›‰ 4 2 2" xfId="9344"/>
    <cellStyle name="’ћѓћ‚›‰ 4 2 2 2" xfId="9345"/>
    <cellStyle name="’ћѓћ‚›‰ 4 2 2 3" xfId="9346"/>
    <cellStyle name="’ћѓћ‚›‰ 4 2 2 4" xfId="9347"/>
    <cellStyle name="’ћѓћ‚›‰ 4 2 2 5" xfId="9348"/>
    <cellStyle name="’ћѓћ‚›‰ 4 2 3" xfId="9349"/>
    <cellStyle name="’ћѓћ‚›‰ 4 2 3 2" xfId="9350"/>
    <cellStyle name="’ћѓћ‚›‰ 4 2 3 3" xfId="9351"/>
    <cellStyle name="’ћѓћ‚›‰ 4 2 3 4" xfId="9352"/>
    <cellStyle name="’ћѓћ‚›‰ 4 2 3 5" xfId="9353"/>
    <cellStyle name="’ћѓћ‚›‰ 4 2 4" xfId="9354"/>
    <cellStyle name="’ћѓћ‚›‰ 4 2 4 2" xfId="9355"/>
    <cellStyle name="’ћѓћ‚›‰ 4 2 4 3" xfId="9356"/>
    <cellStyle name="’ћѓћ‚›‰ 4 2 4 4" xfId="9357"/>
    <cellStyle name="’ћѓћ‚›‰ 4 2 4 5" xfId="9358"/>
    <cellStyle name="’ћѓћ‚›‰ 4 2 5" xfId="9359"/>
    <cellStyle name="’ћѓћ‚›‰ 4 2 6" xfId="9360"/>
    <cellStyle name="’ћѓћ‚›‰ 4 2 7" xfId="9361"/>
    <cellStyle name="’ћѓћ‚›‰ 4 2 8" xfId="9362"/>
    <cellStyle name="’ћѓћ‚›‰ 4 2 9" xfId="9363"/>
    <cellStyle name="’ћѓћ‚›‰ 4 3" xfId="1332"/>
    <cellStyle name="’ћѓћ‚›‰ 4 3 2" xfId="9364"/>
    <cellStyle name="’ћѓћ‚›‰ 4 3 2 2" xfId="9365"/>
    <cellStyle name="’ћѓћ‚›‰ 4 3 2 3" xfId="9366"/>
    <cellStyle name="’ћѓћ‚›‰ 4 3 2 4" xfId="9367"/>
    <cellStyle name="’ћѓћ‚›‰ 4 3 2 5" xfId="9368"/>
    <cellStyle name="’ћѓћ‚›‰ 4 3 3" xfId="9369"/>
    <cellStyle name="’ћѓћ‚›‰ 4 3 3 2" xfId="9370"/>
    <cellStyle name="’ћѓћ‚›‰ 4 3 3 3" xfId="9371"/>
    <cellStyle name="’ћѓћ‚›‰ 4 3 3 4" xfId="9372"/>
    <cellStyle name="’ћѓћ‚›‰ 4 3 3 5" xfId="9373"/>
    <cellStyle name="’ћѓћ‚›‰ 4 3 4" xfId="9374"/>
    <cellStyle name="’ћѓћ‚›‰ 4 3 4 2" xfId="9375"/>
    <cellStyle name="’ћѓћ‚›‰ 4 3 4 3" xfId="9376"/>
    <cellStyle name="’ћѓћ‚›‰ 4 3 4 4" xfId="9377"/>
    <cellStyle name="’ћѓћ‚›‰ 4 3 4 5" xfId="9378"/>
    <cellStyle name="’ћѓћ‚›‰ 4 3 5" xfId="9379"/>
    <cellStyle name="’ћѓћ‚›‰ 4 3 6" xfId="9380"/>
    <cellStyle name="’ћѓћ‚›‰ 4 3 7" xfId="9381"/>
    <cellStyle name="’ћѓћ‚›‰ 4 3 8" xfId="9382"/>
    <cellStyle name="’ћѓћ‚›‰ 4 3 9" xfId="9383"/>
    <cellStyle name="’ћѓћ‚›‰ 4 4" xfId="9384"/>
    <cellStyle name="’ћѓћ‚›‰ 4 4 2" xfId="9385"/>
    <cellStyle name="’ћѓћ‚›‰ 4 4 3" xfId="9386"/>
    <cellStyle name="’ћѓћ‚›‰ 4 4 4" xfId="9387"/>
    <cellStyle name="’ћѓћ‚›‰ 4 4 5" xfId="9388"/>
    <cellStyle name="’ћѓћ‚›‰ 4 5" xfId="9389"/>
    <cellStyle name="’ћѓћ‚›‰ 4 5 2" xfId="9390"/>
    <cellStyle name="’ћѓћ‚›‰ 4 5 3" xfId="9391"/>
    <cellStyle name="’ћѓћ‚›‰ 4 5 4" xfId="9392"/>
    <cellStyle name="’ћѓћ‚›‰ 4 5 5" xfId="9393"/>
    <cellStyle name="’ћѓћ‚›‰ 4 6" xfId="9394"/>
    <cellStyle name="’ћѓћ‚›‰ 4 6 2" xfId="9395"/>
    <cellStyle name="’ћѓћ‚›‰ 4 6 3" xfId="9396"/>
    <cellStyle name="’ћѓћ‚›‰ 4 6 4" xfId="9397"/>
    <cellStyle name="’ћѓћ‚›‰ 4 6 5" xfId="9398"/>
    <cellStyle name="’ћѓћ‚›‰ 4 7" xfId="9399"/>
    <cellStyle name="’ћѓћ‚›‰ 4 8" xfId="9400"/>
    <cellStyle name="’ћѓћ‚›‰ 4 9" xfId="9401"/>
    <cellStyle name="’ћѓћ‚›‰ 5" xfId="1333"/>
    <cellStyle name="’ћѓћ‚›‰ 5 10" xfId="9402"/>
    <cellStyle name="’ћѓћ‚›‰ 5 2" xfId="9403"/>
    <cellStyle name="’ћѓћ‚›‰ 5 2 2" xfId="9404"/>
    <cellStyle name="’ћѓћ‚›‰ 5 2 3" xfId="9405"/>
    <cellStyle name="’ћѓћ‚›‰ 5 2 4" xfId="9406"/>
    <cellStyle name="’ћѓћ‚›‰ 5 2 5" xfId="9407"/>
    <cellStyle name="’ћѓћ‚›‰ 5 3" xfId="9408"/>
    <cellStyle name="’ћѓћ‚›‰ 5 3 2" xfId="9409"/>
    <cellStyle name="’ћѓћ‚›‰ 5 3 3" xfId="9410"/>
    <cellStyle name="’ћѓћ‚›‰ 5 3 4" xfId="9411"/>
    <cellStyle name="’ћѓћ‚›‰ 5 3 5" xfId="9412"/>
    <cellStyle name="’ћѓћ‚›‰ 5 4" xfId="9413"/>
    <cellStyle name="’ћѓћ‚›‰ 5 4 2" xfId="9414"/>
    <cellStyle name="’ћѓћ‚›‰ 5 4 3" xfId="9415"/>
    <cellStyle name="’ћѓћ‚›‰ 5 4 4" xfId="9416"/>
    <cellStyle name="’ћѓћ‚›‰ 5 4 5" xfId="9417"/>
    <cellStyle name="’ћѓћ‚›‰ 5 5" xfId="9418"/>
    <cellStyle name="’ћѓћ‚›‰ 5 6" xfId="9419"/>
    <cellStyle name="’ћѓћ‚›‰ 5 7" xfId="9420"/>
    <cellStyle name="’ћѓћ‚›‰ 5 8" xfId="9421"/>
    <cellStyle name="’ћѓћ‚›‰ 5 9" xfId="9422"/>
    <cellStyle name="’ћѓћ‚›‰ 6" xfId="1334"/>
    <cellStyle name="’ћѓћ‚›‰ 6 2" xfId="9423"/>
    <cellStyle name="’ћѓћ‚›‰ 6 2 2" xfId="9424"/>
    <cellStyle name="’ћѓћ‚›‰ 6 2 3" xfId="9425"/>
    <cellStyle name="’ћѓћ‚›‰ 6 2 4" xfId="9426"/>
    <cellStyle name="’ћѓћ‚›‰ 6 2 5" xfId="9427"/>
    <cellStyle name="’ћѓћ‚›‰ 6 3" xfId="9428"/>
    <cellStyle name="’ћѓћ‚›‰ 6 3 2" xfId="9429"/>
    <cellStyle name="’ћѓћ‚›‰ 6 3 3" xfId="9430"/>
    <cellStyle name="’ћѓћ‚›‰ 6 3 4" xfId="9431"/>
    <cellStyle name="’ћѓћ‚›‰ 6 3 5" xfId="9432"/>
    <cellStyle name="’ћѓћ‚›‰ 6 4" xfId="9433"/>
    <cellStyle name="’ћѓћ‚›‰ 6 4 2" xfId="9434"/>
    <cellStyle name="’ћѓћ‚›‰ 6 4 3" xfId="9435"/>
    <cellStyle name="’ћѓћ‚›‰ 6 4 4" xfId="9436"/>
    <cellStyle name="’ћѓћ‚›‰ 6 4 5" xfId="9437"/>
    <cellStyle name="’ћѓћ‚›‰ 6 5" xfId="9438"/>
    <cellStyle name="’ћѓћ‚›‰ 6 6" xfId="9439"/>
    <cellStyle name="’ћѓћ‚›‰ 6 7" xfId="9440"/>
    <cellStyle name="’ћѓћ‚›‰ 6 8" xfId="9441"/>
    <cellStyle name="’ћѓћ‚›‰ 6 9" xfId="9442"/>
    <cellStyle name="’ћѓћ‚›‰ 7" xfId="9443"/>
    <cellStyle name="’ћѓћ‚›‰ 7 2" xfId="9444"/>
    <cellStyle name="’ћѓћ‚›‰ 7 3" xfId="9445"/>
    <cellStyle name="’ћѓћ‚›‰ 7 4" xfId="9446"/>
    <cellStyle name="’ћѓћ‚›‰ 7 5" xfId="9447"/>
    <cellStyle name="’ћѓћ‚›‰ 8" xfId="9448"/>
    <cellStyle name="’ћѓћ‚›‰ 8 2" xfId="9449"/>
    <cellStyle name="’ћѓћ‚›‰ 8 3" xfId="9450"/>
    <cellStyle name="’ћѓћ‚›‰ 8 4" xfId="9451"/>
    <cellStyle name="’ћѓћ‚›‰ 8 5" xfId="9452"/>
    <cellStyle name="’ћѓћ‚›‰ 9" xfId="9453"/>
    <cellStyle name="’ћѓћ‚›‰ 9 2" xfId="9454"/>
    <cellStyle name="’ћѓћ‚›‰ 9 3" xfId="9455"/>
    <cellStyle name="’ћѓћ‚›‰ 9 4" xfId="9456"/>
    <cellStyle name="’ћѓћ‚›‰ 9 5" xfId="9457"/>
    <cellStyle name="’ћѓћ‚›‰_Расчет критериев" xfId="1335"/>
    <cellStyle name="" xfId="1336"/>
    <cellStyle name="" xfId="1337"/>
    <cellStyle name="" xfId="1338"/>
    <cellStyle name="_U1" xfId="1339"/>
    <cellStyle name="_U1" xfId="1340"/>
    <cellStyle name="_лизинг и страхование" xfId="1341"/>
    <cellStyle name="_лизинг и страхование" xfId="1342"/>
    <cellStyle name="_лизинг и страхование_Денежный поток ЗАО ЭПИ-2008г.(в объемах декабря)2811  ПОСЛЕДНИЙ (Перераб. с изм. старахованием)" xfId="1343"/>
    <cellStyle name="_лизинг и страхование_Денежный поток ЗАО ЭПИ-2008г.(в объемах декабря)2811  ПОСЛЕДНИЙ (Перераб. с изм. старахованием)" xfId="1344"/>
    <cellStyle name="_ЛИЗИНГовый КАЛЕНДАРЬ" xfId="1345"/>
    <cellStyle name="_ЛИЗИНГовый КАЛЕНДАРЬ" xfId="1346"/>
    <cellStyle name="_ЛИЗИНГовый КАЛЕНДАРЬ_Денежный поток ЗАО ЭПИ-2008г.(в объемах декабря)2811  ПОСЛЕДНИЙ (Перераб. с изм. старахованием)" xfId="1347"/>
    <cellStyle name="_ЛИЗИНГовый КАЛЕНДАРЬ_Денежный поток ЗАО ЭПИ-2008г.(в объемах декабря)2811  ПОСЛЕДНИЙ (Перераб. с изм. старахованием)" xfId="1348"/>
    <cellStyle name="_ПУШКИНО ( прир.ГАЗ  2009-2014 проектная мощность вар1" xfId="1349"/>
    <cellStyle name="_ПУШКИНО ( прир.ГАЗ  2009-2014 проектная мощность вар1" xfId="1350"/>
    <cellStyle name="_ПУШКИНО ( прир.ГАЗ  2009-2014 проектная мощность вар1_Денежный поток ЗАО ЭПИ-2008г.(в объемах декабря)2811  ПОСЛЕДНИЙ (Перераб. с изм. старахованием)" xfId="1351"/>
    <cellStyle name="_ПУШКИНО ( прир.ГАЗ  2009-2014 проектная мощность вар1_Денежный поток ЗАО ЭПИ-2008г.(в объемах декабря)2811  ПОСЛЕДНИЙ (Перераб. с изм. старахованием)" xfId="1352"/>
    <cellStyle name="" xfId="1353"/>
    <cellStyle name="" xfId="1354"/>
    <cellStyle name="_U1" xfId="1355"/>
    <cellStyle name="_U1" xfId="1356"/>
    <cellStyle name="_лизинг и страхование" xfId="1357"/>
    <cellStyle name="_лизинг и страхование" xfId="1358"/>
    <cellStyle name="_лизинг и страхование_Денежный поток ЗАО ЭПИ-2008г.(в объемах декабря)2811  ПОСЛЕДНИЙ (Перераб. с изм. старахованием)" xfId="1359"/>
    <cellStyle name="_лизинг и страхование_Денежный поток ЗАО ЭПИ-2008г.(в объемах декабря)2811  ПОСЛЕДНИЙ (Перераб. с изм. старахованием)" xfId="1360"/>
    <cellStyle name="_ЛИЗИНГовый КАЛЕНДАРЬ" xfId="1361"/>
    <cellStyle name="_ЛИЗИНГовый КАЛЕНДАРЬ" xfId="1362"/>
    <cellStyle name="_ЛИЗИНГовый КАЛЕНДАРЬ_Денежный поток ЗАО ЭПИ-2008г.(в объемах декабря)2811  ПОСЛЕДНИЙ (Перераб. с изм. старахованием)" xfId="1363"/>
    <cellStyle name="_ЛИЗИНГовый КАЛЕНДАРЬ_Денежный поток ЗАО ЭПИ-2008г.(в объемах декабря)2811  ПОСЛЕДНИЙ (Перераб. с изм. старахованием)" xfId="1364"/>
    <cellStyle name="_ПУШКИНО ( прир.ГАЗ  2009-2014 проектная мощность вар1" xfId="1365"/>
    <cellStyle name="_ПУШКИНО ( прир.ГАЗ  2009-2014 проектная мощность вар1" xfId="1366"/>
    <cellStyle name="_ПУШКИНО ( прир.ГАЗ  2009-2014 проектная мощность вар1_Денежный поток ЗАО ЭПИ-2008г.(в объемах декабря)2811  ПОСЛЕДНИЙ (Перераб. с изм. старахованием)" xfId="1367"/>
    <cellStyle name="_ПУШКИНО ( прир.ГАЗ  2009-2014 проектная мощность вар1_Денежный поток ЗАО ЭПИ-2008г.(в объемах декабря)2811  ПОСЛЕДНИЙ (Перераб. с изм. старахованием)" xfId="1368"/>
    <cellStyle name="" xfId="1369"/>
    <cellStyle name="1" xfId="1370"/>
    <cellStyle name="2" xfId="1371"/>
    <cellStyle name="0,00;0;" xfId="1372"/>
    <cellStyle name="0.0" xfId="1373"/>
    <cellStyle name="1decimal" xfId="1374"/>
    <cellStyle name="1Normal" xfId="1375"/>
    <cellStyle name="1Outputbox1" xfId="1376"/>
    <cellStyle name="1Outputbox1 10" xfId="9458"/>
    <cellStyle name="1Outputbox1 11" xfId="9459"/>
    <cellStyle name="1Outputbox1 12" xfId="9460"/>
    <cellStyle name="1Outputbox1 13" xfId="9461"/>
    <cellStyle name="1Outputbox1 14" xfId="9462"/>
    <cellStyle name="1Outputbox1 2" xfId="1377"/>
    <cellStyle name="1Outputbox1 2 10" xfId="9463"/>
    <cellStyle name="1Outputbox1 2 11" xfId="9464"/>
    <cellStyle name="1Outputbox1 2 12" xfId="9465"/>
    <cellStyle name="1Outputbox1 2 2" xfId="9466"/>
    <cellStyle name="1Outputbox1 2 2 2" xfId="9467"/>
    <cellStyle name="1Outputbox1 2 2 3" xfId="9468"/>
    <cellStyle name="1Outputbox1 2 2 4" xfId="9469"/>
    <cellStyle name="1Outputbox1 2 2 5" xfId="9470"/>
    <cellStyle name="1Outputbox1 2 2 6" xfId="9471"/>
    <cellStyle name="1Outputbox1 2 2 7" xfId="9472"/>
    <cellStyle name="1Outputbox1 2 2 8" xfId="9473"/>
    <cellStyle name="1Outputbox1 2 3" xfId="9474"/>
    <cellStyle name="1Outputbox1 2 3 2" xfId="9475"/>
    <cellStyle name="1Outputbox1 2 3 3" xfId="9476"/>
    <cellStyle name="1Outputbox1 2 3 4" xfId="9477"/>
    <cellStyle name="1Outputbox1 2 3 5" xfId="9478"/>
    <cellStyle name="1Outputbox1 2 3 6" xfId="9479"/>
    <cellStyle name="1Outputbox1 2 3 7" xfId="9480"/>
    <cellStyle name="1Outputbox1 2 3 8" xfId="9481"/>
    <cellStyle name="1Outputbox1 2 4" xfId="9482"/>
    <cellStyle name="1Outputbox1 2 4 2" xfId="9483"/>
    <cellStyle name="1Outputbox1 2 4 3" xfId="9484"/>
    <cellStyle name="1Outputbox1 2 4 4" xfId="9485"/>
    <cellStyle name="1Outputbox1 2 4 5" xfId="9486"/>
    <cellStyle name="1Outputbox1 2 4 6" xfId="9487"/>
    <cellStyle name="1Outputbox1 2 4 7" xfId="9488"/>
    <cellStyle name="1Outputbox1 2 4 8" xfId="9489"/>
    <cellStyle name="1Outputbox1 2 5" xfId="9490"/>
    <cellStyle name="1Outputbox1 2 6" xfId="9491"/>
    <cellStyle name="1Outputbox1 2 7" xfId="9492"/>
    <cellStyle name="1Outputbox1 2 8" xfId="9493"/>
    <cellStyle name="1Outputbox1 2 9" xfId="9494"/>
    <cellStyle name="1Outputbox1 3" xfId="1378"/>
    <cellStyle name="1Outputbox1 3 10" xfId="9495"/>
    <cellStyle name="1Outputbox1 3 11" xfId="9496"/>
    <cellStyle name="1Outputbox1 3 12" xfId="9497"/>
    <cellStyle name="1Outputbox1 3 2" xfId="9498"/>
    <cellStyle name="1Outputbox1 3 2 2" xfId="9499"/>
    <cellStyle name="1Outputbox1 3 2 3" xfId="9500"/>
    <cellStyle name="1Outputbox1 3 2 4" xfId="9501"/>
    <cellStyle name="1Outputbox1 3 2 5" xfId="9502"/>
    <cellStyle name="1Outputbox1 3 2 6" xfId="9503"/>
    <cellStyle name="1Outputbox1 3 2 7" xfId="9504"/>
    <cellStyle name="1Outputbox1 3 2 8" xfId="9505"/>
    <cellStyle name="1Outputbox1 3 3" xfId="9506"/>
    <cellStyle name="1Outputbox1 3 3 2" xfId="9507"/>
    <cellStyle name="1Outputbox1 3 3 3" xfId="9508"/>
    <cellStyle name="1Outputbox1 3 3 4" xfId="9509"/>
    <cellStyle name="1Outputbox1 3 3 5" xfId="9510"/>
    <cellStyle name="1Outputbox1 3 3 6" xfId="9511"/>
    <cellStyle name="1Outputbox1 3 3 7" xfId="9512"/>
    <cellStyle name="1Outputbox1 3 3 8" xfId="9513"/>
    <cellStyle name="1Outputbox1 3 4" xfId="9514"/>
    <cellStyle name="1Outputbox1 3 4 2" xfId="9515"/>
    <cellStyle name="1Outputbox1 3 4 3" xfId="9516"/>
    <cellStyle name="1Outputbox1 3 4 4" xfId="9517"/>
    <cellStyle name="1Outputbox1 3 4 5" xfId="9518"/>
    <cellStyle name="1Outputbox1 3 4 6" xfId="9519"/>
    <cellStyle name="1Outputbox1 3 4 7" xfId="9520"/>
    <cellStyle name="1Outputbox1 3 4 8" xfId="9521"/>
    <cellStyle name="1Outputbox1 3 5" xfId="9522"/>
    <cellStyle name="1Outputbox1 3 6" xfId="9523"/>
    <cellStyle name="1Outputbox1 3 7" xfId="9524"/>
    <cellStyle name="1Outputbox1 3 8" xfId="9525"/>
    <cellStyle name="1Outputbox1 3 9" xfId="9526"/>
    <cellStyle name="1Outputbox1 4" xfId="9527"/>
    <cellStyle name="1Outputbox1 4 2" xfId="9528"/>
    <cellStyle name="1Outputbox1 4 3" xfId="9529"/>
    <cellStyle name="1Outputbox1 4 4" xfId="9530"/>
    <cellStyle name="1Outputbox1 4 5" xfId="9531"/>
    <cellStyle name="1Outputbox1 4 6" xfId="9532"/>
    <cellStyle name="1Outputbox1 4 7" xfId="9533"/>
    <cellStyle name="1Outputbox1 4 8" xfId="9534"/>
    <cellStyle name="1Outputbox1 5" xfId="9535"/>
    <cellStyle name="1Outputbox1 5 2" xfId="9536"/>
    <cellStyle name="1Outputbox1 5 3" xfId="9537"/>
    <cellStyle name="1Outputbox1 5 4" xfId="9538"/>
    <cellStyle name="1Outputbox1 5 5" xfId="9539"/>
    <cellStyle name="1Outputbox1 5 6" xfId="9540"/>
    <cellStyle name="1Outputbox1 5 7" xfId="9541"/>
    <cellStyle name="1Outputbox1 5 8" xfId="9542"/>
    <cellStyle name="1Outputbox1 6" xfId="9543"/>
    <cellStyle name="1Outputbox1 6 2" xfId="9544"/>
    <cellStyle name="1Outputbox1 6 3" xfId="9545"/>
    <cellStyle name="1Outputbox1 6 4" xfId="9546"/>
    <cellStyle name="1Outputbox1 6 5" xfId="9547"/>
    <cellStyle name="1Outputbox1 6 6" xfId="9548"/>
    <cellStyle name="1Outputbox1 6 7" xfId="9549"/>
    <cellStyle name="1Outputbox1 6 8" xfId="9550"/>
    <cellStyle name="1Outputbox1 7" xfId="9551"/>
    <cellStyle name="1Outputbox1 8" xfId="9552"/>
    <cellStyle name="1Outputbox1 9" xfId="9553"/>
    <cellStyle name="1Outputbox2" xfId="1379"/>
    <cellStyle name="1Outputheader" xfId="1380"/>
    <cellStyle name="1Outputheader 10" xfId="9554"/>
    <cellStyle name="1Outputheader 11" xfId="9555"/>
    <cellStyle name="1Outputheader 12" xfId="9556"/>
    <cellStyle name="1Outputheader 13" xfId="9557"/>
    <cellStyle name="1Outputheader 14" xfId="9558"/>
    <cellStyle name="1Outputheader 2" xfId="1381"/>
    <cellStyle name="1Outputheader 2 10" xfId="9559"/>
    <cellStyle name="1Outputheader 2 11" xfId="9560"/>
    <cellStyle name="1Outputheader 2 12" xfId="9561"/>
    <cellStyle name="1Outputheader 2 2" xfId="9562"/>
    <cellStyle name="1Outputheader 2 2 2" xfId="9563"/>
    <cellStyle name="1Outputheader 2 2 3" xfId="9564"/>
    <cellStyle name="1Outputheader 2 2 4" xfId="9565"/>
    <cellStyle name="1Outputheader 2 2 5" xfId="9566"/>
    <cellStyle name="1Outputheader 2 2 6" xfId="9567"/>
    <cellStyle name="1Outputheader 2 2 7" xfId="9568"/>
    <cellStyle name="1Outputheader 2 2 8" xfId="9569"/>
    <cellStyle name="1Outputheader 2 3" xfId="9570"/>
    <cellStyle name="1Outputheader 2 3 2" xfId="9571"/>
    <cellStyle name="1Outputheader 2 3 3" xfId="9572"/>
    <cellStyle name="1Outputheader 2 3 4" xfId="9573"/>
    <cellStyle name="1Outputheader 2 3 5" xfId="9574"/>
    <cellStyle name="1Outputheader 2 3 6" xfId="9575"/>
    <cellStyle name="1Outputheader 2 3 7" xfId="9576"/>
    <cellStyle name="1Outputheader 2 3 8" xfId="9577"/>
    <cellStyle name="1Outputheader 2 4" xfId="9578"/>
    <cellStyle name="1Outputheader 2 4 2" xfId="9579"/>
    <cellStyle name="1Outputheader 2 4 3" xfId="9580"/>
    <cellStyle name="1Outputheader 2 4 4" xfId="9581"/>
    <cellStyle name="1Outputheader 2 4 5" xfId="9582"/>
    <cellStyle name="1Outputheader 2 4 6" xfId="9583"/>
    <cellStyle name="1Outputheader 2 4 7" xfId="9584"/>
    <cellStyle name="1Outputheader 2 4 8" xfId="9585"/>
    <cellStyle name="1Outputheader 2 5" xfId="9586"/>
    <cellStyle name="1Outputheader 2 6" xfId="9587"/>
    <cellStyle name="1Outputheader 2 7" xfId="9588"/>
    <cellStyle name="1Outputheader 2 8" xfId="9589"/>
    <cellStyle name="1Outputheader 2 9" xfId="9590"/>
    <cellStyle name="1Outputheader 3" xfId="1382"/>
    <cellStyle name="1Outputheader 3 10" xfId="9591"/>
    <cellStyle name="1Outputheader 3 11" xfId="9592"/>
    <cellStyle name="1Outputheader 3 12" xfId="9593"/>
    <cellStyle name="1Outputheader 3 2" xfId="9594"/>
    <cellStyle name="1Outputheader 3 2 2" xfId="9595"/>
    <cellStyle name="1Outputheader 3 2 3" xfId="9596"/>
    <cellStyle name="1Outputheader 3 2 4" xfId="9597"/>
    <cellStyle name="1Outputheader 3 2 5" xfId="9598"/>
    <cellStyle name="1Outputheader 3 2 6" xfId="9599"/>
    <cellStyle name="1Outputheader 3 2 7" xfId="9600"/>
    <cellStyle name="1Outputheader 3 2 8" xfId="9601"/>
    <cellStyle name="1Outputheader 3 3" xfId="9602"/>
    <cellStyle name="1Outputheader 3 3 2" xfId="9603"/>
    <cellStyle name="1Outputheader 3 3 3" xfId="9604"/>
    <cellStyle name="1Outputheader 3 3 4" xfId="9605"/>
    <cellStyle name="1Outputheader 3 3 5" xfId="9606"/>
    <cellStyle name="1Outputheader 3 3 6" xfId="9607"/>
    <cellStyle name="1Outputheader 3 3 7" xfId="9608"/>
    <cellStyle name="1Outputheader 3 3 8" xfId="9609"/>
    <cellStyle name="1Outputheader 3 4" xfId="9610"/>
    <cellStyle name="1Outputheader 3 4 2" xfId="9611"/>
    <cellStyle name="1Outputheader 3 4 3" xfId="9612"/>
    <cellStyle name="1Outputheader 3 4 4" xfId="9613"/>
    <cellStyle name="1Outputheader 3 4 5" xfId="9614"/>
    <cellStyle name="1Outputheader 3 4 6" xfId="9615"/>
    <cellStyle name="1Outputheader 3 4 7" xfId="9616"/>
    <cellStyle name="1Outputheader 3 4 8" xfId="9617"/>
    <cellStyle name="1Outputheader 3 5" xfId="9618"/>
    <cellStyle name="1Outputheader 3 6" xfId="9619"/>
    <cellStyle name="1Outputheader 3 7" xfId="9620"/>
    <cellStyle name="1Outputheader 3 8" xfId="9621"/>
    <cellStyle name="1Outputheader 3 9" xfId="9622"/>
    <cellStyle name="1Outputheader 4" xfId="9623"/>
    <cellStyle name="1Outputheader 4 2" xfId="9624"/>
    <cellStyle name="1Outputheader 4 3" xfId="9625"/>
    <cellStyle name="1Outputheader 4 4" xfId="9626"/>
    <cellStyle name="1Outputheader 4 5" xfId="9627"/>
    <cellStyle name="1Outputheader 4 6" xfId="9628"/>
    <cellStyle name="1Outputheader 4 7" xfId="9629"/>
    <cellStyle name="1Outputheader 4 8" xfId="9630"/>
    <cellStyle name="1Outputheader 5" xfId="9631"/>
    <cellStyle name="1Outputheader 5 2" xfId="9632"/>
    <cellStyle name="1Outputheader 5 3" xfId="9633"/>
    <cellStyle name="1Outputheader 5 4" xfId="9634"/>
    <cellStyle name="1Outputheader 5 5" xfId="9635"/>
    <cellStyle name="1Outputheader 5 6" xfId="9636"/>
    <cellStyle name="1Outputheader 5 7" xfId="9637"/>
    <cellStyle name="1Outputheader 5 8" xfId="9638"/>
    <cellStyle name="1Outputheader 6" xfId="9639"/>
    <cellStyle name="1Outputheader 6 2" xfId="9640"/>
    <cellStyle name="1Outputheader 6 3" xfId="9641"/>
    <cellStyle name="1Outputheader 6 4" xfId="9642"/>
    <cellStyle name="1Outputheader 6 5" xfId="9643"/>
    <cellStyle name="1Outputheader 6 6" xfId="9644"/>
    <cellStyle name="1Outputheader 6 7" xfId="9645"/>
    <cellStyle name="1Outputheader 6 8" xfId="9646"/>
    <cellStyle name="1Outputheader 7" xfId="9647"/>
    <cellStyle name="1Outputheader 8" xfId="9648"/>
    <cellStyle name="1Outputheader 9" xfId="9649"/>
    <cellStyle name="1Outputheader2" xfId="1383"/>
    <cellStyle name="1Outputsubtitle" xfId="1384"/>
    <cellStyle name="1Outputtitle" xfId="1385"/>
    <cellStyle name="1Profileheader" xfId="1386"/>
    <cellStyle name="1Profilelowerbox" xfId="1387"/>
    <cellStyle name="1Profilesubheader" xfId="1388"/>
    <cellStyle name="1Profiletitle" xfId="1389"/>
    <cellStyle name="1Profiletopbox" xfId="1390"/>
    <cellStyle name="20% - Accent1" xfId="1391"/>
    <cellStyle name="20% - Accent1 10" xfId="1392"/>
    <cellStyle name="20% - Accent1 11" xfId="1393"/>
    <cellStyle name="20% - Accent1 12" xfId="1394"/>
    <cellStyle name="20% - Accent1 13" xfId="1395"/>
    <cellStyle name="20% - Accent1 2" xfId="1396"/>
    <cellStyle name="20% - Accent1 2 2" xfId="9650"/>
    <cellStyle name="20% - Accent1 3" xfId="1397"/>
    <cellStyle name="20% - Accent1 4" xfId="1398"/>
    <cellStyle name="20% - Accent1 5" xfId="1399"/>
    <cellStyle name="20% - Accent1 6" xfId="1400"/>
    <cellStyle name="20% - Accent1 7" xfId="1401"/>
    <cellStyle name="20% - Accent1 8" xfId="1402"/>
    <cellStyle name="20% - Accent1 9" xfId="1403"/>
    <cellStyle name="20% - Accent1_46EE.2011(v1.0)" xfId="1404"/>
    <cellStyle name="20% - Accent2" xfId="1405"/>
    <cellStyle name="20% - Accent2 10" xfId="1406"/>
    <cellStyle name="20% - Accent2 11" xfId="1407"/>
    <cellStyle name="20% - Accent2 12" xfId="1408"/>
    <cellStyle name="20% - Accent2 13" xfId="1409"/>
    <cellStyle name="20% - Accent2 2" xfId="1410"/>
    <cellStyle name="20% - Accent2 2 2" xfId="9651"/>
    <cellStyle name="20% - Accent2 3" xfId="1411"/>
    <cellStyle name="20% - Accent2 4" xfId="1412"/>
    <cellStyle name="20% - Accent2 5" xfId="1413"/>
    <cellStyle name="20% - Accent2 6" xfId="1414"/>
    <cellStyle name="20% - Accent2 7" xfId="1415"/>
    <cellStyle name="20% - Accent2 8" xfId="1416"/>
    <cellStyle name="20% - Accent2 9" xfId="1417"/>
    <cellStyle name="20% - Accent2_46EE.2011(v1.0)" xfId="1418"/>
    <cellStyle name="20% - Accent3" xfId="1419"/>
    <cellStyle name="20% - Accent3 10" xfId="1420"/>
    <cellStyle name="20% - Accent3 11" xfId="1421"/>
    <cellStyle name="20% - Accent3 12" xfId="1422"/>
    <cellStyle name="20% - Accent3 13" xfId="1423"/>
    <cellStyle name="20% - Accent3 2" xfId="1424"/>
    <cellStyle name="20% - Accent3 2 2" xfId="9652"/>
    <cellStyle name="20% - Accent3 3" xfId="1425"/>
    <cellStyle name="20% - Accent3 4" xfId="1426"/>
    <cellStyle name="20% - Accent3 5" xfId="1427"/>
    <cellStyle name="20% - Accent3 6" xfId="1428"/>
    <cellStyle name="20% - Accent3 7" xfId="1429"/>
    <cellStyle name="20% - Accent3 8" xfId="1430"/>
    <cellStyle name="20% - Accent3 9" xfId="1431"/>
    <cellStyle name="20% - Accent3_46EE.2011(v1.0)" xfId="1432"/>
    <cellStyle name="20% - Accent4" xfId="1433"/>
    <cellStyle name="20% - Accent4 10" xfId="1434"/>
    <cellStyle name="20% - Accent4 11" xfId="1435"/>
    <cellStyle name="20% - Accent4 12" xfId="1436"/>
    <cellStyle name="20% - Accent4 13" xfId="1437"/>
    <cellStyle name="20% - Accent4 2" xfId="1438"/>
    <cellStyle name="20% - Accent4 2 2" xfId="9653"/>
    <cellStyle name="20% - Accent4 3" xfId="1439"/>
    <cellStyle name="20% - Accent4 4" xfId="1440"/>
    <cellStyle name="20% - Accent4 5" xfId="1441"/>
    <cellStyle name="20% - Accent4 6" xfId="1442"/>
    <cellStyle name="20% - Accent4 7" xfId="1443"/>
    <cellStyle name="20% - Accent4 8" xfId="1444"/>
    <cellStyle name="20% - Accent4 9" xfId="1445"/>
    <cellStyle name="20% - Accent4_46EE.2011(v1.0)" xfId="1446"/>
    <cellStyle name="20% - Accent5" xfId="1447"/>
    <cellStyle name="20% - Accent5 10" xfId="1448"/>
    <cellStyle name="20% - Accent5 11" xfId="1449"/>
    <cellStyle name="20% - Accent5 12" xfId="1450"/>
    <cellStyle name="20% - Accent5 13" xfId="1451"/>
    <cellStyle name="20% - Accent5 2" xfId="1452"/>
    <cellStyle name="20% - Accent5 2 2" xfId="9654"/>
    <cellStyle name="20% - Accent5 3" xfId="1453"/>
    <cellStyle name="20% - Accent5 4" xfId="1454"/>
    <cellStyle name="20% - Accent5 5" xfId="1455"/>
    <cellStyle name="20% - Accent5 6" xfId="1456"/>
    <cellStyle name="20% - Accent5 7" xfId="1457"/>
    <cellStyle name="20% - Accent5 8" xfId="1458"/>
    <cellStyle name="20% - Accent5 9" xfId="1459"/>
    <cellStyle name="20% - Accent5_46EE.2011(v1.0)" xfId="1460"/>
    <cellStyle name="20% - Accent6" xfId="1461"/>
    <cellStyle name="20% - Accent6 10" xfId="1462"/>
    <cellStyle name="20% - Accent6 11" xfId="1463"/>
    <cellStyle name="20% - Accent6 12" xfId="1464"/>
    <cellStyle name="20% - Accent6 13" xfId="1465"/>
    <cellStyle name="20% - Accent6 2" xfId="1466"/>
    <cellStyle name="20% - Accent6 2 2" xfId="9655"/>
    <cellStyle name="20% - Accent6 3" xfId="1467"/>
    <cellStyle name="20% - Accent6 4" xfId="1468"/>
    <cellStyle name="20% - Accent6 5" xfId="1469"/>
    <cellStyle name="20% - Accent6 6" xfId="1470"/>
    <cellStyle name="20% - Accent6 7" xfId="1471"/>
    <cellStyle name="20% - Accent6 8" xfId="1472"/>
    <cellStyle name="20% - Accent6 9" xfId="1473"/>
    <cellStyle name="20% - Accent6_46EE.2011(v1.0)" xfId="1474"/>
    <cellStyle name="20% - Акцент1 10" xfId="1475"/>
    <cellStyle name="20% - Акцент1 10 2" xfId="1476"/>
    <cellStyle name="20% - Акцент1 10 3" xfId="1477"/>
    <cellStyle name="20% - Акцент1 10 4" xfId="1478"/>
    <cellStyle name="20% - Акцент1 10 5" xfId="1479"/>
    <cellStyle name="20% - Акцент1 10 6" xfId="1480"/>
    <cellStyle name="20% - Акцент1 10 7" xfId="1481"/>
    <cellStyle name="20% - Акцент1 10 8" xfId="1482"/>
    <cellStyle name="20% - Акцент1 11" xfId="1483"/>
    <cellStyle name="20% - Акцент1 11 2" xfId="1484"/>
    <cellStyle name="20% - Акцент1 11 3" xfId="1485"/>
    <cellStyle name="20% - Акцент1 11 4" xfId="1486"/>
    <cellStyle name="20% - Акцент1 11 5" xfId="1487"/>
    <cellStyle name="20% - Акцент1 11 6" xfId="1488"/>
    <cellStyle name="20% - Акцент1 11 7" xfId="1489"/>
    <cellStyle name="20% - Акцент1 11 8" xfId="1490"/>
    <cellStyle name="20% - Акцент1 2" xfId="1491"/>
    <cellStyle name="20% - Акцент1 2 2" xfId="1492"/>
    <cellStyle name="20% - Акцент1 2 2 2" xfId="1493"/>
    <cellStyle name="20% - Акцент1 2 2 3" xfId="9656"/>
    <cellStyle name="20% - Акцент1 2 3" xfId="1494"/>
    <cellStyle name="20% - Акцент1 2 3 2" xfId="1495"/>
    <cellStyle name="20% - Акцент1 2 4" xfId="1496"/>
    <cellStyle name="20% - Акцент1 2 5" xfId="1497"/>
    <cellStyle name="20% - Акцент1 2 6" xfId="1498"/>
    <cellStyle name="20% - Акцент1 2 7" xfId="1499"/>
    <cellStyle name="20% - Акцент1 2 8" xfId="1500"/>
    <cellStyle name="20% - Акцент1 2_46EE.2011(v1.0)" xfId="1501"/>
    <cellStyle name="20% - Акцент1 3" xfId="1502"/>
    <cellStyle name="20% - Акцент1 3 2" xfId="1503"/>
    <cellStyle name="20% - Акцент1 3 3" xfId="1504"/>
    <cellStyle name="20% - Акцент1 3 4" xfId="1505"/>
    <cellStyle name="20% - Акцент1 3 5" xfId="1506"/>
    <cellStyle name="20% - Акцент1 3 6" xfId="1507"/>
    <cellStyle name="20% - Акцент1 3 7" xfId="1508"/>
    <cellStyle name="20% - Акцент1 3 8" xfId="1509"/>
    <cellStyle name="20% - Акцент1 3_46EE.2011(v1.0)" xfId="1510"/>
    <cellStyle name="20% - Акцент1 4" xfId="1511"/>
    <cellStyle name="20% - Акцент1 4 2" xfId="1512"/>
    <cellStyle name="20% - Акцент1 4 3" xfId="1513"/>
    <cellStyle name="20% - Акцент1 4 4" xfId="1514"/>
    <cellStyle name="20% - Акцент1 4 5" xfId="1515"/>
    <cellStyle name="20% - Акцент1 4 6" xfId="1516"/>
    <cellStyle name="20% - Акцент1 4 7" xfId="1517"/>
    <cellStyle name="20% - Акцент1 4 8" xfId="1518"/>
    <cellStyle name="20% - Акцент1 4_46EE.2011(v1.0)" xfId="1519"/>
    <cellStyle name="20% - Акцент1 5" xfId="1520"/>
    <cellStyle name="20% - Акцент1 5 2" xfId="1521"/>
    <cellStyle name="20% - Акцент1 5 3" xfId="1522"/>
    <cellStyle name="20% - Акцент1 5 4" xfId="1523"/>
    <cellStyle name="20% - Акцент1 5 5" xfId="1524"/>
    <cellStyle name="20% - Акцент1 5 6" xfId="1525"/>
    <cellStyle name="20% - Акцент1 5 7" xfId="1526"/>
    <cellStyle name="20% - Акцент1 5 8" xfId="1527"/>
    <cellStyle name="20% - Акцент1 5_46EE.2011(v1.0)" xfId="1528"/>
    <cellStyle name="20% - Акцент1 6" xfId="1529"/>
    <cellStyle name="20% - Акцент1 6 2" xfId="1530"/>
    <cellStyle name="20% - Акцент1 6 3" xfId="1531"/>
    <cellStyle name="20% - Акцент1 6 4" xfId="1532"/>
    <cellStyle name="20% - Акцент1 6 5" xfId="1533"/>
    <cellStyle name="20% - Акцент1 6 6" xfId="1534"/>
    <cellStyle name="20% - Акцент1 6 7" xfId="1535"/>
    <cellStyle name="20% - Акцент1 6 8" xfId="1536"/>
    <cellStyle name="20% - Акцент1 6_46EE.2011(v1.0)" xfId="1537"/>
    <cellStyle name="20% - Акцент1 7" xfId="1538"/>
    <cellStyle name="20% - Акцент1 7 2" xfId="1539"/>
    <cellStyle name="20% - Акцент1 7 3" xfId="1540"/>
    <cellStyle name="20% - Акцент1 7 4" xfId="1541"/>
    <cellStyle name="20% - Акцент1 7 5" xfId="1542"/>
    <cellStyle name="20% - Акцент1 7 6" xfId="1543"/>
    <cellStyle name="20% - Акцент1 7 7" xfId="1544"/>
    <cellStyle name="20% - Акцент1 7 8" xfId="1545"/>
    <cellStyle name="20% - Акцент1 7_46EE.2011(v1.0)" xfId="1546"/>
    <cellStyle name="20% - Акцент1 8" xfId="1547"/>
    <cellStyle name="20% - Акцент1 8 2" xfId="1548"/>
    <cellStyle name="20% - Акцент1 8 3" xfId="1549"/>
    <cellStyle name="20% - Акцент1 8 4" xfId="1550"/>
    <cellStyle name="20% - Акцент1 8 5" xfId="1551"/>
    <cellStyle name="20% - Акцент1 8 6" xfId="1552"/>
    <cellStyle name="20% - Акцент1 8 7" xfId="1553"/>
    <cellStyle name="20% - Акцент1 8 8" xfId="1554"/>
    <cellStyle name="20% - Акцент1 8_46EE.2011(v1.0)" xfId="1555"/>
    <cellStyle name="20% - Акцент1 9" xfId="1556"/>
    <cellStyle name="20% - Акцент1 9 2" xfId="1557"/>
    <cellStyle name="20% - Акцент1 9 3" xfId="1558"/>
    <cellStyle name="20% - Акцент1 9 4" xfId="1559"/>
    <cellStyle name="20% - Акцент1 9 5" xfId="1560"/>
    <cellStyle name="20% - Акцент1 9 6" xfId="1561"/>
    <cellStyle name="20% - Акцент1 9 7" xfId="1562"/>
    <cellStyle name="20% - Акцент1 9 8" xfId="1563"/>
    <cellStyle name="20% - Акцент1 9_46EE.2011(v1.0)" xfId="1564"/>
    <cellStyle name="20% - Акцент2 10" xfId="1565"/>
    <cellStyle name="20% - Акцент2 10 2" xfId="1566"/>
    <cellStyle name="20% - Акцент2 10 3" xfId="1567"/>
    <cellStyle name="20% - Акцент2 10 4" xfId="1568"/>
    <cellStyle name="20% - Акцент2 10 5" xfId="1569"/>
    <cellStyle name="20% - Акцент2 10 6" xfId="1570"/>
    <cellStyle name="20% - Акцент2 10 7" xfId="1571"/>
    <cellStyle name="20% - Акцент2 10 8" xfId="1572"/>
    <cellStyle name="20% - Акцент2 11" xfId="1573"/>
    <cellStyle name="20% - Акцент2 11 2" xfId="1574"/>
    <cellStyle name="20% - Акцент2 11 3" xfId="1575"/>
    <cellStyle name="20% - Акцент2 11 4" xfId="1576"/>
    <cellStyle name="20% - Акцент2 11 5" xfId="1577"/>
    <cellStyle name="20% - Акцент2 11 6" xfId="1578"/>
    <cellStyle name="20% - Акцент2 11 7" xfId="1579"/>
    <cellStyle name="20% - Акцент2 11 8" xfId="1580"/>
    <cellStyle name="20% - Акцент2 2" xfId="1581"/>
    <cellStyle name="20% - Акцент2 2 2" xfId="1582"/>
    <cellStyle name="20% - Акцент2 2 2 2" xfId="1583"/>
    <cellStyle name="20% - Акцент2 2 2 3" xfId="9657"/>
    <cellStyle name="20% - Акцент2 2 3" xfId="1584"/>
    <cellStyle name="20% - Акцент2 2 3 2" xfId="1585"/>
    <cellStyle name="20% - Акцент2 2 4" xfId="1586"/>
    <cellStyle name="20% - Акцент2 2 5" xfId="1587"/>
    <cellStyle name="20% - Акцент2 2 6" xfId="1588"/>
    <cellStyle name="20% - Акцент2 2 7" xfId="1589"/>
    <cellStyle name="20% - Акцент2 2 8" xfId="1590"/>
    <cellStyle name="20% - Акцент2 2_46EE.2011(v1.0)" xfId="1591"/>
    <cellStyle name="20% - Акцент2 3" xfId="1592"/>
    <cellStyle name="20% - Акцент2 3 2" xfId="1593"/>
    <cellStyle name="20% - Акцент2 3 3" xfId="1594"/>
    <cellStyle name="20% - Акцент2 3 4" xfId="1595"/>
    <cellStyle name="20% - Акцент2 3 5" xfId="1596"/>
    <cellStyle name="20% - Акцент2 3 6" xfId="1597"/>
    <cellStyle name="20% - Акцент2 3 7" xfId="1598"/>
    <cellStyle name="20% - Акцент2 3 8" xfId="1599"/>
    <cellStyle name="20% - Акцент2 3_46EE.2011(v1.0)" xfId="1600"/>
    <cellStyle name="20% - Акцент2 4" xfId="1601"/>
    <cellStyle name="20% - Акцент2 4 2" xfId="1602"/>
    <cellStyle name="20% - Акцент2 4 3" xfId="1603"/>
    <cellStyle name="20% - Акцент2 4 4" xfId="1604"/>
    <cellStyle name="20% - Акцент2 4 5" xfId="1605"/>
    <cellStyle name="20% - Акцент2 4 6" xfId="1606"/>
    <cellStyle name="20% - Акцент2 4 7" xfId="1607"/>
    <cellStyle name="20% - Акцент2 4 8" xfId="1608"/>
    <cellStyle name="20% - Акцент2 4_46EE.2011(v1.0)" xfId="1609"/>
    <cellStyle name="20% - Акцент2 5" xfId="1610"/>
    <cellStyle name="20% - Акцент2 5 2" xfId="1611"/>
    <cellStyle name="20% - Акцент2 5 3" xfId="1612"/>
    <cellStyle name="20% - Акцент2 5 4" xfId="1613"/>
    <cellStyle name="20% - Акцент2 5 5" xfId="1614"/>
    <cellStyle name="20% - Акцент2 5 6" xfId="1615"/>
    <cellStyle name="20% - Акцент2 5 7" xfId="1616"/>
    <cellStyle name="20% - Акцент2 5 8" xfId="1617"/>
    <cellStyle name="20% - Акцент2 5_46EE.2011(v1.0)" xfId="1618"/>
    <cellStyle name="20% - Акцент2 6" xfId="1619"/>
    <cellStyle name="20% - Акцент2 6 2" xfId="1620"/>
    <cellStyle name="20% - Акцент2 6 3" xfId="1621"/>
    <cellStyle name="20% - Акцент2 6 4" xfId="1622"/>
    <cellStyle name="20% - Акцент2 6 5" xfId="1623"/>
    <cellStyle name="20% - Акцент2 6 6" xfId="1624"/>
    <cellStyle name="20% - Акцент2 6 7" xfId="1625"/>
    <cellStyle name="20% - Акцент2 6 8" xfId="1626"/>
    <cellStyle name="20% - Акцент2 6_46EE.2011(v1.0)" xfId="1627"/>
    <cellStyle name="20% - Акцент2 7" xfId="1628"/>
    <cellStyle name="20% - Акцент2 7 2" xfId="1629"/>
    <cellStyle name="20% - Акцент2 7 3" xfId="1630"/>
    <cellStyle name="20% - Акцент2 7 4" xfId="1631"/>
    <cellStyle name="20% - Акцент2 7 5" xfId="1632"/>
    <cellStyle name="20% - Акцент2 7 6" xfId="1633"/>
    <cellStyle name="20% - Акцент2 7 7" xfId="1634"/>
    <cellStyle name="20% - Акцент2 7 8" xfId="1635"/>
    <cellStyle name="20% - Акцент2 7_46EE.2011(v1.0)" xfId="1636"/>
    <cellStyle name="20% - Акцент2 8" xfId="1637"/>
    <cellStyle name="20% - Акцент2 8 2" xfId="1638"/>
    <cellStyle name="20% - Акцент2 8 3" xfId="1639"/>
    <cellStyle name="20% - Акцент2 8 4" xfId="1640"/>
    <cellStyle name="20% - Акцент2 8 5" xfId="1641"/>
    <cellStyle name="20% - Акцент2 8 6" xfId="1642"/>
    <cellStyle name="20% - Акцент2 8 7" xfId="1643"/>
    <cellStyle name="20% - Акцент2 8 8" xfId="1644"/>
    <cellStyle name="20% - Акцент2 8_46EE.2011(v1.0)" xfId="1645"/>
    <cellStyle name="20% - Акцент2 9" xfId="1646"/>
    <cellStyle name="20% - Акцент2 9 2" xfId="1647"/>
    <cellStyle name="20% - Акцент2 9 3" xfId="1648"/>
    <cellStyle name="20% - Акцент2 9 4" xfId="1649"/>
    <cellStyle name="20% - Акцент2 9 5" xfId="1650"/>
    <cellStyle name="20% - Акцент2 9 6" xfId="1651"/>
    <cellStyle name="20% - Акцент2 9 7" xfId="1652"/>
    <cellStyle name="20% - Акцент2 9 8" xfId="1653"/>
    <cellStyle name="20% - Акцент2 9_46EE.2011(v1.0)" xfId="1654"/>
    <cellStyle name="20% - Акцент3 10" xfId="1655"/>
    <cellStyle name="20% - Акцент3 10 2" xfId="1656"/>
    <cellStyle name="20% - Акцент3 10 3" xfId="1657"/>
    <cellStyle name="20% - Акцент3 10 4" xfId="1658"/>
    <cellStyle name="20% - Акцент3 10 5" xfId="1659"/>
    <cellStyle name="20% - Акцент3 10 6" xfId="1660"/>
    <cellStyle name="20% - Акцент3 10 7" xfId="1661"/>
    <cellStyle name="20% - Акцент3 10 8" xfId="1662"/>
    <cellStyle name="20% - Акцент3 11" xfId="1663"/>
    <cellStyle name="20% - Акцент3 11 2" xfId="1664"/>
    <cellStyle name="20% - Акцент3 11 3" xfId="1665"/>
    <cellStyle name="20% - Акцент3 11 4" xfId="1666"/>
    <cellStyle name="20% - Акцент3 11 5" xfId="1667"/>
    <cellStyle name="20% - Акцент3 11 6" xfId="1668"/>
    <cellStyle name="20% - Акцент3 11 7" xfId="1669"/>
    <cellStyle name="20% - Акцент3 11 8" xfId="1670"/>
    <cellStyle name="20% - Акцент3 2" xfId="1671"/>
    <cellStyle name="20% - Акцент3 2 2" xfId="1672"/>
    <cellStyle name="20% - Акцент3 2 2 2" xfId="1673"/>
    <cellStyle name="20% - Акцент3 2 2 3" xfId="9658"/>
    <cellStyle name="20% - Акцент3 2 3" xfId="1674"/>
    <cellStyle name="20% - Акцент3 2 3 2" xfId="1675"/>
    <cellStyle name="20% - Акцент3 2 4" xfId="1676"/>
    <cellStyle name="20% - Акцент3 2 5" xfId="1677"/>
    <cellStyle name="20% - Акцент3 2 6" xfId="1678"/>
    <cellStyle name="20% - Акцент3 2 7" xfId="1679"/>
    <cellStyle name="20% - Акцент3 2 8" xfId="1680"/>
    <cellStyle name="20% - Акцент3 2_46EE.2011(v1.0)" xfId="1681"/>
    <cellStyle name="20% - Акцент3 3" xfId="1682"/>
    <cellStyle name="20% - Акцент3 3 2" xfId="1683"/>
    <cellStyle name="20% - Акцент3 3 3" xfId="1684"/>
    <cellStyle name="20% - Акцент3 3 4" xfId="1685"/>
    <cellStyle name="20% - Акцент3 3 5" xfId="1686"/>
    <cellStyle name="20% - Акцент3 3 6" xfId="1687"/>
    <cellStyle name="20% - Акцент3 3 7" xfId="1688"/>
    <cellStyle name="20% - Акцент3 3 8" xfId="1689"/>
    <cellStyle name="20% - Акцент3 3_46EE.2011(v1.0)" xfId="1690"/>
    <cellStyle name="20% - Акцент3 4" xfId="1691"/>
    <cellStyle name="20% - Акцент3 4 2" xfId="1692"/>
    <cellStyle name="20% - Акцент3 4 3" xfId="1693"/>
    <cellStyle name="20% - Акцент3 4 4" xfId="1694"/>
    <cellStyle name="20% - Акцент3 4 5" xfId="1695"/>
    <cellStyle name="20% - Акцент3 4 6" xfId="1696"/>
    <cellStyle name="20% - Акцент3 4 7" xfId="1697"/>
    <cellStyle name="20% - Акцент3 4 8" xfId="1698"/>
    <cellStyle name="20% - Акцент3 4_46EE.2011(v1.0)" xfId="1699"/>
    <cellStyle name="20% - Акцент3 5" xfId="1700"/>
    <cellStyle name="20% - Акцент3 5 2" xfId="1701"/>
    <cellStyle name="20% - Акцент3 5 3" xfId="1702"/>
    <cellStyle name="20% - Акцент3 5 4" xfId="1703"/>
    <cellStyle name="20% - Акцент3 5 5" xfId="1704"/>
    <cellStyle name="20% - Акцент3 5 6" xfId="1705"/>
    <cellStyle name="20% - Акцент3 5 7" xfId="1706"/>
    <cellStyle name="20% - Акцент3 5 8" xfId="1707"/>
    <cellStyle name="20% - Акцент3 5_46EE.2011(v1.0)" xfId="1708"/>
    <cellStyle name="20% - Акцент3 6" xfId="1709"/>
    <cellStyle name="20% - Акцент3 6 2" xfId="1710"/>
    <cellStyle name="20% - Акцент3 6 3" xfId="1711"/>
    <cellStyle name="20% - Акцент3 6 4" xfId="1712"/>
    <cellStyle name="20% - Акцент3 6 5" xfId="1713"/>
    <cellStyle name="20% - Акцент3 6 6" xfId="1714"/>
    <cellStyle name="20% - Акцент3 6 7" xfId="1715"/>
    <cellStyle name="20% - Акцент3 6 8" xfId="1716"/>
    <cellStyle name="20% - Акцент3 6_46EE.2011(v1.0)" xfId="1717"/>
    <cellStyle name="20% - Акцент3 7" xfId="1718"/>
    <cellStyle name="20% - Акцент3 7 2" xfId="1719"/>
    <cellStyle name="20% - Акцент3 7 3" xfId="1720"/>
    <cellStyle name="20% - Акцент3 7 4" xfId="1721"/>
    <cellStyle name="20% - Акцент3 7 5" xfId="1722"/>
    <cellStyle name="20% - Акцент3 7 6" xfId="1723"/>
    <cellStyle name="20% - Акцент3 7 7" xfId="1724"/>
    <cellStyle name="20% - Акцент3 7 8" xfId="1725"/>
    <cellStyle name="20% - Акцент3 7_46EE.2011(v1.0)" xfId="1726"/>
    <cellStyle name="20% - Акцент3 8" xfId="1727"/>
    <cellStyle name="20% - Акцент3 8 2" xfId="1728"/>
    <cellStyle name="20% - Акцент3 8 3" xfId="1729"/>
    <cellStyle name="20% - Акцент3 8 4" xfId="1730"/>
    <cellStyle name="20% - Акцент3 8 5" xfId="1731"/>
    <cellStyle name="20% - Акцент3 8 6" xfId="1732"/>
    <cellStyle name="20% - Акцент3 8 7" xfId="1733"/>
    <cellStyle name="20% - Акцент3 8 8" xfId="1734"/>
    <cellStyle name="20% - Акцент3 8_46EE.2011(v1.0)" xfId="1735"/>
    <cellStyle name="20% - Акцент3 9" xfId="1736"/>
    <cellStyle name="20% - Акцент3 9 2" xfId="1737"/>
    <cellStyle name="20% - Акцент3 9 3" xfId="1738"/>
    <cellStyle name="20% - Акцент3 9 4" xfId="1739"/>
    <cellStyle name="20% - Акцент3 9 5" xfId="1740"/>
    <cellStyle name="20% - Акцент3 9 6" xfId="1741"/>
    <cellStyle name="20% - Акцент3 9 7" xfId="1742"/>
    <cellStyle name="20% - Акцент3 9 8" xfId="1743"/>
    <cellStyle name="20% - Акцент3 9_46EE.2011(v1.0)" xfId="1744"/>
    <cellStyle name="20% - Акцент4 10" xfId="1745"/>
    <cellStyle name="20% - Акцент4 10 2" xfId="1746"/>
    <cellStyle name="20% - Акцент4 10 3" xfId="1747"/>
    <cellStyle name="20% - Акцент4 10 4" xfId="1748"/>
    <cellStyle name="20% - Акцент4 10 5" xfId="1749"/>
    <cellStyle name="20% - Акцент4 10 6" xfId="1750"/>
    <cellStyle name="20% - Акцент4 10 7" xfId="1751"/>
    <cellStyle name="20% - Акцент4 10 8" xfId="1752"/>
    <cellStyle name="20% - Акцент4 11" xfId="1753"/>
    <cellStyle name="20% - Акцент4 11 2" xfId="1754"/>
    <cellStyle name="20% - Акцент4 11 3" xfId="1755"/>
    <cellStyle name="20% - Акцент4 11 4" xfId="1756"/>
    <cellStyle name="20% - Акцент4 11 5" xfId="1757"/>
    <cellStyle name="20% - Акцент4 11 6" xfId="1758"/>
    <cellStyle name="20% - Акцент4 11 7" xfId="1759"/>
    <cellStyle name="20% - Акцент4 11 8" xfId="1760"/>
    <cellStyle name="20% - Акцент4 2" xfId="1761"/>
    <cellStyle name="20% - Акцент4 2 2" xfId="1762"/>
    <cellStyle name="20% - Акцент4 2 2 2" xfId="1763"/>
    <cellStyle name="20% - Акцент4 2 2 3" xfId="9659"/>
    <cellStyle name="20% - Акцент4 2 3" xfId="1764"/>
    <cellStyle name="20% - Акцент4 2 3 2" xfId="1765"/>
    <cellStyle name="20% - Акцент4 2 4" xfId="1766"/>
    <cellStyle name="20% - Акцент4 2 5" xfId="1767"/>
    <cellStyle name="20% - Акцент4 2 6" xfId="1768"/>
    <cellStyle name="20% - Акцент4 2 7" xfId="1769"/>
    <cellStyle name="20% - Акцент4 2 8" xfId="1770"/>
    <cellStyle name="20% - Акцент4 2_46EE.2011(v1.0)" xfId="1771"/>
    <cellStyle name="20% - Акцент4 3" xfId="1772"/>
    <cellStyle name="20% - Акцент4 3 2" xfId="1773"/>
    <cellStyle name="20% - Акцент4 3 3" xfId="1774"/>
    <cellStyle name="20% - Акцент4 3 4" xfId="1775"/>
    <cellStyle name="20% - Акцент4 3 5" xfId="1776"/>
    <cellStyle name="20% - Акцент4 3 6" xfId="1777"/>
    <cellStyle name="20% - Акцент4 3 7" xfId="1778"/>
    <cellStyle name="20% - Акцент4 3 8" xfId="1779"/>
    <cellStyle name="20% - Акцент4 3_46EE.2011(v1.0)" xfId="1780"/>
    <cellStyle name="20% - Акцент4 4" xfId="1781"/>
    <cellStyle name="20% - Акцент4 4 2" xfId="1782"/>
    <cellStyle name="20% - Акцент4 4 3" xfId="1783"/>
    <cellStyle name="20% - Акцент4 4 4" xfId="1784"/>
    <cellStyle name="20% - Акцент4 4 5" xfId="1785"/>
    <cellStyle name="20% - Акцент4 4 6" xfId="1786"/>
    <cellStyle name="20% - Акцент4 4 7" xfId="1787"/>
    <cellStyle name="20% - Акцент4 4 8" xfId="1788"/>
    <cellStyle name="20% - Акцент4 4_46EE.2011(v1.0)" xfId="1789"/>
    <cellStyle name="20% - Акцент4 5" xfId="1790"/>
    <cellStyle name="20% - Акцент4 5 2" xfId="1791"/>
    <cellStyle name="20% - Акцент4 5 3" xfId="1792"/>
    <cellStyle name="20% - Акцент4 5 4" xfId="1793"/>
    <cellStyle name="20% - Акцент4 5 5" xfId="1794"/>
    <cellStyle name="20% - Акцент4 5 6" xfId="1795"/>
    <cellStyle name="20% - Акцент4 5 7" xfId="1796"/>
    <cellStyle name="20% - Акцент4 5 8" xfId="1797"/>
    <cellStyle name="20% - Акцент4 5_46EE.2011(v1.0)" xfId="1798"/>
    <cellStyle name="20% - Акцент4 6" xfId="1799"/>
    <cellStyle name="20% - Акцент4 6 2" xfId="1800"/>
    <cellStyle name="20% - Акцент4 6 3" xfId="1801"/>
    <cellStyle name="20% - Акцент4 6 4" xfId="1802"/>
    <cellStyle name="20% - Акцент4 6 5" xfId="1803"/>
    <cellStyle name="20% - Акцент4 6 6" xfId="1804"/>
    <cellStyle name="20% - Акцент4 6 7" xfId="1805"/>
    <cellStyle name="20% - Акцент4 6 8" xfId="1806"/>
    <cellStyle name="20% - Акцент4 6_46EE.2011(v1.0)" xfId="1807"/>
    <cellStyle name="20% - Акцент4 7" xfId="1808"/>
    <cellStyle name="20% - Акцент4 7 2" xfId="1809"/>
    <cellStyle name="20% - Акцент4 7 3" xfId="1810"/>
    <cellStyle name="20% - Акцент4 7 4" xfId="1811"/>
    <cellStyle name="20% - Акцент4 7 5" xfId="1812"/>
    <cellStyle name="20% - Акцент4 7 6" xfId="1813"/>
    <cellStyle name="20% - Акцент4 7 7" xfId="1814"/>
    <cellStyle name="20% - Акцент4 7 8" xfId="1815"/>
    <cellStyle name="20% - Акцент4 7_46EE.2011(v1.0)" xfId="1816"/>
    <cellStyle name="20% - Акцент4 8" xfId="1817"/>
    <cellStyle name="20% - Акцент4 8 2" xfId="1818"/>
    <cellStyle name="20% - Акцент4 8 3" xfId="1819"/>
    <cellStyle name="20% - Акцент4 8 4" xfId="1820"/>
    <cellStyle name="20% - Акцент4 8 5" xfId="1821"/>
    <cellStyle name="20% - Акцент4 8 6" xfId="1822"/>
    <cellStyle name="20% - Акцент4 8 7" xfId="1823"/>
    <cellStyle name="20% - Акцент4 8 8" xfId="1824"/>
    <cellStyle name="20% - Акцент4 8_46EE.2011(v1.0)" xfId="1825"/>
    <cellStyle name="20% - Акцент4 9" xfId="1826"/>
    <cellStyle name="20% - Акцент4 9 2" xfId="1827"/>
    <cellStyle name="20% - Акцент4 9 3" xfId="1828"/>
    <cellStyle name="20% - Акцент4 9 4" xfId="1829"/>
    <cellStyle name="20% - Акцент4 9 5" xfId="1830"/>
    <cellStyle name="20% - Акцент4 9 6" xfId="1831"/>
    <cellStyle name="20% - Акцент4 9 7" xfId="1832"/>
    <cellStyle name="20% - Акцент4 9 8" xfId="1833"/>
    <cellStyle name="20% - Акцент4 9_46EE.2011(v1.0)" xfId="1834"/>
    <cellStyle name="20% - Акцент5 10" xfId="1835"/>
    <cellStyle name="20% - Акцент5 10 2" xfId="1836"/>
    <cellStyle name="20% - Акцент5 10 3" xfId="1837"/>
    <cellStyle name="20% - Акцент5 10 4" xfId="1838"/>
    <cellStyle name="20% - Акцент5 10 5" xfId="1839"/>
    <cellStyle name="20% - Акцент5 10 6" xfId="1840"/>
    <cellStyle name="20% - Акцент5 10 7" xfId="1841"/>
    <cellStyle name="20% - Акцент5 10 8" xfId="1842"/>
    <cellStyle name="20% - Акцент5 11" xfId="1843"/>
    <cellStyle name="20% - Акцент5 11 2" xfId="1844"/>
    <cellStyle name="20% - Акцент5 11 3" xfId="1845"/>
    <cellStyle name="20% - Акцент5 11 4" xfId="1846"/>
    <cellStyle name="20% - Акцент5 11 5" xfId="1847"/>
    <cellStyle name="20% - Акцент5 11 6" xfId="1848"/>
    <cellStyle name="20% - Акцент5 11 7" xfId="1849"/>
    <cellStyle name="20% - Акцент5 11 8" xfId="1850"/>
    <cellStyle name="20% - Акцент5 2" xfId="1851"/>
    <cellStyle name="20% - Акцент5 2 2" xfId="1852"/>
    <cellStyle name="20% - Акцент5 2 2 2" xfId="1853"/>
    <cellStyle name="20% - Акцент5 2 2 3" xfId="9660"/>
    <cellStyle name="20% - Акцент5 2 3" xfId="1854"/>
    <cellStyle name="20% - Акцент5 2 3 2" xfId="1855"/>
    <cellStyle name="20% - Акцент5 2 4" xfId="1856"/>
    <cellStyle name="20% - Акцент5 2 5" xfId="1857"/>
    <cellStyle name="20% - Акцент5 2 6" xfId="1858"/>
    <cellStyle name="20% - Акцент5 2 7" xfId="1859"/>
    <cellStyle name="20% - Акцент5 2 8" xfId="1860"/>
    <cellStyle name="20% - Акцент5 2_46EE.2011(v1.0)" xfId="1861"/>
    <cellStyle name="20% - Акцент5 3" xfId="1862"/>
    <cellStyle name="20% - Акцент5 3 2" xfId="1863"/>
    <cellStyle name="20% - Акцент5 3 3" xfId="1864"/>
    <cellStyle name="20% - Акцент5 3 4" xfId="1865"/>
    <cellStyle name="20% - Акцент5 3 5" xfId="1866"/>
    <cellStyle name="20% - Акцент5 3 6" xfId="1867"/>
    <cellStyle name="20% - Акцент5 3 7" xfId="1868"/>
    <cellStyle name="20% - Акцент5 3 8" xfId="1869"/>
    <cellStyle name="20% - Акцент5 3_46EE.2011(v1.0)" xfId="1870"/>
    <cellStyle name="20% - Акцент5 4" xfId="1871"/>
    <cellStyle name="20% - Акцент5 4 2" xfId="1872"/>
    <cellStyle name="20% - Акцент5 4 3" xfId="1873"/>
    <cellStyle name="20% - Акцент5 4 4" xfId="1874"/>
    <cellStyle name="20% - Акцент5 4 5" xfId="1875"/>
    <cellStyle name="20% - Акцент5 4 6" xfId="1876"/>
    <cellStyle name="20% - Акцент5 4 7" xfId="1877"/>
    <cellStyle name="20% - Акцент5 4 8" xfId="1878"/>
    <cellStyle name="20% - Акцент5 4_46EE.2011(v1.0)" xfId="1879"/>
    <cellStyle name="20% - Акцент5 5" xfId="1880"/>
    <cellStyle name="20% - Акцент5 5 2" xfId="1881"/>
    <cellStyle name="20% - Акцент5 5 3" xfId="1882"/>
    <cellStyle name="20% - Акцент5 5 4" xfId="1883"/>
    <cellStyle name="20% - Акцент5 5 5" xfId="1884"/>
    <cellStyle name="20% - Акцент5 5 6" xfId="1885"/>
    <cellStyle name="20% - Акцент5 5 7" xfId="1886"/>
    <cellStyle name="20% - Акцент5 5 8" xfId="1887"/>
    <cellStyle name="20% - Акцент5 5_46EE.2011(v1.0)" xfId="1888"/>
    <cellStyle name="20% - Акцент5 6" xfId="1889"/>
    <cellStyle name="20% - Акцент5 6 2" xfId="1890"/>
    <cellStyle name="20% - Акцент5 6 3" xfId="1891"/>
    <cellStyle name="20% - Акцент5 6 4" xfId="1892"/>
    <cellStyle name="20% - Акцент5 6 5" xfId="1893"/>
    <cellStyle name="20% - Акцент5 6 6" xfId="1894"/>
    <cellStyle name="20% - Акцент5 6 7" xfId="1895"/>
    <cellStyle name="20% - Акцент5 6 8" xfId="1896"/>
    <cellStyle name="20% - Акцент5 6_46EE.2011(v1.0)" xfId="1897"/>
    <cellStyle name="20% - Акцент5 7" xfId="1898"/>
    <cellStyle name="20% - Акцент5 7 2" xfId="1899"/>
    <cellStyle name="20% - Акцент5 7 3" xfId="1900"/>
    <cellStyle name="20% - Акцент5 7 4" xfId="1901"/>
    <cellStyle name="20% - Акцент5 7 5" xfId="1902"/>
    <cellStyle name="20% - Акцент5 7 6" xfId="1903"/>
    <cellStyle name="20% - Акцент5 7 7" xfId="1904"/>
    <cellStyle name="20% - Акцент5 7 8" xfId="1905"/>
    <cellStyle name="20% - Акцент5 7_46EE.2011(v1.0)" xfId="1906"/>
    <cellStyle name="20% - Акцент5 8" xfId="1907"/>
    <cellStyle name="20% - Акцент5 8 2" xfId="1908"/>
    <cellStyle name="20% - Акцент5 8 3" xfId="1909"/>
    <cellStyle name="20% - Акцент5 8 4" xfId="1910"/>
    <cellStyle name="20% - Акцент5 8 5" xfId="1911"/>
    <cellStyle name="20% - Акцент5 8 6" xfId="1912"/>
    <cellStyle name="20% - Акцент5 8 7" xfId="1913"/>
    <cellStyle name="20% - Акцент5 8 8" xfId="1914"/>
    <cellStyle name="20% - Акцент5 8_46EE.2011(v1.0)" xfId="1915"/>
    <cellStyle name="20% - Акцент5 9" xfId="1916"/>
    <cellStyle name="20% - Акцент5 9 2" xfId="1917"/>
    <cellStyle name="20% - Акцент5 9 3" xfId="1918"/>
    <cellStyle name="20% - Акцент5 9 4" xfId="1919"/>
    <cellStyle name="20% - Акцент5 9 5" xfId="1920"/>
    <cellStyle name="20% - Акцент5 9 6" xfId="1921"/>
    <cellStyle name="20% - Акцент5 9 7" xfId="1922"/>
    <cellStyle name="20% - Акцент5 9 8" xfId="1923"/>
    <cellStyle name="20% - Акцент5 9_46EE.2011(v1.0)" xfId="1924"/>
    <cellStyle name="20% - Акцент6 10" xfId="1925"/>
    <cellStyle name="20% - Акцент6 10 2" xfId="1926"/>
    <cellStyle name="20% - Акцент6 10 3" xfId="1927"/>
    <cellStyle name="20% - Акцент6 10 4" xfId="1928"/>
    <cellStyle name="20% - Акцент6 10 5" xfId="1929"/>
    <cellStyle name="20% - Акцент6 10 6" xfId="1930"/>
    <cellStyle name="20% - Акцент6 10 7" xfId="1931"/>
    <cellStyle name="20% - Акцент6 10 8" xfId="1932"/>
    <cellStyle name="20% - Акцент6 11" xfId="1933"/>
    <cellStyle name="20% - Акцент6 11 2" xfId="1934"/>
    <cellStyle name="20% - Акцент6 11 3" xfId="1935"/>
    <cellStyle name="20% - Акцент6 11 4" xfId="1936"/>
    <cellStyle name="20% - Акцент6 11 5" xfId="1937"/>
    <cellStyle name="20% - Акцент6 11 6" xfId="1938"/>
    <cellStyle name="20% - Акцент6 11 7" xfId="1939"/>
    <cellStyle name="20% - Акцент6 11 8" xfId="1940"/>
    <cellStyle name="20% - Акцент6 2" xfId="1941"/>
    <cellStyle name="20% - Акцент6 2 2" xfId="1942"/>
    <cellStyle name="20% - Акцент6 2 2 2" xfId="1943"/>
    <cellStyle name="20% - Акцент6 2 2 3" xfId="9661"/>
    <cellStyle name="20% - Акцент6 2 3" xfId="1944"/>
    <cellStyle name="20% - Акцент6 2 3 2" xfId="1945"/>
    <cellStyle name="20% - Акцент6 2 4" xfId="1946"/>
    <cellStyle name="20% - Акцент6 2 5" xfId="1947"/>
    <cellStyle name="20% - Акцент6 2 6" xfId="1948"/>
    <cellStyle name="20% - Акцент6 2 7" xfId="1949"/>
    <cellStyle name="20% - Акцент6 2 8" xfId="1950"/>
    <cellStyle name="20% - Акцент6 2_46EE.2011(v1.0)" xfId="1951"/>
    <cellStyle name="20% - Акцент6 3" xfId="1952"/>
    <cellStyle name="20% - Акцент6 3 2" xfId="1953"/>
    <cellStyle name="20% - Акцент6 3 3" xfId="1954"/>
    <cellStyle name="20% - Акцент6 3 4" xfId="1955"/>
    <cellStyle name="20% - Акцент6 3 5" xfId="1956"/>
    <cellStyle name="20% - Акцент6 3 6" xfId="1957"/>
    <cellStyle name="20% - Акцент6 3 7" xfId="1958"/>
    <cellStyle name="20% - Акцент6 3 8" xfId="1959"/>
    <cellStyle name="20% - Акцент6 3_46EE.2011(v1.0)" xfId="1960"/>
    <cellStyle name="20% - Акцент6 4" xfId="1961"/>
    <cellStyle name="20% - Акцент6 4 2" xfId="1962"/>
    <cellStyle name="20% - Акцент6 4 3" xfId="1963"/>
    <cellStyle name="20% - Акцент6 4 4" xfId="1964"/>
    <cellStyle name="20% - Акцент6 4 5" xfId="1965"/>
    <cellStyle name="20% - Акцент6 4 6" xfId="1966"/>
    <cellStyle name="20% - Акцент6 4 7" xfId="1967"/>
    <cellStyle name="20% - Акцент6 4 8" xfId="1968"/>
    <cellStyle name="20% - Акцент6 4_46EE.2011(v1.0)" xfId="1969"/>
    <cellStyle name="20% - Акцент6 5" xfId="1970"/>
    <cellStyle name="20% - Акцент6 5 2" xfId="1971"/>
    <cellStyle name="20% - Акцент6 5 3" xfId="1972"/>
    <cellStyle name="20% - Акцент6 5 4" xfId="1973"/>
    <cellStyle name="20% - Акцент6 5 5" xfId="1974"/>
    <cellStyle name="20% - Акцент6 5 6" xfId="1975"/>
    <cellStyle name="20% - Акцент6 5 7" xfId="1976"/>
    <cellStyle name="20% - Акцент6 5 8" xfId="1977"/>
    <cellStyle name="20% - Акцент6 5_46EE.2011(v1.0)" xfId="1978"/>
    <cellStyle name="20% - Акцент6 6" xfId="1979"/>
    <cellStyle name="20% - Акцент6 6 2" xfId="1980"/>
    <cellStyle name="20% - Акцент6 6 3" xfId="1981"/>
    <cellStyle name="20% - Акцент6 6 4" xfId="1982"/>
    <cellStyle name="20% - Акцент6 6 5" xfId="1983"/>
    <cellStyle name="20% - Акцент6 6 6" xfId="1984"/>
    <cellStyle name="20% - Акцент6 6 7" xfId="1985"/>
    <cellStyle name="20% - Акцент6 6 8" xfId="1986"/>
    <cellStyle name="20% - Акцент6 6_46EE.2011(v1.0)" xfId="1987"/>
    <cellStyle name="20% - Акцент6 7" xfId="1988"/>
    <cellStyle name="20% - Акцент6 7 2" xfId="1989"/>
    <cellStyle name="20% - Акцент6 7 3" xfId="1990"/>
    <cellStyle name="20% - Акцент6 7 4" xfId="1991"/>
    <cellStyle name="20% - Акцент6 7 5" xfId="1992"/>
    <cellStyle name="20% - Акцент6 7 6" xfId="1993"/>
    <cellStyle name="20% - Акцент6 7 7" xfId="1994"/>
    <cellStyle name="20% - Акцент6 7 8" xfId="1995"/>
    <cellStyle name="20% - Акцент6 7_46EE.2011(v1.0)" xfId="1996"/>
    <cellStyle name="20% - Акцент6 8" xfId="1997"/>
    <cellStyle name="20% - Акцент6 8 2" xfId="1998"/>
    <cellStyle name="20% - Акцент6 8 3" xfId="1999"/>
    <cellStyle name="20% - Акцент6 8 4" xfId="2000"/>
    <cellStyle name="20% - Акцент6 8 5" xfId="2001"/>
    <cellStyle name="20% - Акцент6 8 6" xfId="2002"/>
    <cellStyle name="20% - Акцент6 8 7" xfId="2003"/>
    <cellStyle name="20% - Акцент6 8 8" xfId="2004"/>
    <cellStyle name="20% - Акцент6 8_46EE.2011(v1.0)" xfId="2005"/>
    <cellStyle name="20% - Акцент6 9" xfId="2006"/>
    <cellStyle name="20% - Акцент6 9 2" xfId="2007"/>
    <cellStyle name="20% - Акцент6 9 3" xfId="2008"/>
    <cellStyle name="20% - Акцент6 9 4" xfId="2009"/>
    <cellStyle name="20% - Акцент6 9 5" xfId="2010"/>
    <cellStyle name="20% - Акцент6 9 6" xfId="2011"/>
    <cellStyle name="20% - Акцент6 9 7" xfId="2012"/>
    <cellStyle name="20% - Акцент6 9 8" xfId="2013"/>
    <cellStyle name="20% - Акцент6 9_46EE.2011(v1.0)" xfId="2014"/>
    <cellStyle name="2decimal" xfId="2015"/>
    <cellStyle name="40% - Accent1" xfId="2016"/>
    <cellStyle name="40% - Accent1 10" xfId="2017"/>
    <cellStyle name="40% - Accent1 11" xfId="2018"/>
    <cellStyle name="40% - Accent1 12" xfId="2019"/>
    <cellStyle name="40% - Accent1 13" xfId="2020"/>
    <cellStyle name="40% - Accent1 2" xfId="2021"/>
    <cellStyle name="40% - Accent1 2 2" xfId="9662"/>
    <cellStyle name="40% - Accent1 3" xfId="2022"/>
    <cellStyle name="40% - Accent1 4" xfId="2023"/>
    <cellStyle name="40% - Accent1 5" xfId="2024"/>
    <cellStyle name="40% - Accent1 6" xfId="2025"/>
    <cellStyle name="40% - Accent1 7" xfId="2026"/>
    <cellStyle name="40% - Accent1 8" xfId="2027"/>
    <cellStyle name="40% - Accent1 9" xfId="2028"/>
    <cellStyle name="40% - Accent1_46EE.2011(v1.0)" xfId="2029"/>
    <cellStyle name="40% - Accent2" xfId="2030"/>
    <cellStyle name="40% - Accent2 10" xfId="2031"/>
    <cellStyle name="40% - Accent2 11" xfId="2032"/>
    <cellStyle name="40% - Accent2 12" xfId="2033"/>
    <cellStyle name="40% - Accent2 13" xfId="2034"/>
    <cellStyle name="40% - Accent2 2" xfId="2035"/>
    <cellStyle name="40% - Accent2 2 2" xfId="9663"/>
    <cellStyle name="40% - Accent2 3" xfId="2036"/>
    <cellStyle name="40% - Accent2 4" xfId="2037"/>
    <cellStyle name="40% - Accent2 5" xfId="2038"/>
    <cellStyle name="40% - Accent2 6" xfId="2039"/>
    <cellStyle name="40% - Accent2 7" xfId="2040"/>
    <cellStyle name="40% - Accent2 8" xfId="2041"/>
    <cellStyle name="40% - Accent2 9" xfId="2042"/>
    <cellStyle name="40% - Accent2_46EE.2011(v1.0)" xfId="2043"/>
    <cellStyle name="40% - Accent3" xfId="2044"/>
    <cellStyle name="40% - Accent3 10" xfId="2045"/>
    <cellStyle name="40% - Accent3 11" xfId="2046"/>
    <cellStyle name="40% - Accent3 12" xfId="2047"/>
    <cellStyle name="40% - Accent3 13" xfId="2048"/>
    <cellStyle name="40% - Accent3 2" xfId="2049"/>
    <cellStyle name="40% - Accent3 2 2" xfId="9664"/>
    <cellStyle name="40% - Accent3 3" xfId="2050"/>
    <cellStyle name="40% - Accent3 4" xfId="2051"/>
    <cellStyle name="40% - Accent3 5" xfId="2052"/>
    <cellStyle name="40% - Accent3 6" xfId="2053"/>
    <cellStyle name="40% - Accent3 7" xfId="2054"/>
    <cellStyle name="40% - Accent3 8" xfId="2055"/>
    <cellStyle name="40% - Accent3 9" xfId="2056"/>
    <cellStyle name="40% - Accent3_46EE.2011(v1.0)" xfId="2057"/>
    <cellStyle name="40% - Accent4" xfId="2058"/>
    <cellStyle name="40% - Accent4 10" xfId="2059"/>
    <cellStyle name="40% - Accent4 11" xfId="2060"/>
    <cellStyle name="40% - Accent4 12" xfId="2061"/>
    <cellStyle name="40% - Accent4 13" xfId="2062"/>
    <cellStyle name="40% - Accent4 2" xfId="2063"/>
    <cellStyle name="40% - Accent4 2 2" xfId="9665"/>
    <cellStyle name="40% - Accent4 3" xfId="2064"/>
    <cellStyle name="40% - Accent4 4" xfId="2065"/>
    <cellStyle name="40% - Accent4 5" xfId="2066"/>
    <cellStyle name="40% - Accent4 6" xfId="2067"/>
    <cellStyle name="40% - Accent4 7" xfId="2068"/>
    <cellStyle name="40% - Accent4 8" xfId="2069"/>
    <cellStyle name="40% - Accent4 9" xfId="2070"/>
    <cellStyle name="40% - Accent4_46EE.2011(v1.0)" xfId="2071"/>
    <cellStyle name="40% - Accent5" xfId="2072"/>
    <cellStyle name="40% - Accent5 10" xfId="2073"/>
    <cellStyle name="40% - Accent5 11" xfId="2074"/>
    <cellStyle name="40% - Accent5 12" xfId="2075"/>
    <cellStyle name="40% - Accent5 13" xfId="2076"/>
    <cellStyle name="40% - Accent5 2" xfId="2077"/>
    <cellStyle name="40% - Accent5 2 2" xfId="9666"/>
    <cellStyle name="40% - Accent5 3" xfId="2078"/>
    <cellStyle name="40% - Accent5 4" xfId="2079"/>
    <cellStyle name="40% - Accent5 5" xfId="2080"/>
    <cellStyle name="40% - Accent5 6" xfId="2081"/>
    <cellStyle name="40% - Accent5 7" xfId="2082"/>
    <cellStyle name="40% - Accent5 8" xfId="2083"/>
    <cellStyle name="40% - Accent5 9" xfId="2084"/>
    <cellStyle name="40% - Accent5_46EE.2011(v1.0)" xfId="2085"/>
    <cellStyle name="40% - Accent6" xfId="2086"/>
    <cellStyle name="40% - Accent6 10" xfId="2087"/>
    <cellStyle name="40% - Accent6 11" xfId="2088"/>
    <cellStyle name="40% - Accent6 12" xfId="2089"/>
    <cellStyle name="40% - Accent6 13" xfId="2090"/>
    <cellStyle name="40% - Accent6 2" xfId="2091"/>
    <cellStyle name="40% - Accent6 2 2" xfId="9667"/>
    <cellStyle name="40% - Accent6 3" xfId="2092"/>
    <cellStyle name="40% - Accent6 4" xfId="2093"/>
    <cellStyle name="40% - Accent6 5" xfId="2094"/>
    <cellStyle name="40% - Accent6 6" xfId="2095"/>
    <cellStyle name="40% - Accent6 7" xfId="2096"/>
    <cellStyle name="40% - Accent6 8" xfId="2097"/>
    <cellStyle name="40% - Accent6 9" xfId="2098"/>
    <cellStyle name="40% - Accent6_46EE.2011(v1.0)" xfId="2099"/>
    <cellStyle name="40% - Акцент1 10" xfId="2100"/>
    <cellStyle name="40% - Акцент1 10 2" xfId="2101"/>
    <cellStyle name="40% - Акцент1 10 3" xfId="2102"/>
    <cellStyle name="40% - Акцент1 10 4" xfId="2103"/>
    <cellStyle name="40% - Акцент1 10 5" xfId="2104"/>
    <cellStyle name="40% - Акцент1 10 6" xfId="2105"/>
    <cellStyle name="40% - Акцент1 10 7" xfId="2106"/>
    <cellStyle name="40% - Акцент1 10 8" xfId="2107"/>
    <cellStyle name="40% - Акцент1 11" xfId="2108"/>
    <cellStyle name="40% - Акцент1 11 2" xfId="2109"/>
    <cellStyle name="40% - Акцент1 11 3" xfId="2110"/>
    <cellStyle name="40% - Акцент1 11 4" xfId="2111"/>
    <cellStyle name="40% - Акцент1 11 5" xfId="2112"/>
    <cellStyle name="40% - Акцент1 11 6" xfId="2113"/>
    <cellStyle name="40% - Акцент1 11 7" xfId="2114"/>
    <cellStyle name="40% - Акцент1 11 8" xfId="2115"/>
    <cellStyle name="40% - Акцент1 2" xfId="2116"/>
    <cellStyle name="40% - Акцент1 2 2" xfId="2117"/>
    <cellStyle name="40% - Акцент1 2 2 2" xfId="2118"/>
    <cellStyle name="40% - Акцент1 2 2 3" xfId="9668"/>
    <cellStyle name="40% - Акцент1 2 3" xfId="2119"/>
    <cellStyle name="40% - Акцент1 2 3 2" xfId="2120"/>
    <cellStyle name="40% - Акцент1 2 4" xfId="2121"/>
    <cellStyle name="40% - Акцент1 2 5" xfId="2122"/>
    <cellStyle name="40% - Акцент1 2 6" xfId="2123"/>
    <cellStyle name="40% - Акцент1 2 7" xfId="2124"/>
    <cellStyle name="40% - Акцент1 2 8" xfId="2125"/>
    <cellStyle name="40% - Акцент1 2_46EE.2011(v1.0)" xfId="2126"/>
    <cellStyle name="40% - Акцент1 3" xfId="2127"/>
    <cellStyle name="40% - Акцент1 3 2" xfId="2128"/>
    <cellStyle name="40% - Акцент1 3 3" xfId="2129"/>
    <cellStyle name="40% - Акцент1 3 4" xfId="2130"/>
    <cellStyle name="40% - Акцент1 3 5" xfId="2131"/>
    <cellStyle name="40% - Акцент1 3 6" xfId="2132"/>
    <cellStyle name="40% - Акцент1 3 7" xfId="2133"/>
    <cellStyle name="40% - Акцент1 3 8" xfId="2134"/>
    <cellStyle name="40% - Акцент1 3_46EE.2011(v1.0)" xfId="2135"/>
    <cellStyle name="40% - Акцент1 4" xfId="2136"/>
    <cellStyle name="40% - Акцент1 4 2" xfId="2137"/>
    <cellStyle name="40% - Акцент1 4 3" xfId="2138"/>
    <cellStyle name="40% - Акцент1 4 4" xfId="2139"/>
    <cellStyle name="40% - Акцент1 4 5" xfId="2140"/>
    <cellStyle name="40% - Акцент1 4 6" xfId="2141"/>
    <cellStyle name="40% - Акцент1 4 7" xfId="2142"/>
    <cellStyle name="40% - Акцент1 4 8" xfId="2143"/>
    <cellStyle name="40% - Акцент1 4_46EE.2011(v1.0)" xfId="2144"/>
    <cellStyle name="40% - Акцент1 5" xfId="2145"/>
    <cellStyle name="40% - Акцент1 5 2" xfId="2146"/>
    <cellStyle name="40% - Акцент1 5 3" xfId="2147"/>
    <cellStyle name="40% - Акцент1 5 4" xfId="2148"/>
    <cellStyle name="40% - Акцент1 5 5" xfId="2149"/>
    <cellStyle name="40% - Акцент1 5 6" xfId="2150"/>
    <cellStyle name="40% - Акцент1 5 7" xfId="2151"/>
    <cellStyle name="40% - Акцент1 5 8" xfId="2152"/>
    <cellStyle name="40% - Акцент1 5_46EE.2011(v1.0)" xfId="2153"/>
    <cellStyle name="40% - Акцент1 6" xfId="2154"/>
    <cellStyle name="40% - Акцент1 6 2" xfId="2155"/>
    <cellStyle name="40% - Акцент1 6 3" xfId="2156"/>
    <cellStyle name="40% - Акцент1 6 4" xfId="2157"/>
    <cellStyle name="40% - Акцент1 6 5" xfId="2158"/>
    <cellStyle name="40% - Акцент1 6 6" xfId="2159"/>
    <cellStyle name="40% - Акцент1 6 7" xfId="2160"/>
    <cellStyle name="40% - Акцент1 6 8" xfId="2161"/>
    <cellStyle name="40% - Акцент1 6_46EE.2011(v1.0)" xfId="2162"/>
    <cellStyle name="40% - Акцент1 7" xfId="2163"/>
    <cellStyle name="40% - Акцент1 7 2" xfId="2164"/>
    <cellStyle name="40% - Акцент1 7 3" xfId="2165"/>
    <cellStyle name="40% - Акцент1 7 4" xfId="2166"/>
    <cellStyle name="40% - Акцент1 7 5" xfId="2167"/>
    <cellStyle name="40% - Акцент1 7 6" xfId="2168"/>
    <cellStyle name="40% - Акцент1 7 7" xfId="2169"/>
    <cellStyle name="40% - Акцент1 7 8" xfId="2170"/>
    <cellStyle name="40% - Акцент1 7_46EE.2011(v1.0)" xfId="2171"/>
    <cellStyle name="40% - Акцент1 8" xfId="2172"/>
    <cellStyle name="40% - Акцент1 8 2" xfId="2173"/>
    <cellStyle name="40% - Акцент1 8 3" xfId="2174"/>
    <cellStyle name="40% - Акцент1 8 4" xfId="2175"/>
    <cellStyle name="40% - Акцент1 8 5" xfId="2176"/>
    <cellStyle name="40% - Акцент1 8 6" xfId="2177"/>
    <cellStyle name="40% - Акцент1 8 7" xfId="2178"/>
    <cellStyle name="40% - Акцент1 8 8" xfId="2179"/>
    <cellStyle name="40% - Акцент1 8_46EE.2011(v1.0)" xfId="2180"/>
    <cellStyle name="40% - Акцент1 9" xfId="2181"/>
    <cellStyle name="40% - Акцент1 9 2" xfId="2182"/>
    <cellStyle name="40% - Акцент1 9 3" xfId="2183"/>
    <cellStyle name="40% - Акцент1 9 4" xfId="2184"/>
    <cellStyle name="40% - Акцент1 9 5" xfId="2185"/>
    <cellStyle name="40% - Акцент1 9 6" xfId="2186"/>
    <cellStyle name="40% - Акцент1 9 7" xfId="2187"/>
    <cellStyle name="40% - Акцент1 9 8" xfId="2188"/>
    <cellStyle name="40% - Акцент1 9_46EE.2011(v1.0)" xfId="2189"/>
    <cellStyle name="40% - Акцент2 10" xfId="2190"/>
    <cellStyle name="40% - Акцент2 10 2" xfId="2191"/>
    <cellStyle name="40% - Акцент2 10 3" xfId="2192"/>
    <cellStyle name="40% - Акцент2 10 4" xfId="2193"/>
    <cellStyle name="40% - Акцент2 10 5" xfId="2194"/>
    <cellStyle name="40% - Акцент2 10 6" xfId="2195"/>
    <cellStyle name="40% - Акцент2 10 7" xfId="2196"/>
    <cellStyle name="40% - Акцент2 10 8" xfId="2197"/>
    <cellStyle name="40% - Акцент2 11" xfId="2198"/>
    <cellStyle name="40% - Акцент2 11 2" xfId="2199"/>
    <cellStyle name="40% - Акцент2 11 3" xfId="2200"/>
    <cellStyle name="40% - Акцент2 11 4" xfId="2201"/>
    <cellStyle name="40% - Акцент2 11 5" xfId="2202"/>
    <cellStyle name="40% - Акцент2 11 6" xfId="2203"/>
    <cellStyle name="40% - Акцент2 11 7" xfId="2204"/>
    <cellStyle name="40% - Акцент2 11 8" xfId="2205"/>
    <cellStyle name="40% - Акцент2 2" xfId="2206"/>
    <cellStyle name="40% - Акцент2 2 2" xfId="2207"/>
    <cellStyle name="40% - Акцент2 2 2 2" xfId="2208"/>
    <cellStyle name="40% - Акцент2 2 2 3" xfId="9669"/>
    <cellStyle name="40% - Акцент2 2 3" xfId="2209"/>
    <cellStyle name="40% - Акцент2 2 3 2" xfId="2210"/>
    <cellStyle name="40% - Акцент2 2 4" xfId="2211"/>
    <cellStyle name="40% - Акцент2 2 5" xfId="2212"/>
    <cellStyle name="40% - Акцент2 2 6" xfId="2213"/>
    <cellStyle name="40% - Акцент2 2 7" xfId="2214"/>
    <cellStyle name="40% - Акцент2 2 8" xfId="2215"/>
    <cellStyle name="40% - Акцент2 2_46EE.2011(v1.0)" xfId="2216"/>
    <cellStyle name="40% - Акцент2 3" xfId="2217"/>
    <cellStyle name="40% - Акцент2 3 2" xfId="2218"/>
    <cellStyle name="40% - Акцент2 3 3" xfId="2219"/>
    <cellStyle name="40% - Акцент2 3 4" xfId="2220"/>
    <cellStyle name="40% - Акцент2 3 5" xfId="2221"/>
    <cellStyle name="40% - Акцент2 3 6" xfId="2222"/>
    <cellStyle name="40% - Акцент2 3 7" xfId="2223"/>
    <cellStyle name="40% - Акцент2 3 8" xfId="2224"/>
    <cellStyle name="40% - Акцент2 3_46EE.2011(v1.0)" xfId="2225"/>
    <cellStyle name="40% - Акцент2 4" xfId="2226"/>
    <cellStyle name="40% - Акцент2 4 2" xfId="2227"/>
    <cellStyle name="40% - Акцент2 4 3" xfId="2228"/>
    <cellStyle name="40% - Акцент2 4 4" xfId="2229"/>
    <cellStyle name="40% - Акцент2 4 5" xfId="2230"/>
    <cellStyle name="40% - Акцент2 4 6" xfId="2231"/>
    <cellStyle name="40% - Акцент2 4 7" xfId="2232"/>
    <cellStyle name="40% - Акцент2 4 8" xfId="2233"/>
    <cellStyle name="40% - Акцент2 4_46EE.2011(v1.0)" xfId="2234"/>
    <cellStyle name="40% - Акцент2 5" xfId="2235"/>
    <cellStyle name="40% - Акцент2 5 2" xfId="2236"/>
    <cellStyle name="40% - Акцент2 5 3" xfId="2237"/>
    <cellStyle name="40% - Акцент2 5 4" xfId="2238"/>
    <cellStyle name="40% - Акцент2 5 5" xfId="2239"/>
    <cellStyle name="40% - Акцент2 5 6" xfId="2240"/>
    <cellStyle name="40% - Акцент2 5 7" xfId="2241"/>
    <cellStyle name="40% - Акцент2 5 8" xfId="2242"/>
    <cellStyle name="40% - Акцент2 5_46EE.2011(v1.0)" xfId="2243"/>
    <cellStyle name="40% - Акцент2 6" xfId="2244"/>
    <cellStyle name="40% - Акцент2 6 2" xfId="2245"/>
    <cellStyle name="40% - Акцент2 6 3" xfId="2246"/>
    <cellStyle name="40% - Акцент2 6 4" xfId="2247"/>
    <cellStyle name="40% - Акцент2 6 5" xfId="2248"/>
    <cellStyle name="40% - Акцент2 6 6" xfId="2249"/>
    <cellStyle name="40% - Акцент2 6 7" xfId="2250"/>
    <cellStyle name="40% - Акцент2 6 8" xfId="2251"/>
    <cellStyle name="40% - Акцент2 6_46EE.2011(v1.0)" xfId="2252"/>
    <cellStyle name="40% - Акцент2 7" xfId="2253"/>
    <cellStyle name="40% - Акцент2 7 2" xfId="2254"/>
    <cellStyle name="40% - Акцент2 7 3" xfId="2255"/>
    <cellStyle name="40% - Акцент2 7 4" xfId="2256"/>
    <cellStyle name="40% - Акцент2 7 5" xfId="2257"/>
    <cellStyle name="40% - Акцент2 7 6" xfId="2258"/>
    <cellStyle name="40% - Акцент2 7 7" xfId="2259"/>
    <cellStyle name="40% - Акцент2 7 8" xfId="2260"/>
    <cellStyle name="40% - Акцент2 7_46EE.2011(v1.0)" xfId="2261"/>
    <cellStyle name="40% - Акцент2 8" xfId="2262"/>
    <cellStyle name="40% - Акцент2 8 2" xfId="2263"/>
    <cellStyle name="40% - Акцент2 8 3" xfId="2264"/>
    <cellStyle name="40% - Акцент2 8 4" xfId="2265"/>
    <cellStyle name="40% - Акцент2 8 5" xfId="2266"/>
    <cellStyle name="40% - Акцент2 8 6" xfId="2267"/>
    <cellStyle name="40% - Акцент2 8 7" xfId="2268"/>
    <cellStyle name="40% - Акцент2 8 8" xfId="2269"/>
    <cellStyle name="40% - Акцент2 8_46EE.2011(v1.0)" xfId="2270"/>
    <cellStyle name="40% - Акцент2 9" xfId="2271"/>
    <cellStyle name="40% - Акцент2 9 2" xfId="2272"/>
    <cellStyle name="40% - Акцент2 9 3" xfId="2273"/>
    <cellStyle name="40% - Акцент2 9 4" xfId="2274"/>
    <cellStyle name="40% - Акцент2 9 5" xfId="2275"/>
    <cellStyle name="40% - Акцент2 9 6" xfId="2276"/>
    <cellStyle name="40% - Акцент2 9 7" xfId="2277"/>
    <cellStyle name="40% - Акцент2 9 8" xfId="2278"/>
    <cellStyle name="40% - Акцент2 9_46EE.2011(v1.0)" xfId="2279"/>
    <cellStyle name="40% - Акцент3 10" xfId="2280"/>
    <cellStyle name="40% - Акцент3 10 2" xfId="2281"/>
    <cellStyle name="40% - Акцент3 10 3" xfId="2282"/>
    <cellStyle name="40% - Акцент3 10 4" xfId="2283"/>
    <cellStyle name="40% - Акцент3 10 5" xfId="2284"/>
    <cellStyle name="40% - Акцент3 10 6" xfId="2285"/>
    <cellStyle name="40% - Акцент3 10 7" xfId="2286"/>
    <cellStyle name="40% - Акцент3 10 8" xfId="2287"/>
    <cellStyle name="40% - Акцент3 11" xfId="2288"/>
    <cellStyle name="40% - Акцент3 11 2" xfId="2289"/>
    <cellStyle name="40% - Акцент3 11 3" xfId="2290"/>
    <cellStyle name="40% - Акцент3 11 4" xfId="2291"/>
    <cellStyle name="40% - Акцент3 11 5" xfId="2292"/>
    <cellStyle name="40% - Акцент3 11 6" xfId="2293"/>
    <cellStyle name="40% - Акцент3 11 7" xfId="2294"/>
    <cellStyle name="40% - Акцент3 11 8" xfId="2295"/>
    <cellStyle name="40% - Акцент3 2" xfId="2296"/>
    <cellStyle name="40% - Акцент3 2 2" xfId="2297"/>
    <cellStyle name="40% - Акцент3 2 2 2" xfId="2298"/>
    <cellStyle name="40% - Акцент3 2 2 3" xfId="9670"/>
    <cellStyle name="40% - Акцент3 2 3" xfId="2299"/>
    <cellStyle name="40% - Акцент3 2 3 2" xfId="2300"/>
    <cellStyle name="40% - Акцент3 2 4" xfId="2301"/>
    <cellStyle name="40% - Акцент3 2 5" xfId="2302"/>
    <cellStyle name="40% - Акцент3 2 6" xfId="2303"/>
    <cellStyle name="40% - Акцент3 2 7" xfId="2304"/>
    <cellStyle name="40% - Акцент3 2 8" xfId="2305"/>
    <cellStyle name="40% - Акцент3 2_46EE.2011(v1.0)" xfId="2306"/>
    <cellStyle name="40% - Акцент3 3" xfId="2307"/>
    <cellStyle name="40% - Акцент3 3 2" xfId="2308"/>
    <cellStyle name="40% - Акцент3 3 3" xfId="2309"/>
    <cellStyle name="40% - Акцент3 3 4" xfId="2310"/>
    <cellStyle name="40% - Акцент3 3 5" xfId="2311"/>
    <cellStyle name="40% - Акцент3 3 6" xfId="2312"/>
    <cellStyle name="40% - Акцент3 3 7" xfId="2313"/>
    <cellStyle name="40% - Акцент3 3 8" xfId="2314"/>
    <cellStyle name="40% - Акцент3 3_46EE.2011(v1.0)" xfId="2315"/>
    <cellStyle name="40% - Акцент3 4" xfId="2316"/>
    <cellStyle name="40% - Акцент3 4 2" xfId="2317"/>
    <cellStyle name="40% - Акцент3 4 3" xfId="2318"/>
    <cellStyle name="40% - Акцент3 4 4" xfId="2319"/>
    <cellStyle name="40% - Акцент3 4 5" xfId="2320"/>
    <cellStyle name="40% - Акцент3 4 6" xfId="2321"/>
    <cellStyle name="40% - Акцент3 4 7" xfId="2322"/>
    <cellStyle name="40% - Акцент3 4 8" xfId="2323"/>
    <cellStyle name="40% - Акцент3 4_46EE.2011(v1.0)" xfId="2324"/>
    <cellStyle name="40% - Акцент3 5" xfId="2325"/>
    <cellStyle name="40% - Акцент3 5 2" xfId="2326"/>
    <cellStyle name="40% - Акцент3 5 3" xfId="2327"/>
    <cellStyle name="40% - Акцент3 5 4" xfId="2328"/>
    <cellStyle name="40% - Акцент3 5 5" xfId="2329"/>
    <cellStyle name="40% - Акцент3 5 6" xfId="2330"/>
    <cellStyle name="40% - Акцент3 5 7" xfId="2331"/>
    <cellStyle name="40% - Акцент3 5 8" xfId="2332"/>
    <cellStyle name="40% - Акцент3 5_46EE.2011(v1.0)" xfId="2333"/>
    <cellStyle name="40% - Акцент3 6" xfId="2334"/>
    <cellStyle name="40% - Акцент3 6 2" xfId="2335"/>
    <cellStyle name="40% - Акцент3 6 3" xfId="2336"/>
    <cellStyle name="40% - Акцент3 6 4" xfId="2337"/>
    <cellStyle name="40% - Акцент3 6 5" xfId="2338"/>
    <cellStyle name="40% - Акцент3 6 6" xfId="2339"/>
    <cellStyle name="40% - Акцент3 6 7" xfId="2340"/>
    <cellStyle name="40% - Акцент3 6 8" xfId="2341"/>
    <cellStyle name="40% - Акцент3 6_46EE.2011(v1.0)" xfId="2342"/>
    <cellStyle name="40% - Акцент3 7" xfId="2343"/>
    <cellStyle name="40% - Акцент3 7 2" xfId="2344"/>
    <cellStyle name="40% - Акцент3 7 3" xfId="2345"/>
    <cellStyle name="40% - Акцент3 7 4" xfId="2346"/>
    <cellStyle name="40% - Акцент3 7 5" xfId="2347"/>
    <cellStyle name="40% - Акцент3 7 6" xfId="2348"/>
    <cellStyle name="40% - Акцент3 7 7" xfId="2349"/>
    <cellStyle name="40% - Акцент3 7 8" xfId="2350"/>
    <cellStyle name="40% - Акцент3 7_46EE.2011(v1.0)" xfId="2351"/>
    <cellStyle name="40% - Акцент3 8" xfId="2352"/>
    <cellStyle name="40% - Акцент3 8 2" xfId="2353"/>
    <cellStyle name="40% - Акцент3 8 3" xfId="2354"/>
    <cellStyle name="40% - Акцент3 8 4" xfId="2355"/>
    <cellStyle name="40% - Акцент3 8 5" xfId="2356"/>
    <cellStyle name="40% - Акцент3 8 6" xfId="2357"/>
    <cellStyle name="40% - Акцент3 8 7" xfId="2358"/>
    <cellStyle name="40% - Акцент3 8 8" xfId="2359"/>
    <cellStyle name="40% - Акцент3 8_46EE.2011(v1.0)" xfId="2360"/>
    <cellStyle name="40% - Акцент3 9" xfId="2361"/>
    <cellStyle name="40% - Акцент3 9 2" xfId="2362"/>
    <cellStyle name="40% - Акцент3 9 3" xfId="2363"/>
    <cellStyle name="40% - Акцент3 9 4" xfId="2364"/>
    <cellStyle name="40% - Акцент3 9 5" xfId="2365"/>
    <cellStyle name="40% - Акцент3 9 6" xfId="2366"/>
    <cellStyle name="40% - Акцент3 9 7" xfId="2367"/>
    <cellStyle name="40% - Акцент3 9 8" xfId="2368"/>
    <cellStyle name="40% - Акцент3 9_46EE.2011(v1.0)" xfId="2369"/>
    <cellStyle name="40% - Акцент4 10" xfId="2370"/>
    <cellStyle name="40% - Акцент4 10 2" xfId="2371"/>
    <cellStyle name="40% - Акцент4 10 3" xfId="2372"/>
    <cellStyle name="40% - Акцент4 10 4" xfId="2373"/>
    <cellStyle name="40% - Акцент4 10 5" xfId="2374"/>
    <cellStyle name="40% - Акцент4 10 6" xfId="2375"/>
    <cellStyle name="40% - Акцент4 10 7" xfId="2376"/>
    <cellStyle name="40% - Акцент4 10 8" xfId="2377"/>
    <cellStyle name="40% - Акцент4 11" xfId="2378"/>
    <cellStyle name="40% - Акцент4 11 2" xfId="2379"/>
    <cellStyle name="40% - Акцент4 11 3" xfId="2380"/>
    <cellStyle name="40% - Акцент4 11 4" xfId="2381"/>
    <cellStyle name="40% - Акцент4 11 5" xfId="2382"/>
    <cellStyle name="40% - Акцент4 11 6" xfId="2383"/>
    <cellStyle name="40% - Акцент4 11 7" xfId="2384"/>
    <cellStyle name="40% - Акцент4 11 8" xfId="2385"/>
    <cellStyle name="40% - Акцент4 2" xfId="2386"/>
    <cellStyle name="40% - Акцент4 2 2" xfId="2387"/>
    <cellStyle name="40% - Акцент4 2 2 2" xfId="2388"/>
    <cellStyle name="40% - Акцент4 2 2 3" xfId="9671"/>
    <cellStyle name="40% - Акцент4 2 3" xfId="2389"/>
    <cellStyle name="40% - Акцент4 2 3 2" xfId="2390"/>
    <cellStyle name="40% - Акцент4 2 4" xfId="2391"/>
    <cellStyle name="40% - Акцент4 2 5" xfId="2392"/>
    <cellStyle name="40% - Акцент4 2 6" xfId="2393"/>
    <cellStyle name="40% - Акцент4 2 7" xfId="2394"/>
    <cellStyle name="40% - Акцент4 2 8" xfId="2395"/>
    <cellStyle name="40% - Акцент4 2_46EE.2011(v1.0)" xfId="2396"/>
    <cellStyle name="40% - Акцент4 3" xfId="2397"/>
    <cellStyle name="40% - Акцент4 3 2" xfId="2398"/>
    <cellStyle name="40% - Акцент4 3 3" xfId="2399"/>
    <cellStyle name="40% - Акцент4 3 4" xfId="2400"/>
    <cellStyle name="40% - Акцент4 3 5" xfId="2401"/>
    <cellStyle name="40% - Акцент4 3 6" xfId="2402"/>
    <cellStyle name="40% - Акцент4 3 7" xfId="2403"/>
    <cellStyle name="40% - Акцент4 3 8" xfId="2404"/>
    <cellStyle name="40% - Акцент4 3_46EE.2011(v1.0)" xfId="2405"/>
    <cellStyle name="40% - Акцент4 4" xfId="2406"/>
    <cellStyle name="40% - Акцент4 4 2" xfId="2407"/>
    <cellStyle name="40% - Акцент4 4 3" xfId="2408"/>
    <cellStyle name="40% - Акцент4 4 4" xfId="2409"/>
    <cellStyle name="40% - Акцент4 4 5" xfId="2410"/>
    <cellStyle name="40% - Акцент4 4 6" xfId="2411"/>
    <cellStyle name="40% - Акцент4 4 7" xfId="2412"/>
    <cellStyle name="40% - Акцент4 4 8" xfId="2413"/>
    <cellStyle name="40% - Акцент4 4_46EE.2011(v1.0)" xfId="2414"/>
    <cellStyle name="40% - Акцент4 5" xfId="2415"/>
    <cellStyle name="40% - Акцент4 5 2" xfId="2416"/>
    <cellStyle name="40% - Акцент4 5 3" xfId="2417"/>
    <cellStyle name="40% - Акцент4 5 4" xfId="2418"/>
    <cellStyle name="40% - Акцент4 5 5" xfId="2419"/>
    <cellStyle name="40% - Акцент4 5 6" xfId="2420"/>
    <cellStyle name="40% - Акцент4 5 7" xfId="2421"/>
    <cellStyle name="40% - Акцент4 5 8" xfId="2422"/>
    <cellStyle name="40% - Акцент4 5_46EE.2011(v1.0)" xfId="2423"/>
    <cellStyle name="40% - Акцент4 6" xfId="2424"/>
    <cellStyle name="40% - Акцент4 6 2" xfId="2425"/>
    <cellStyle name="40% - Акцент4 6 3" xfId="2426"/>
    <cellStyle name="40% - Акцент4 6 4" xfId="2427"/>
    <cellStyle name="40% - Акцент4 6 5" xfId="2428"/>
    <cellStyle name="40% - Акцент4 6 6" xfId="2429"/>
    <cellStyle name="40% - Акцент4 6 7" xfId="2430"/>
    <cellStyle name="40% - Акцент4 6 8" xfId="2431"/>
    <cellStyle name="40% - Акцент4 6_46EE.2011(v1.0)" xfId="2432"/>
    <cellStyle name="40% - Акцент4 7" xfId="2433"/>
    <cellStyle name="40% - Акцент4 7 2" xfId="2434"/>
    <cellStyle name="40% - Акцент4 7 3" xfId="2435"/>
    <cellStyle name="40% - Акцент4 7 4" xfId="2436"/>
    <cellStyle name="40% - Акцент4 7 5" xfId="2437"/>
    <cellStyle name="40% - Акцент4 7 6" xfId="2438"/>
    <cellStyle name="40% - Акцент4 7 7" xfId="2439"/>
    <cellStyle name="40% - Акцент4 7 8" xfId="2440"/>
    <cellStyle name="40% - Акцент4 7_46EE.2011(v1.0)" xfId="2441"/>
    <cellStyle name="40% - Акцент4 8" xfId="2442"/>
    <cellStyle name="40% - Акцент4 8 2" xfId="2443"/>
    <cellStyle name="40% - Акцент4 8 3" xfId="2444"/>
    <cellStyle name="40% - Акцент4 8 4" xfId="2445"/>
    <cellStyle name="40% - Акцент4 8 5" xfId="2446"/>
    <cellStyle name="40% - Акцент4 8 6" xfId="2447"/>
    <cellStyle name="40% - Акцент4 8 7" xfId="2448"/>
    <cellStyle name="40% - Акцент4 8 8" xfId="2449"/>
    <cellStyle name="40% - Акцент4 8_46EE.2011(v1.0)" xfId="2450"/>
    <cellStyle name="40% - Акцент4 9" xfId="2451"/>
    <cellStyle name="40% - Акцент4 9 2" xfId="2452"/>
    <cellStyle name="40% - Акцент4 9 3" xfId="2453"/>
    <cellStyle name="40% - Акцент4 9 4" xfId="2454"/>
    <cellStyle name="40% - Акцент4 9 5" xfId="2455"/>
    <cellStyle name="40% - Акцент4 9 6" xfId="2456"/>
    <cellStyle name="40% - Акцент4 9 7" xfId="2457"/>
    <cellStyle name="40% - Акцент4 9 8" xfId="2458"/>
    <cellStyle name="40% - Акцент4 9_46EE.2011(v1.0)" xfId="2459"/>
    <cellStyle name="40% - Акцент5 10" xfId="2460"/>
    <cellStyle name="40% - Акцент5 10 2" xfId="2461"/>
    <cellStyle name="40% - Акцент5 10 3" xfId="2462"/>
    <cellStyle name="40% - Акцент5 10 4" xfId="2463"/>
    <cellStyle name="40% - Акцент5 10 5" xfId="2464"/>
    <cellStyle name="40% - Акцент5 10 6" xfId="2465"/>
    <cellStyle name="40% - Акцент5 10 7" xfId="2466"/>
    <cellStyle name="40% - Акцент5 10 8" xfId="2467"/>
    <cellStyle name="40% - Акцент5 11" xfId="2468"/>
    <cellStyle name="40% - Акцент5 11 2" xfId="2469"/>
    <cellStyle name="40% - Акцент5 11 3" xfId="2470"/>
    <cellStyle name="40% - Акцент5 11 4" xfId="2471"/>
    <cellStyle name="40% - Акцент5 11 5" xfId="2472"/>
    <cellStyle name="40% - Акцент5 11 6" xfId="2473"/>
    <cellStyle name="40% - Акцент5 11 7" xfId="2474"/>
    <cellStyle name="40% - Акцент5 11 8" xfId="2475"/>
    <cellStyle name="40% - Акцент5 2" xfId="2476"/>
    <cellStyle name="40% - Акцент5 2 2" xfId="2477"/>
    <cellStyle name="40% - Акцент5 2 2 2" xfId="2478"/>
    <cellStyle name="40% - Акцент5 2 2 3" xfId="9672"/>
    <cellStyle name="40% - Акцент5 2 3" xfId="2479"/>
    <cellStyle name="40% - Акцент5 2 3 2" xfId="2480"/>
    <cellStyle name="40% - Акцент5 2 4" xfId="2481"/>
    <cellStyle name="40% - Акцент5 2 5" xfId="2482"/>
    <cellStyle name="40% - Акцент5 2 6" xfId="2483"/>
    <cellStyle name="40% - Акцент5 2 7" xfId="2484"/>
    <cellStyle name="40% - Акцент5 2 8" xfId="2485"/>
    <cellStyle name="40% - Акцент5 2_46EE.2011(v1.0)" xfId="2486"/>
    <cellStyle name="40% - Акцент5 3" xfId="2487"/>
    <cellStyle name="40% - Акцент5 3 2" xfId="2488"/>
    <cellStyle name="40% - Акцент5 3 3" xfId="2489"/>
    <cellStyle name="40% - Акцент5 3 4" xfId="2490"/>
    <cellStyle name="40% - Акцент5 3 5" xfId="2491"/>
    <cellStyle name="40% - Акцент5 3 6" xfId="2492"/>
    <cellStyle name="40% - Акцент5 3 7" xfId="2493"/>
    <cellStyle name="40% - Акцент5 3 8" xfId="2494"/>
    <cellStyle name="40% - Акцент5 3_46EE.2011(v1.0)" xfId="2495"/>
    <cellStyle name="40% - Акцент5 4" xfId="2496"/>
    <cellStyle name="40% - Акцент5 4 2" xfId="2497"/>
    <cellStyle name="40% - Акцент5 4 3" xfId="2498"/>
    <cellStyle name="40% - Акцент5 4 4" xfId="2499"/>
    <cellStyle name="40% - Акцент5 4 5" xfId="2500"/>
    <cellStyle name="40% - Акцент5 4 6" xfId="2501"/>
    <cellStyle name="40% - Акцент5 4 7" xfId="2502"/>
    <cellStyle name="40% - Акцент5 4 8" xfId="2503"/>
    <cellStyle name="40% - Акцент5 4_46EE.2011(v1.0)" xfId="2504"/>
    <cellStyle name="40% - Акцент5 5" xfId="2505"/>
    <cellStyle name="40% - Акцент5 5 2" xfId="2506"/>
    <cellStyle name="40% - Акцент5 5 3" xfId="2507"/>
    <cellStyle name="40% - Акцент5 5 4" xfId="2508"/>
    <cellStyle name="40% - Акцент5 5 5" xfId="2509"/>
    <cellStyle name="40% - Акцент5 5 6" xfId="2510"/>
    <cellStyle name="40% - Акцент5 5 7" xfId="2511"/>
    <cellStyle name="40% - Акцент5 5 8" xfId="2512"/>
    <cellStyle name="40% - Акцент5 5_46EE.2011(v1.0)" xfId="2513"/>
    <cellStyle name="40% - Акцент5 6" xfId="2514"/>
    <cellStyle name="40% - Акцент5 6 2" xfId="2515"/>
    <cellStyle name="40% - Акцент5 6 3" xfId="2516"/>
    <cellStyle name="40% - Акцент5 6 4" xfId="2517"/>
    <cellStyle name="40% - Акцент5 6 5" xfId="2518"/>
    <cellStyle name="40% - Акцент5 6 6" xfId="2519"/>
    <cellStyle name="40% - Акцент5 6 7" xfId="2520"/>
    <cellStyle name="40% - Акцент5 6 8" xfId="2521"/>
    <cellStyle name="40% - Акцент5 6_46EE.2011(v1.0)" xfId="2522"/>
    <cellStyle name="40% - Акцент5 7" xfId="2523"/>
    <cellStyle name="40% - Акцент5 7 2" xfId="2524"/>
    <cellStyle name="40% - Акцент5 7 3" xfId="2525"/>
    <cellStyle name="40% - Акцент5 7 4" xfId="2526"/>
    <cellStyle name="40% - Акцент5 7 5" xfId="2527"/>
    <cellStyle name="40% - Акцент5 7 6" xfId="2528"/>
    <cellStyle name="40% - Акцент5 7 7" xfId="2529"/>
    <cellStyle name="40% - Акцент5 7 8" xfId="2530"/>
    <cellStyle name="40% - Акцент5 7_46EE.2011(v1.0)" xfId="2531"/>
    <cellStyle name="40% - Акцент5 8" xfId="2532"/>
    <cellStyle name="40% - Акцент5 8 2" xfId="2533"/>
    <cellStyle name="40% - Акцент5 8 3" xfId="2534"/>
    <cellStyle name="40% - Акцент5 8 4" xfId="2535"/>
    <cellStyle name="40% - Акцент5 8 5" xfId="2536"/>
    <cellStyle name="40% - Акцент5 8 6" xfId="2537"/>
    <cellStyle name="40% - Акцент5 8 7" xfId="2538"/>
    <cellStyle name="40% - Акцент5 8 8" xfId="2539"/>
    <cellStyle name="40% - Акцент5 8_46EE.2011(v1.0)" xfId="2540"/>
    <cellStyle name="40% - Акцент5 9" xfId="2541"/>
    <cellStyle name="40% - Акцент5 9 2" xfId="2542"/>
    <cellStyle name="40% - Акцент5 9 3" xfId="2543"/>
    <cellStyle name="40% - Акцент5 9 4" xfId="2544"/>
    <cellStyle name="40% - Акцент5 9 5" xfId="2545"/>
    <cellStyle name="40% - Акцент5 9 6" xfId="2546"/>
    <cellStyle name="40% - Акцент5 9 7" xfId="2547"/>
    <cellStyle name="40% - Акцент5 9 8" xfId="2548"/>
    <cellStyle name="40% - Акцент5 9_46EE.2011(v1.0)" xfId="2549"/>
    <cellStyle name="40% - Акцент6 10" xfId="2550"/>
    <cellStyle name="40% - Акцент6 10 2" xfId="2551"/>
    <cellStyle name="40% - Акцент6 10 3" xfId="2552"/>
    <cellStyle name="40% - Акцент6 10 4" xfId="2553"/>
    <cellStyle name="40% - Акцент6 10 5" xfId="2554"/>
    <cellStyle name="40% - Акцент6 10 6" xfId="2555"/>
    <cellStyle name="40% - Акцент6 10 7" xfId="2556"/>
    <cellStyle name="40% - Акцент6 10 8" xfId="2557"/>
    <cellStyle name="40% - Акцент6 11" xfId="2558"/>
    <cellStyle name="40% - Акцент6 11 2" xfId="2559"/>
    <cellStyle name="40% - Акцент6 11 3" xfId="2560"/>
    <cellStyle name="40% - Акцент6 11 4" xfId="2561"/>
    <cellStyle name="40% - Акцент6 11 5" xfId="2562"/>
    <cellStyle name="40% - Акцент6 11 6" xfId="2563"/>
    <cellStyle name="40% - Акцент6 11 7" xfId="2564"/>
    <cellStyle name="40% - Акцент6 11 8" xfId="2565"/>
    <cellStyle name="40% - Акцент6 2" xfId="2566"/>
    <cellStyle name="40% - Акцент6 2 2" xfId="2567"/>
    <cellStyle name="40% - Акцент6 2 2 2" xfId="2568"/>
    <cellStyle name="40% - Акцент6 2 2 3" xfId="9673"/>
    <cellStyle name="40% - Акцент6 2 3" xfId="2569"/>
    <cellStyle name="40% - Акцент6 2 3 2" xfId="2570"/>
    <cellStyle name="40% - Акцент6 2 4" xfId="2571"/>
    <cellStyle name="40% - Акцент6 2 5" xfId="2572"/>
    <cellStyle name="40% - Акцент6 2 6" xfId="2573"/>
    <cellStyle name="40% - Акцент6 2 7" xfId="2574"/>
    <cellStyle name="40% - Акцент6 2 8" xfId="2575"/>
    <cellStyle name="40% - Акцент6 2_46EE.2011(v1.0)" xfId="2576"/>
    <cellStyle name="40% - Акцент6 3" xfId="2577"/>
    <cellStyle name="40% - Акцент6 3 2" xfId="2578"/>
    <cellStyle name="40% - Акцент6 3 3" xfId="2579"/>
    <cellStyle name="40% - Акцент6 3 4" xfId="2580"/>
    <cellStyle name="40% - Акцент6 3 5" xfId="2581"/>
    <cellStyle name="40% - Акцент6 3 6" xfId="2582"/>
    <cellStyle name="40% - Акцент6 3 7" xfId="2583"/>
    <cellStyle name="40% - Акцент6 3 8" xfId="2584"/>
    <cellStyle name="40% - Акцент6 3_46EE.2011(v1.0)" xfId="2585"/>
    <cellStyle name="40% - Акцент6 4" xfId="2586"/>
    <cellStyle name="40% - Акцент6 4 2" xfId="2587"/>
    <cellStyle name="40% - Акцент6 4 3" xfId="2588"/>
    <cellStyle name="40% - Акцент6 4 4" xfId="2589"/>
    <cellStyle name="40% - Акцент6 4 5" xfId="2590"/>
    <cellStyle name="40% - Акцент6 4 6" xfId="2591"/>
    <cellStyle name="40% - Акцент6 4 7" xfId="2592"/>
    <cellStyle name="40% - Акцент6 4 8" xfId="2593"/>
    <cellStyle name="40% - Акцент6 4_46EE.2011(v1.0)" xfId="2594"/>
    <cellStyle name="40% - Акцент6 5" xfId="2595"/>
    <cellStyle name="40% - Акцент6 5 2" xfId="2596"/>
    <cellStyle name="40% - Акцент6 5 3" xfId="2597"/>
    <cellStyle name="40% - Акцент6 5 4" xfId="2598"/>
    <cellStyle name="40% - Акцент6 5 5" xfId="2599"/>
    <cellStyle name="40% - Акцент6 5 6" xfId="2600"/>
    <cellStyle name="40% - Акцент6 5 7" xfId="2601"/>
    <cellStyle name="40% - Акцент6 5 8" xfId="2602"/>
    <cellStyle name="40% - Акцент6 5_46EE.2011(v1.0)" xfId="2603"/>
    <cellStyle name="40% - Акцент6 6" xfId="2604"/>
    <cellStyle name="40% - Акцент6 6 2" xfId="2605"/>
    <cellStyle name="40% - Акцент6 6 3" xfId="2606"/>
    <cellStyle name="40% - Акцент6 6 4" xfId="2607"/>
    <cellStyle name="40% - Акцент6 6 5" xfId="2608"/>
    <cellStyle name="40% - Акцент6 6 6" xfId="2609"/>
    <cellStyle name="40% - Акцент6 6 7" xfId="2610"/>
    <cellStyle name="40% - Акцент6 6 8" xfId="2611"/>
    <cellStyle name="40% - Акцент6 6_46EE.2011(v1.0)" xfId="2612"/>
    <cellStyle name="40% - Акцент6 7" xfId="2613"/>
    <cellStyle name="40% - Акцент6 7 2" xfId="2614"/>
    <cellStyle name="40% - Акцент6 7 3" xfId="2615"/>
    <cellStyle name="40% - Акцент6 7 4" xfId="2616"/>
    <cellStyle name="40% - Акцент6 7 5" xfId="2617"/>
    <cellStyle name="40% - Акцент6 7 6" xfId="2618"/>
    <cellStyle name="40% - Акцент6 7 7" xfId="2619"/>
    <cellStyle name="40% - Акцент6 7 8" xfId="2620"/>
    <cellStyle name="40% - Акцент6 7_46EE.2011(v1.0)" xfId="2621"/>
    <cellStyle name="40% - Акцент6 8" xfId="2622"/>
    <cellStyle name="40% - Акцент6 8 2" xfId="2623"/>
    <cellStyle name="40% - Акцент6 8 3" xfId="2624"/>
    <cellStyle name="40% - Акцент6 8 4" xfId="2625"/>
    <cellStyle name="40% - Акцент6 8 5" xfId="2626"/>
    <cellStyle name="40% - Акцент6 8 6" xfId="2627"/>
    <cellStyle name="40% - Акцент6 8 7" xfId="2628"/>
    <cellStyle name="40% - Акцент6 8 8" xfId="2629"/>
    <cellStyle name="40% - Акцент6 8_46EE.2011(v1.0)" xfId="2630"/>
    <cellStyle name="40% - Акцент6 9" xfId="2631"/>
    <cellStyle name="40% - Акцент6 9 2" xfId="2632"/>
    <cellStyle name="40% - Акцент6 9 3" xfId="2633"/>
    <cellStyle name="40% - Акцент6 9 4" xfId="2634"/>
    <cellStyle name="40% - Акцент6 9 5" xfId="2635"/>
    <cellStyle name="40% - Акцент6 9 6" xfId="2636"/>
    <cellStyle name="40% - Акцент6 9 7" xfId="2637"/>
    <cellStyle name="40% - Акцент6 9 8" xfId="2638"/>
    <cellStyle name="40% - Акцент6 9_46EE.2011(v1.0)" xfId="2639"/>
    <cellStyle name="50%" xfId="2640"/>
    <cellStyle name="50% 10" xfId="9674"/>
    <cellStyle name="50% 11" xfId="9675"/>
    <cellStyle name="50% 12" xfId="9676"/>
    <cellStyle name="50% 13" xfId="9677"/>
    <cellStyle name="50% 14" xfId="9678"/>
    <cellStyle name="50% 15" xfId="9679"/>
    <cellStyle name="50% 16" xfId="9680"/>
    <cellStyle name="50% 2" xfId="2641"/>
    <cellStyle name="50% 2 10" xfId="9681"/>
    <cellStyle name="50% 2 11" xfId="9682"/>
    <cellStyle name="50% 2 12" xfId="9683"/>
    <cellStyle name="50% 2 13" xfId="9684"/>
    <cellStyle name="50% 2 14" xfId="9685"/>
    <cellStyle name="50% 2 2" xfId="2642"/>
    <cellStyle name="50% 2 2 10" xfId="9686"/>
    <cellStyle name="50% 2 2 11" xfId="9687"/>
    <cellStyle name="50% 2 2 12" xfId="9688"/>
    <cellStyle name="50% 2 2 2" xfId="9689"/>
    <cellStyle name="50% 2 2 2 2" xfId="9690"/>
    <cellStyle name="50% 2 2 2 3" xfId="9691"/>
    <cellStyle name="50% 2 2 2 4" xfId="9692"/>
    <cellStyle name="50% 2 2 2 5" xfId="9693"/>
    <cellStyle name="50% 2 2 2 6" xfId="9694"/>
    <cellStyle name="50% 2 2 2 7" xfId="9695"/>
    <cellStyle name="50% 2 2 2 8" xfId="9696"/>
    <cellStyle name="50% 2 2 3" xfId="9697"/>
    <cellStyle name="50% 2 2 3 2" xfId="9698"/>
    <cellStyle name="50% 2 2 3 3" xfId="9699"/>
    <cellStyle name="50% 2 2 3 4" xfId="9700"/>
    <cellStyle name="50% 2 2 3 5" xfId="9701"/>
    <cellStyle name="50% 2 2 3 6" xfId="9702"/>
    <cellStyle name="50% 2 2 3 7" xfId="9703"/>
    <cellStyle name="50% 2 2 3 8" xfId="9704"/>
    <cellStyle name="50% 2 2 4" xfId="9705"/>
    <cellStyle name="50% 2 2 4 2" xfId="9706"/>
    <cellStyle name="50% 2 2 4 3" xfId="9707"/>
    <cellStyle name="50% 2 2 4 4" xfId="9708"/>
    <cellStyle name="50% 2 2 4 5" xfId="9709"/>
    <cellStyle name="50% 2 2 4 6" xfId="9710"/>
    <cellStyle name="50% 2 2 4 7" xfId="9711"/>
    <cellStyle name="50% 2 2 4 8" xfId="9712"/>
    <cellStyle name="50% 2 2 5" xfId="9713"/>
    <cellStyle name="50% 2 2 6" xfId="9714"/>
    <cellStyle name="50% 2 2 7" xfId="9715"/>
    <cellStyle name="50% 2 2 8" xfId="9716"/>
    <cellStyle name="50% 2 2 9" xfId="9717"/>
    <cellStyle name="50% 2 3" xfId="2643"/>
    <cellStyle name="50% 2 3 10" xfId="9718"/>
    <cellStyle name="50% 2 3 11" xfId="9719"/>
    <cellStyle name="50% 2 3 12" xfId="9720"/>
    <cellStyle name="50% 2 3 2" xfId="9721"/>
    <cellStyle name="50% 2 3 2 2" xfId="9722"/>
    <cellStyle name="50% 2 3 2 3" xfId="9723"/>
    <cellStyle name="50% 2 3 2 4" xfId="9724"/>
    <cellStyle name="50% 2 3 2 5" xfId="9725"/>
    <cellStyle name="50% 2 3 2 6" xfId="9726"/>
    <cellStyle name="50% 2 3 2 7" xfId="9727"/>
    <cellStyle name="50% 2 3 2 8" xfId="9728"/>
    <cellStyle name="50% 2 3 3" xfId="9729"/>
    <cellStyle name="50% 2 3 3 2" xfId="9730"/>
    <cellStyle name="50% 2 3 3 3" xfId="9731"/>
    <cellStyle name="50% 2 3 3 4" xfId="9732"/>
    <cellStyle name="50% 2 3 3 5" xfId="9733"/>
    <cellStyle name="50% 2 3 3 6" xfId="9734"/>
    <cellStyle name="50% 2 3 3 7" xfId="9735"/>
    <cellStyle name="50% 2 3 3 8" xfId="9736"/>
    <cellStyle name="50% 2 3 4" xfId="9737"/>
    <cellStyle name="50% 2 3 4 2" xfId="9738"/>
    <cellStyle name="50% 2 3 4 3" xfId="9739"/>
    <cellStyle name="50% 2 3 4 4" xfId="9740"/>
    <cellStyle name="50% 2 3 4 5" xfId="9741"/>
    <cellStyle name="50% 2 3 4 6" xfId="9742"/>
    <cellStyle name="50% 2 3 4 7" xfId="9743"/>
    <cellStyle name="50% 2 3 4 8" xfId="9744"/>
    <cellStyle name="50% 2 3 5" xfId="9745"/>
    <cellStyle name="50% 2 3 6" xfId="9746"/>
    <cellStyle name="50% 2 3 7" xfId="9747"/>
    <cellStyle name="50% 2 3 8" xfId="9748"/>
    <cellStyle name="50% 2 3 9" xfId="9749"/>
    <cellStyle name="50% 2 4" xfId="9750"/>
    <cellStyle name="50% 2 4 2" xfId="9751"/>
    <cellStyle name="50% 2 4 3" xfId="9752"/>
    <cellStyle name="50% 2 4 4" xfId="9753"/>
    <cellStyle name="50% 2 4 5" xfId="9754"/>
    <cellStyle name="50% 2 4 6" xfId="9755"/>
    <cellStyle name="50% 2 4 7" xfId="9756"/>
    <cellStyle name="50% 2 4 8" xfId="9757"/>
    <cellStyle name="50% 2 5" xfId="9758"/>
    <cellStyle name="50% 2 5 2" xfId="9759"/>
    <cellStyle name="50% 2 5 3" xfId="9760"/>
    <cellStyle name="50% 2 5 4" xfId="9761"/>
    <cellStyle name="50% 2 5 5" xfId="9762"/>
    <cellStyle name="50% 2 5 6" xfId="9763"/>
    <cellStyle name="50% 2 5 7" xfId="9764"/>
    <cellStyle name="50% 2 5 8" xfId="9765"/>
    <cellStyle name="50% 2 6" xfId="9766"/>
    <cellStyle name="50% 2 6 2" xfId="9767"/>
    <cellStyle name="50% 2 6 3" xfId="9768"/>
    <cellStyle name="50% 2 6 4" xfId="9769"/>
    <cellStyle name="50% 2 6 5" xfId="9770"/>
    <cellStyle name="50% 2 6 6" xfId="9771"/>
    <cellStyle name="50% 2 6 7" xfId="9772"/>
    <cellStyle name="50% 2 6 8" xfId="9773"/>
    <cellStyle name="50% 2 7" xfId="9774"/>
    <cellStyle name="50% 2 8" xfId="9775"/>
    <cellStyle name="50% 2 9" xfId="9776"/>
    <cellStyle name="50% 3" xfId="2644"/>
    <cellStyle name="50% 3 10" xfId="9777"/>
    <cellStyle name="50% 3 11" xfId="9778"/>
    <cellStyle name="50% 3 12" xfId="9779"/>
    <cellStyle name="50% 3 13" xfId="9780"/>
    <cellStyle name="50% 3 14" xfId="9781"/>
    <cellStyle name="50% 3 2" xfId="2645"/>
    <cellStyle name="50% 3 2 10" xfId="9782"/>
    <cellStyle name="50% 3 2 11" xfId="9783"/>
    <cellStyle name="50% 3 2 12" xfId="9784"/>
    <cellStyle name="50% 3 2 2" xfId="9785"/>
    <cellStyle name="50% 3 2 2 2" xfId="9786"/>
    <cellStyle name="50% 3 2 2 3" xfId="9787"/>
    <cellStyle name="50% 3 2 2 4" xfId="9788"/>
    <cellStyle name="50% 3 2 2 5" xfId="9789"/>
    <cellStyle name="50% 3 2 2 6" xfId="9790"/>
    <cellStyle name="50% 3 2 2 7" xfId="9791"/>
    <cellStyle name="50% 3 2 2 8" xfId="9792"/>
    <cellStyle name="50% 3 2 3" xfId="9793"/>
    <cellStyle name="50% 3 2 3 2" xfId="9794"/>
    <cellStyle name="50% 3 2 3 3" xfId="9795"/>
    <cellStyle name="50% 3 2 3 4" xfId="9796"/>
    <cellStyle name="50% 3 2 3 5" xfId="9797"/>
    <cellStyle name="50% 3 2 3 6" xfId="9798"/>
    <cellStyle name="50% 3 2 3 7" xfId="9799"/>
    <cellStyle name="50% 3 2 3 8" xfId="9800"/>
    <cellStyle name="50% 3 2 4" xfId="9801"/>
    <cellStyle name="50% 3 2 4 2" xfId="9802"/>
    <cellStyle name="50% 3 2 4 3" xfId="9803"/>
    <cellStyle name="50% 3 2 4 4" xfId="9804"/>
    <cellStyle name="50% 3 2 4 5" xfId="9805"/>
    <cellStyle name="50% 3 2 4 6" xfId="9806"/>
    <cellStyle name="50% 3 2 4 7" xfId="9807"/>
    <cellStyle name="50% 3 2 4 8" xfId="9808"/>
    <cellStyle name="50% 3 2 5" xfId="9809"/>
    <cellStyle name="50% 3 2 6" xfId="9810"/>
    <cellStyle name="50% 3 2 7" xfId="9811"/>
    <cellStyle name="50% 3 2 8" xfId="9812"/>
    <cellStyle name="50% 3 2 9" xfId="9813"/>
    <cellStyle name="50% 3 3" xfId="2646"/>
    <cellStyle name="50% 3 3 10" xfId="9814"/>
    <cellStyle name="50% 3 3 11" xfId="9815"/>
    <cellStyle name="50% 3 3 12" xfId="9816"/>
    <cellStyle name="50% 3 3 2" xfId="9817"/>
    <cellStyle name="50% 3 3 2 2" xfId="9818"/>
    <cellStyle name="50% 3 3 2 3" xfId="9819"/>
    <cellStyle name="50% 3 3 2 4" xfId="9820"/>
    <cellStyle name="50% 3 3 2 5" xfId="9821"/>
    <cellStyle name="50% 3 3 2 6" xfId="9822"/>
    <cellStyle name="50% 3 3 2 7" xfId="9823"/>
    <cellStyle name="50% 3 3 2 8" xfId="9824"/>
    <cellStyle name="50% 3 3 3" xfId="9825"/>
    <cellStyle name="50% 3 3 3 2" xfId="9826"/>
    <cellStyle name="50% 3 3 3 3" xfId="9827"/>
    <cellStyle name="50% 3 3 3 4" xfId="9828"/>
    <cellStyle name="50% 3 3 3 5" xfId="9829"/>
    <cellStyle name="50% 3 3 3 6" xfId="9830"/>
    <cellStyle name="50% 3 3 3 7" xfId="9831"/>
    <cellStyle name="50% 3 3 3 8" xfId="9832"/>
    <cellStyle name="50% 3 3 4" xfId="9833"/>
    <cellStyle name="50% 3 3 4 2" xfId="9834"/>
    <cellStyle name="50% 3 3 4 3" xfId="9835"/>
    <cellStyle name="50% 3 3 4 4" xfId="9836"/>
    <cellStyle name="50% 3 3 4 5" xfId="9837"/>
    <cellStyle name="50% 3 3 4 6" xfId="9838"/>
    <cellStyle name="50% 3 3 4 7" xfId="9839"/>
    <cellStyle name="50% 3 3 4 8" xfId="9840"/>
    <cellStyle name="50% 3 3 5" xfId="9841"/>
    <cellStyle name="50% 3 3 6" xfId="9842"/>
    <cellStyle name="50% 3 3 7" xfId="9843"/>
    <cellStyle name="50% 3 3 8" xfId="9844"/>
    <cellStyle name="50% 3 3 9" xfId="9845"/>
    <cellStyle name="50% 3 4" xfId="9846"/>
    <cellStyle name="50% 3 4 2" xfId="9847"/>
    <cellStyle name="50% 3 4 3" xfId="9848"/>
    <cellStyle name="50% 3 4 4" xfId="9849"/>
    <cellStyle name="50% 3 4 5" xfId="9850"/>
    <cellStyle name="50% 3 4 6" xfId="9851"/>
    <cellStyle name="50% 3 4 7" xfId="9852"/>
    <cellStyle name="50% 3 4 8" xfId="9853"/>
    <cellStyle name="50% 3 5" xfId="9854"/>
    <cellStyle name="50% 3 5 2" xfId="9855"/>
    <cellStyle name="50% 3 5 3" xfId="9856"/>
    <cellStyle name="50% 3 5 4" xfId="9857"/>
    <cellStyle name="50% 3 5 5" xfId="9858"/>
    <cellStyle name="50% 3 5 6" xfId="9859"/>
    <cellStyle name="50% 3 5 7" xfId="9860"/>
    <cellStyle name="50% 3 5 8" xfId="9861"/>
    <cellStyle name="50% 3 6" xfId="9862"/>
    <cellStyle name="50% 3 6 2" xfId="9863"/>
    <cellStyle name="50% 3 6 3" xfId="9864"/>
    <cellStyle name="50% 3 6 4" xfId="9865"/>
    <cellStyle name="50% 3 6 5" xfId="9866"/>
    <cellStyle name="50% 3 6 6" xfId="9867"/>
    <cellStyle name="50% 3 6 7" xfId="9868"/>
    <cellStyle name="50% 3 6 8" xfId="9869"/>
    <cellStyle name="50% 3 7" xfId="9870"/>
    <cellStyle name="50% 3 8" xfId="9871"/>
    <cellStyle name="50% 3 9" xfId="9872"/>
    <cellStyle name="50% 4" xfId="2647"/>
    <cellStyle name="50% 4 10" xfId="9873"/>
    <cellStyle name="50% 4 11" xfId="9874"/>
    <cellStyle name="50% 4 12" xfId="9875"/>
    <cellStyle name="50% 4 2" xfId="9876"/>
    <cellStyle name="50% 4 2 2" xfId="9877"/>
    <cellStyle name="50% 4 2 3" xfId="9878"/>
    <cellStyle name="50% 4 2 4" xfId="9879"/>
    <cellStyle name="50% 4 2 5" xfId="9880"/>
    <cellStyle name="50% 4 2 6" xfId="9881"/>
    <cellStyle name="50% 4 2 7" xfId="9882"/>
    <cellStyle name="50% 4 2 8" xfId="9883"/>
    <cellStyle name="50% 4 3" xfId="9884"/>
    <cellStyle name="50% 4 3 2" xfId="9885"/>
    <cellStyle name="50% 4 3 3" xfId="9886"/>
    <cellStyle name="50% 4 3 4" xfId="9887"/>
    <cellStyle name="50% 4 3 5" xfId="9888"/>
    <cellStyle name="50% 4 3 6" xfId="9889"/>
    <cellStyle name="50% 4 3 7" xfId="9890"/>
    <cellStyle name="50% 4 3 8" xfId="9891"/>
    <cellStyle name="50% 4 4" xfId="9892"/>
    <cellStyle name="50% 4 4 2" xfId="9893"/>
    <cellStyle name="50% 4 4 3" xfId="9894"/>
    <cellStyle name="50% 4 4 4" xfId="9895"/>
    <cellStyle name="50% 4 4 5" xfId="9896"/>
    <cellStyle name="50% 4 4 6" xfId="9897"/>
    <cellStyle name="50% 4 4 7" xfId="9898"/>
    <cellStyle name="50% 4 4 8" xfId="9899"/>
    <cellStyle name="50% 4 5" xfId="9900"/>
    <cellStyle name="50% 4 6" xfId="9901"/>
    <cellStyle name="50% 4 7" xfId="9902"/>
    <cellStyle name="50% 4 8" xfId="9903"/>
    <cellStyle name="50% 4 9" xfId="9904"/>
    <cellStyle name="50% 5" xfId="2648"/>
    <cellStyle name="50% 5 10" xfId="9905"/>
    <cellStyle name="50% 5 11" xfId="9906"/>
    <cellStyle name="50% 5 12" xfId="9907"/>
    <cellStyle name="50% 5 2" xfId="9908"/>
    <cellStyle name="50% 5 2 2" xfId="9909"/>
    <cellStyle name="50% 5 2 3" xfId="9910"/>
    <cellStyle name="50% 5 2 4" xfId="9911"/>
    <cellStyle name="50% 5 2 5" xfId="9912"/>
    <cellStyle name="50% 5 2 6" xfId="9913"/>
    <cellStyle name="50% 5 2 7" xfId="9914"/>
    <cellStyle name="50% 5 2 8" xfId="9915"/>
    <cellStyle name="50% 5 3" xfId="9916"/>
    <cellStyle name="50% 5 3 2" xfId="9917"/>
    <cellStyle name="50% 5 3 3" xfId="9918"/>
    <cellStyle name="50% 5 3 4" xfId="9919"/>
    <cellStyle name="50% 5 3 5" xfId="9920"/>
    <cellStyle name="50% 5 3 6" xfId="9921"/>
    <cellStyle name="50% 5 3 7" xfId="9922"/>
    <cellStyle name="50% 5 3 8" xfId="9923"/>
    <cellStyle name="50% 5 4" xfId="9924"/>
    <cellStyle name="50% 5 4 2" xfId="9925"/>
    <cellStyle name="50% 5 4 3" xfId="9926"/>
    <cellStyle name="50% 5 4 4" xfId="9927"/>
    <cellStyle name="50% 5 4 5" xfId="9928"/>
    <cellStyle name="50% 5 4 6" xfId="9929"/>
    <cellStyle name="50% 5 4 7" xfId="9930"/>
    <cellStyle name="50% 5 4 8" xfId="9931"/>
    <cellStyle name="50% 5 5" xfId="9932"/>
    <cellStyle name="50% 5 6" xfId="9933"/>
    <cellStyle name="50% 5 7" xfId="9934"/>
    <cellStyle name="50% 5 8" xfId="9935"/>
    <cellStyle name="50% 5 9" xfId="9936"/>
    <cellStyle name="50% 6" xfId="9937"/>
    <cellStyle name="50% 6 2" xfId="9938"/>
    <cellStyle name="50% 6 3" xfId="9939"/>
    <cellStyle name="50% 6 4" xfId="9940"/>
    <cellStyle name="50% 6 5" xfId="9941"/>
    <cellStyle name="50% 6 6" xfId="9942"/>
    <cellStyle name="50% 6 7" xfId="9943"/>
    <cellStyle name="50% 6 8" xfId="9944"/>
    <cellStyle name="50% 7" xfId="9945"/>
    <cellStyle name="50% 7 2" xfId="9946"/>
    <cellStyle name="50% 7 3" xfId="9947"/>
    <cellStyle name="50% 7 4" xfId="9948"/>
    <cellStyle name="50% 7 5" xfId="9949"/>
    <cellStyle name="50% 7 6" xfId="9950"/>
    <cellStyle name="50% 7 7" xfId="9951"/>
    <cellStyle name="50% 7 8" xfId="9952"/>
    <cellStyle name="50% 8" xfId="9953"/>
    <cellStyle name="50% 8 2" xfId="9954"/>
    <cellStyle name="50% 8 3" xfId="9955"/>
    <cellStyle name="50% 8 4" xfId="9956"/>
    <cellStyle name="50% 8 5" xfId="9957"/>
    <cellStyle name="50% 8 6" xfId="9958"/>
    <cellStyle name="50% 8 7" xfId="9959"/>
    <cellStyle name="50% 8 8" xfId="9960"/>
    <cellStyle name="50% 9" xfId="9961"/>
    <cellStyle name="60% - Accent1" xfId="2649"/>
    <cellStyle name="60% - Accent1 10" xfId="2650"/>
    <cellStyle name="60% - Accent1 11" xfId="2651"/>
    <cellStyle name="60% - Accent1 12" xfId="2652"/>
    <cellStyle name="60% - Accent1 13" xfId="2653"/>
    <cellStyle name="60% - Accent1 2" xfId="2654"/>
    <cellStyle name="60% - Accent1 3" xfId="2655"/>
    <cellStyle name="60% - Accent1 4" xfId="2656"/>
    <cellStyle name="60% - Accent1 5" xfId="2657"/>
    <cellStyle name="60% - Accent1 6" xfId="2658"/>
    <cellStyle name="60% - Accent1 7" xfId="2659"/>
    <cellStyle name="60% - Accent1 8" xfId="2660"/>
    <cellStyle name="60% - Accent1 9" xfId="2661"/>
    <cellStyle name="60% - Accent2" xfId="2662"/>
    <cellStyle name="60% - Accent2 10" xfId="2663"/>
    <cellStyle name="60% - Accent2 11" xfId="2664"/>
    <cellStyle name="60% - Accent2 12" xfId="2665"/>
    <cellStyle name="60% - Accent2 13" xfId="2666"/>
    <cellStyle name="60% - Accent2 2" xfId="2667"/>
    <cellStyle name="60% - Accent2 3" xfId="2668"/>
    <cellStyle name="60% - Accent2 4" xfId="2669"/>
    <cellStyle name="60% - Accent2 5" xfId="2670"/>
    <cellStyle name="60% - Accent2 6" xfId="2671"/>
    <cellStyle name="60% - Accent2 7" xfId="2672"/>
    <cellStyle name="60% - Accent2 8" xfId="2673"/>
    <cellStyle name="60% - Accent2 9" xfId="2674"/>
    <cellStyle name="60% - Accent3" xfId="2675"/>
    <cellStyle name="60% - Accent3 10" xfId="2676"/>
    <cellStyle name="60% - Accent3 11" xfId="2677"/>
    <cellStyle name="60% - Accent3 12" xfId="2678"/>
    <cellStyle name="60% - Accent3 13" xfId="2679"/>
    <cellStyle name="60% - Accent3 2" xfId="2680"/>
    <cellStyle name="60% - Accent3 3" xfId="2681"/>
    <cellStyle name="60% - Accent3 4" xfId="2682"/>
    <cellStyle name="60% - Accent3 5" xfId="2683"/>
    <cellStyle name="60% - Accent3 6" xfId="2684"/>
    <cellStyle name="60% - Accent3 7" xfId="2685"/>
    <cellStyle name="60% - Accent3 8" xfId="2686"/>
    <cellStyle name="60% - Accent3 9" xfId="2687"/>
    <cellStyle name="60% - Accent4" xfId="2688"/>
    <cellStyle name="60% - Accent4 10" xfId="2689"/>
    <cellStyle name="60% - Accent4 11" xfId="2690"/>
    <cellStyle name="60% - Accent4 12" xfId="2691"/>
    <cellStyle name="60% - Accent4 13" xfId="2692"/>
    <cellStyle name="60% - Accent4 2" xfId="2693"/>
    <cellStyle name="60% - Accent4 3" xfId="2694"/>
    <cellStyle name="60% - Accent4 4" xfId="2695"/>
    <cellStyle name="60% - Accent4 5" xfId="2696"/>
    <cellStyle name="60% - Accent4 6" xfId="2697"/>
    <cellStyle name="60% - Accent4 7" xfId="2698"/>
    <cellStyle name="60% - Accent4 8" xfId="2699"/>
    <cellStyle name="60% - Accent4 9" xfId="2700"/>
    <cellStyle name="60% - Accent5" xfId="2701"/>
    <cellStyle name="60% - Accent5 10" xfId="2702"/>
    <cellStyle name="60% - Accent5 11" xfId="2703"/>
    <cellStyle name="60% - Accent5 12" xfId="2704"/>
    <cellStyle name="60% - Accent5 13" xfId="2705"/>
    <cellStyle name="60% - Accent5 2" xfId="2706"/>
    <cellStyle name="60% - Accent5 3" xfId="2707"/>
    <cellStyle name="60% - Accent5 4" xfId="2708"/>
    <cellStyle name="60% - Accent5 5" xfId="2709"/>
    <cellStyle name="60% - Accent5 6" xfId="2710"/>
    <cellStyle name="60% - Accent5 7" xfId="2711"/>
    <cellStyle name="60% - Accent5 8" xfId="2712"/>
    <cellStyle name="60% - Accent5 9" xfId="2713"/>
    <cellStyle name="60% - Accent6" xfId="2714"/>
    <cellStyle name="60% - Accent6 10" xfId="2715"/>
    <cellStyle name="60% - Accent6 11" xfId="2716"/>
    <cellStyle name="60% - Accent6 12" xfId="2717"/>
    <cellStyle name="60% - Accent6 13" xfId="2718"/>
    <cellStyle name="60% - Accent6 2" xfId="2719"/>
    <cellStyle name="60% - Accent6 3" xfId="2720"/>
    <cellStyle name="60% - Accent6 4" xfId="2721"/>
    <cellStyle name="60% - Accent6 5" xfId="2722"/>
    <cellStyle name="60% - Accent6 6" xfId="2723"/>
    <cellStyle name="60% - Accent6 7" xfId="2724"/>
    <cellStyle name="60% - Accent6 8" xfId="2725"/>
    <cellStyle name="60% - Accent6 9" xfId="2726"/>
    <cellStyle name="60% - Акцент1 10" xfId="2727"/>
    <cellStyle name="60% - Акцент1 11" xfId="2728"/>
    <cellStyle name="60% - Акцент1 2" xfId="2729"/>
    <cellStyle name="60% - Акцент1 2 2" xfId="2730"/>
    <cellStyle name="60% - Акцент1 2 2 2" xfId="2731"/>
    <cellStyle name="60% - Акцент1 2 3" xfId="2732"/>
    <cellStyle name="60% - Акцент1 2 3 2" xfId="2733"/>
    <cellStyle name="60% - Акцент1 2 4" xfId="2734"/>
    <cellStyle name="60% - Акцент1 2 5" xfId="2735"/>
    <cellStyle name="60% - Акцент1 2 6" xfId="2736"/>
    <cellStyle name="60% - Акцент1 2 7" xfId="9962"/>
    <cellStyle name="60% - Акцент1 2_Приложение 3" xfId="2737"/>
    <cellStyle name="60% - Акцент1 3" xfId="2738"/>
    <cellStyle name="60% - Акцент1 3 2" xfId="2739"/>
    <cellStyle name="60% - Акцент1 3 3" xfId="9963"/>
    <cellStyle name="60% - Акцент1 4" xfId="2740"/>
    <cellStyle name="60% - Акцент1 4 2" xfId="2741"/>
    <cellStyle name="60% - Акцент1 5" xfId="2742"/>
    <cellStyle name="60% - Акцент1 5 2" xfId="2743"/>
    <cellStyle name="60% - Акцент1 6" xfId="2744"/>
    <cellStyle name="60% - Акцент1 6 2" xfId="2745"/>
    <cellStyle name="60% - Акцент1 7" xfId="2746"/>
    <cellStyle name="60% - Акцент1 7 2" xfId="2747"/>
    <cellStyle name="60% - Акцент1 8" xfId="2748"/>
    <cellStyle name="60% - Акцент1 8 2" xfId="2749"/>
    <cellStyle name="60% - Акцент1 9" xfId="2750"/>
    <cellStyle name="60% - Акцент1 9 2" xfId="2751"/>
    <cellStyle name="60% - Акцент2 10" xfId="2752"/>
    <cellStyle name="60% - Акцент2 11" xfId="2753"/>
    <cellStyle name="60% - Акцент2 2" xfId="2754"/>
    <cellStyle name="60% - Акцент2 2 2" xfId="2755"/>
    <cellStyle name="60% - Акцент2 2 2 2" xfId="2756"/>
    <cellStyle name="60% - Акцент2 2 3" xfId="2757"/>
    <cellStyle name="60% - Акцент2 2 3 2" xfId="2758"/>
    <cellStyle name="60% - Акцент2 2 4" xfId="2759"/>
    <cellStyle name="60% - Акцент2 2 5" xfId="2760"/>
    <cellStyle name="60% - Акцент2 2 6" xfId="2761"/>
    <cellStyle name="60% - Акцент2 2 7" xfId="9964"/>
    <cellStyle name="60% - Акцент2 2_Приложение 3" xfId="2762"/>
    <cellStyle name="60% - Акцент2 3" xfId="2763"/>
    <cellStyle name="60% - Акцент2 3 2" xfId="2764"/>
    <cellStyle name="60% - Акцент2 3 3" xfId="9965"/>
    <cellStyle name="60% - Акцент2 4" xfId="2765"/>
    <cellStyle name="60% - Акцент2 4 2" xfId="2766"/>
    <cellStyle name="60% - Акцент2 5" xfId="2767"/>
    <cellStyle name="60% - Акцент2 5 2" xfId="2768"/>
    <cellStyle name="60% - Акцент2 6" xfId="2769"/>
    <cellStyle name="60% - Акцент2 6 2" xfId="2770"/>
    <cellStyle name="60% - Акцент2 7" xfId="2771"/>
    <cellStyle name="60% - Акцент2 7 2" xfId="2772"/>
    <cellStyle name="60% - Акцент2 8" xfId="2773"/>
    <cellStyle name="60% - Акцент2 8 2" xfId="2774"/>
    <cellStyle name="60% - Акцент2 9" xfId="2775"/>
    <cellStyle name="60% - Акцент2 9 2" xfId="2776"/>
    <cellStyle name="60% - Акцент3 10" xfId="2777"/>
    <cellStyle name="60% - Акцент3 11" xfId="2778"/>
    <cellStyle name="60% - Акцент3 2" xfId="2779"/>
    <cellStyle name="60% - Акцент3 2 2" xfId="2780"/>
    <cellStyle name="60% - Акцент3 2 2 2" xfId="2781"/>
    <cellStyle name="60% - Акцент3 2 3" xfId="2782"/>
    <cellStyle name="60% - Акцент3 2 3 2" xfId="2783"/>
    <cellStyle name="60% - Акцент3 2 4" xfId="2784"/>
    <cellStyle name="60% - Акцент3 2 5" xfId="2785"/>
    <cellStyle name="60% - Акцент3 2 6" xfId="2786"/>
    <cellStyle name="60% - Акцент3 2 7" xfId="9966"/>
    <cellStyle name="60% - Акцент3 2_Приложение 3" xfId="2787"/>
    <cellStyle name="60% - Акцент3 3" xfId="2788"/>
    <cellStyle name="60% - Акцент3 3 2" xfId="2789"/>
    <cellStyle name="60% - Акцент3 3 3" xfId="9967"/>
    <cellStyle name="60% - Акцент3 4" xfId="2790"/>
    <cellStyle name="60% - Акцент3 4 2" xfId="2791"/>
    <cellStyle name="60% - Акцент3 5" xfId="2792"/>
    <cellStyle name="60% - Акцент3 5 2" xfId="2793"/>
    <cellStyle name="60% - Акцент3 6" xfId="2794"/>
    <cellStyle name="60% - Акцент3 6 2" xfId="2795"/>
    <cellStyle name="60% - Акцент3 7" xfId="2796"/>
    <cellStyle name="60% - Акцент3 7 2" xfId="2797"/>
    <cellStyle name="60% - Акцент3 8" xfId="2798"/>
    <cellStyle name="60% - Акцент3 8 2" xfId="2799"/>
    <cellStyle name="60% - Акцент3 9" xfId="2800"/>
    <cellStyle name="60% - Акцент3 9 2" xfId="2801"/>
    <cellStyle name="60% - Акцент4 10" xfId="2802"/>
    <cellStyle name="60% - Акцент4 11" xfId="2803"/>
    <cellStyle name="60% - Акцент4 2" xfId="2804"/>
    <cellStyle name="60% - Акцент4 2 2" xfId="2805"/>
    <cellStyle name="60% - Акцент4 2 2 2" xfId="2806"/>
    <cellStyle name="60% - Акцент4 2 3" xfId="2807"/>
    <cellStyle name="60% - Акцент4 2 3 2" xfId="2808"/>
    <cellStyle name="60% - Акцент4 2 4" xfId="2809"/>
    <cellStyle name="60% - Акцент4 2 5" xfId="2810"/>
    <cellStyle name="60% - Акцент4 2 6" xfId="2811"/>
    <cellStyle name="60% - Акцент4 2 7" xfId="9968"/>
    <cellStyle name="60% - Акцент4 2_Приложение 3" xfId="2812"/>
    <cellStyle name="60% - Акцент4 3" xfId="2813"/>
    <cellStyle name="60% - Акцент4 3 2" xfId="2814"/>
    <cellStyle name="60% - Акцент4 3 3" xfId="9969"/>
    <cellStyle name="60% - Акцент4 4" xfId="2815"/>
    <cellStyle name="60% - Акцент4 4 2" xfId="2816"/>
    <cellStyle name="60% - Акцент4 5" xfId="2817"/>
    <cellStyle name="60% - Акцент4 5 2" xfId="2818"/>
    <cellStyle name="60% - Акцент4 6" xfId="2819"/>
    <cellStyle name="60% - Акцент4 6 2" xfId="2820"/>
    <cellStyle name="60% - Акцент4 7" xfId="2821"/>
    <cellStyle name="60% - Акцент4 7 2" xfId="2822"/>
    <cellStyle name="60% - Акцент4 8" xfId="2823"/>
    <cellStyle name="60% - Акцент4 8 2" xfId="2824"/>
    <cellStyle name="60% - Акцент4 9" xfId="2825"/>
    <cellStyle name="60% - Акцент4 9 2" xfId="2826"/>
    <cellStyle name="60% - Акцент5 10" xfId="2827"/>
    <cellStyle name="60% - Акцент5 11" xfId="2828"/>
    <cellStyle name="60% - Акцент5 2" xfId="2829"/>
    <cellStyle name="60% - Акцент5 2 2" xfId="2830"/>
    <cellStyle name="60% - Акцент5 2 2 2" xfId="2831"/>
    <cellStyle name="60% - Акцент5 2 3" xfId="2832"/>
    <cellStyle name="60% - Акцент5 2 3 2" xfId="2833"/>
    <cellStyle name="60% - Акцент5 2 4" xfId="2834"/>
    <cellStyle name="60% - Акцент5 2 5" xfId="2835"/>
    <cellStyle name="60% - Акцент5 2 6" xfId="2836"/>
    <cellStyle name="60% - Акцент5 2 7" xfId="9970"/>
    <cellStyle name="60% - Акцент5 2_Приложение 3" xfId="2837"/>
    <cellStyle name="60% - Акцент5 3" xfId="2838"/>
    <cellStyle name="60% - Акцент5 3 2" xfId="2839"/>
    <cellStyle name="60% - Акцент5 3 3" xfId="9971"/>
    <cellStyle name="60% - Акцент5 4" xfId="2840"/>
    <cellStyle name="60% - Акцент5 4 2" xfId="2841"/>
    <cellStyle name="60% - Акцент5 5" xfId="2842"/>
    <cellStyle name="60% - Акцент5 5 2" xfId="2843"/>
    <cellStyle name="60% - Акцент5 6" xfId="2844"/>
    <cellStyle name="60% - Акцент5 6 2" xfId="2845"/>
    <cellStyle name="60% - Акцент5 7" xfId="2846"/>
    <cellStyle name="60% - Акцент5 7 2" xfId="2847"/>
    <cellStyle name="60% - Акцент5 8" xfId="2848"/>
    <cellStyle name="60% - Акцент5 8 2" xfId="2849"/>
    <cellStyle name="60% - Акцент5 9" xfId="2850"/>
    <cellStyle name="60% - Акцент5 9 2" xfId="2851"/>
    <cellStyle name="60% - Акцент6 10" xfId="2852"/>
    <cellStyle name="60% - Акцент6 11" xfId="2853"/>
    <cellStyle name="60% - Акцент6 2" xfId="2854"/>
    <cellStyle name="60% - Акцент6 2 2" xfId="2855"/>
    <cellStyle name="60% - Акцент6 2 2 2" xfId="2856"/>
    <cellStyle name="60% - Акцент6 2 3" xfId="2857"/>
    <cellStyle name="60% - Акцент6 2 3 2" xfId="2858"/>
    <cellStyle name="60% - Акцент6 2 4" xfId="2859"/>
    <cellStyle name="60% - Акцент6 2 5" xfId="2860"/>
    <cellStyle name="60% - Акцент6 2 6" xfId="2861"/>
    <cellStyle name="60% - Акцент6 2 7" xfId="9972"/>
    <cellStyle name="60% - Акцент6 2_Приложение 3" xfId="2862"/>
    <cellStyle name="60% - Акцент6 3" xfId="2863"/>
    <cellStyle name="60% - Акцент6 3 2" xfId="2864"/>
    <cellStyle name="60% - Акцент6 3 3" xfId="9973"/>
    <cellStyle name="60% - Акцент6 4" xfId="2865"/>
    <cellStyle name="60% - Акцент6 4 2" xfId="2866"/>
    <cellStyle name="60% - Акцент6 5" xfId="2867"/>
    <cellStyle name="60% - Акцент6 5 2" xfId="2868"/>
    <cellStyle name="60% - Акцент6 6" xfId="2869"/>
    <cellStyle name="60% - Акцент6 6 2" xfId="2870"/>
    <cellStyle name="60% - Акцент6 7" xfId="2871"/>
    <cellStyle name="60% - Акцент6 7 2" xfId="2872"/>
    <cellStyle name="60% - Акцент6 8" xfId="2873"/>
    <cellStyle name="60% - Акцент6 8 2" xfId="2874"/>
    <cellStyle name="60% - Акцент6 9" xfId="2875"/>
    <cellStyle name="60% - Акцент6 9 2" xfId="2876"/>
    <cellStyle name="6Code" xfId="2877"/>
    <cellStyle name="75%" xfId="2878"/>
    <cellStyle name="75% 10" xfId="9974"/>
    <cellStyle name="75% 11" xfId="9975"/>
    <cellStyle name="75% 12" xfId="9976"/>
    <cellStyle name="75% 13" xfId="9977"/>
    <cellStyle name="75% 14" xfId="9978"/>
    <cellStyle name="75% 15" xfId="9979"/>
    <cellStyle name="75% 16" xfId="9980"/>
    <cellStyle name="75% 2" xfId="2879"/>
    <cellStyle name="75% 2 10" xfId="9981"/>
    <cellStyle name="75% 2 11" xfId="9982"/>
    <cellStyle name="75% 2 12" xfId="9983"/>
    <cellStyle name="75% 2 13" xfId="9984"/>
    <cellStyle name="75% 2 14" xfId="9985"/>
    <cellStyle name="75% 2 2" xfId="2880"/>
    <cellStyle name="75% 2 2 10" xfId="9986"/>
    <cellStyle name="75% 2 2 11" xfId="9987"/>
    <cellStyle name="75% 2 2 12" xfId="9988"/>
    <cellStyle name="75% 2 2 2" xfId="9989"/>
    <cellStyle name="75% 2 2 2 2" xfId="9990"/>
    <cellStyle name="75% 2 2 2 3" xfId="9991"/>
    <cellStyle name="75% 2 2 2 4" xfId="9992"/>
    <cellStyle name="75% 2 2 2 5" xfId="9993"/>
    <cellStyle name="75% 2 2 2 6" xfId="9994"/>
    <cellStyle name="75% 2 2 2 7" xfId="9995"/>
    <cellStyle name="75% 2 2 2 8" xfId="9996"/>
    <cellStyle name="75% 2 2 3" xfId="9997"/>
    <cellStyle name="75% 2 2 3 2" xfId="9998"/>
    <cellStyle name="75% 2 2 3 3" xfId="9999"/>
    <cellStyle name="75% 2 2 3 4" xfId="10000"/>
    <cellStyle name="75% 2 2 3 5" xfId="10001"/>
    <cellStyle name="75% 2 2 3 6" xfId="10002"/>
    <cellStyle name="75% 2 2 3 7" xfId="10003"/>
    <cellStyle name="75% 2 2 3 8" xfId="10004"/>
    <cellStyle name="75% 2 2 4" xfId="10005"/>
    <cellStyle name="75% 2 2 4 2" xfId="10006"/>
    <cellStyle name="75% 2 2 4 3" xfId="10007"/>
    <cellStyle name="75% 2 2 4 4" xfId="10008"/>
    <cellStyle name="75% 2 2 4 5" xfId="10009"/>
    <cellStyle name="75% 2 2 4 6" xfId="10010"/>
    <cellStyle name="75% 2 2 4 7" xfId="10011"/>
    <cellStyle name="75% 2 2 4 8" xfId="10012"/>
    <cellStyle name="75% 2 2 5" xfId="10013"/>
    <cellStyle name="75% 2 2 6" xfId="10014"/>
    <cellStyle name="75% 2 2 7" xfId="10015"/>
    <cellStyle name="75% 2 2 8" xfId="10016"/>
    <cellStyle name="75% 2 2 9" xfId="10017"/>
    <cellStyle name="75% 2 3" xfId="2881"/>
    <cellStyle name="75% 2 3 10" xfId="10018"/>
    <cellStyle name="75% 2 3 11" xfId="10019"/>
    <cellStyle name="75% 2 3 12" xfId="10020"/>
    <cellStyle name="75% 2 3 2" xfId="10021"/>
    <cellStyle name="75% 2 3 2 2" xfId="10022"/>
    <cellStyle name="75% 2 3 2 3" xfId="10023"/>
    <cellStyle name="75% 2 3 2 4" xfId="10024"/>
    <cellStyle name="75% 2 3 2 5" xfId="10025"/>
    <cellStyle name="75% 2 3 2 6" xfId="10026"/>
    <cellStyle name="75% 2 3 2 7" xfId="10027"/>
    <cellStyle name="75% 2 3 2 8" xfId="10028"/>
    <cellStyle name="75% 2 3 3" xfId="10029"/>
    <cellStyle name="75% 2 3 3 2" xfId="10030"/>
    <cellStyle name="75% 2 3 3 3" xfId="10031"/>
    <cellStyle name="75% 2 3 3 4" xfId="10032"/>
    <cellStyle name="75% 2 3 3 5" xfId="10033"/>
    <cellStyle name="75% 2 3 3 6" xfId="10034"/>
    <cellStyle name="75% 2 3 3 7" xfId="10035"/>
    <cellStyle name="75% 2 3 3 8" xfId="10036"/>
    <cellStyle name="75% 2 3 4" xfId="10037"/>
    <cellStyle name="75% 2 3 4 2" xfId="10038"/>
    <cellStyle name="75% 2 3 4 3" xfId="10039"/>
    <cellStyle name="75% 2 3 4 4" xfId="10040"/>
    <cellStyle name="75% 2 3 4 5" xfId="10041"/>
    <cellStyle name="75% 2 3 4 6" xfId="10042"/>
    <cellStyle name="75% 2 3 4 7" xfId="10043"/>
    <cellStyle name="75% 2 3 4 8" xfId="10044"/>
    <cellStyle name="75% 2 3 5" xfId="10045"/>
    <cellStyle name="75% 2 3 6" xfId="10046"/>
    <cellStyle name="75% 2 3 7" xfId="10047"/>
    <cellStyle name="75% 2 3 8" xfId="10048"/>
    <cellStyle name="75% 2 3 9" xfId="10049"/>
    <cellStyle name="75% 2 4" xfId="10050"/>
    <cellStyle name="75% 2 4 2" xfId="10051"/>
    <cellStyle name="75% 2 4 3" xfId="10052"/>
    <cellStyle name="75% 2 4 4" xfId="10053"/>
    <cellStyle name="75% 2 4 5" xfId="10054"/>
    <cellStyle name="75% 2 4 6" xfId="10055"/>
    <cellStyle name="75% 2 4 7" xfId="10056"/>
    <cellStyle name="75% 2 4 8" xfId="10057"/>
    <cellStyle name="75% 2 5" xfId="10058"/>
    <cellStyle name="75% 2 5 2" xfId="10059"/>
    <cellStyle name="75% 2 5 3" xfId="10060"/>
    <cellStyle name="75% 2 5 4" xfId="10061"/>
    <cellStyle name="75% 2 5 5" xfId="10062"/>
    <cellStyle name="75% 2 5 6" xfId="10063"/>
    <cellStyle name="75% 2 5 7" xfId="10064"/>
    <cellStyle name="75% 2 5 8" xfId="10065"/>
    <cellStyle name="75% 2 6" xfId="10066"/>
    <cellStyle name="75% 2 6 2" xfId="10067"/>
    <cellStyle name="75% 2 6 3" xfId="10068"/>
    <cellStyle name="75% 2 6 4" xfId="10069"/>
    <cellStyle name="75% 2 6 5" xfId="10070"/>
    <cellStyle name="75% 2 6 6" xfId="10071"/>
    <cellStyle name="75% 2 6 7" xfId="10072"/>
    <cellStyle name="75% 2 6 8" xfId="10073"/>
    <cellStyle name="75% 2 7" xfId="10074"/>
    <cellStyle name="75% 2 8" xfId="10075"/>
    <cellStyle name="75% 2 9" xfId="10076"/>
    <cellStyle name="75% 3" xfId="2882"/>
    <cellStyle name="75% 3 10" xfId="10077"/>
    <cellStyle name="75% 3 11" xfId="10078"/>
    <cellStyle name="75% 3 12" xfId="10079"/>
    <cellStyle name="75% 3 13" xfId="10080"/>
    <cellStyle name="75% 3 14" xfId="10081"/>
    <cellStyle name="75% 3 2" xfId="2883"/>
    <cellStyle name="75% 3 2 10" xfId="10082"/>
    <cellStyle name="75% 3 2 11" xfId="10083"/>
    <cellStyle name="75% 3 2 12" xfId="10084"/>
    <cellStyle name="75% 3 2 2" xfId="10085"/>
    <cellStyle name="75% 3 2 2 2" xfId="10086"/>
    <cellStyle name="75% 3 2 2 3" xfId="10087"/>
    <cellStyle name="75% 3 2 2 4" xfId="10088"/>
    <cellStyle name="75% 3 2 2 5" xfId="10089"/>
    <cellStyle name="75% 3 2 2 6" xfId="10090"/>
    <cellStyle name="75% 3 2 2 7" xfId="10091"/>
    <cellStyle name="75% 3 2 2 8" xfId="10092"/>
    <cellStyle name="75% 3 2 3" xfId="10093"/>
    <cellStyle name="75% 3 2 3 2" xfId="10094"/>
    <cellStyle name="75% 3 2 3 3" xfId="10095"/>
    <cellStyle name="75% 3 2 3 4" xfId="10096"/>
    <cellStyle name="75% 3 2 3 5" xfId="10097"/>
    <cellStyle name="75% 3 2 3 6" xfId="10098"/>
    <cellStyle name="75% 3 2 3 7" xfId="10099"/>
    <cellStyle name="75% 3 2 3 8" xfId="10100"/>
    <cellStyle name="75% 3 2 4" xfId="10101"/>
    <cellStyle name="75% 3 2 4 2" xfId="10102"/>
    <cellStyle name="75% 3 2 4 3" xfId="10103"/>
    <cellStyle name="75% 3 2 4 4" xfId="10104"/>
    <cellStyle name="75% 3 2 4 5" xfId="10105"/>
    <cellStyle name="75% 3 2 4 6" xfId="10106"/>
    <cellStyle name="75% 3 2 4 7" xfId="10107"/>
    <cellStyle name="75% 3 2 4 8" xfId="10108"/>
    <cellStyle name="75% 3 2 5" xfId="10109"/>
    <cellStyle name="75% 3 2 6" xfId="10110"/>
    <cellStyle name="75% 3 2 7" xfId="10111"/>
    <cellStyle name="75% 3 2 8" xfId="10112"/>
    <cellStyle name="75% 3 2 9" xfId="10113"/>
    <cellStyle name="75% 3 3" xfId="2884"/>
    <cellStyle name="75% 3 3 10" xfId="10114"/>
    <cellStyle name="75% 3 3 11" xfId="10115"/>
    <cellStyle name="75% 3 3 12" xfId="10116"/>
    <cellStyle name="75% 3 3 2" xfId="10117"/>
    <cellStyle name="75% 3 3 2 2" xfId="10118"/>
    <cellStyle name="75% 3 3 2 3" xfId="10119"/>
    <cellStyle name="75% 3 3 2 4" xfId="10120"/>
    <cellStyle name="75% 3 3 2 5" xfId="10121"/>
    <cellStyle name="75% 3 3 2 6" xfId="10122"/>
    <cellStyle name="75% 3 3 2 7" xfId="10123"/>
    <cellStyle name="75% 3 3 2 8" xfId="10124"/>
    <cellStyle name="75% 3 3 3" xfId="10125"/>
    <cellStyle name="75% 3 3 3 2" xfId="10126"/>
    <cellStyle name="75% 3 3 3 3" xfId="10127"/>
    <cellStyle name="75% 3 3 3 4" xfId="10128"/>
    <cellStyle name="75% 3 3 3 5" xfId="10129"/>
    <cellStyle name="75% 3 3 3 6" xfId="10130"/>
    <cellStyle name="75% 3 3 3 7" xfId="10131"/>
    <cellStyle name="75% 3 3 3 8" xfId="10132"/>
    <cellStyle name="75% 3 3 4" xfId="10133"/>
    <cellStyle name="75% 3 3 4 2" xfId="10134"/>
    <cellStyle name="75% 3 3 4 3" xfId="10135"/>
    <cellStyle name="75% 3 3 4 4" xfId="10136"/>
    <cellStyle name="75% 3 3 4 5" xfId="10137"/>
    <cellStyle name="75% 3 3 4 6" xfId="10138"/>
    <cellStyle name="75% 3 3 4 7" xfId="10139"/>
    <cellStyle name="75% 3 3 4 8" xfId="10140"/>
    <cellStyle name="75% 3 3 5" xfId="10141"/>
    <cellStyle name="75% 3 3 6" xfId="10142"/>
    <cellStyle name="75% 3 3 7" xfId="10143"/>
    <cellStyle name="75% 3 3 8" xfId="10144"/>
    <cellStyle name="75% 3 3 9" xfId="10145"/>
    <cellStyle name="75% 3 4" xfId="10146"/>
    <cellStyle name="75% 3 4 2" xfId="10147"/>
    <cellStyle name="75% 3 4 3" xfId="10148"/>
    <cellStyle name="75% 3 4 4" xfId="10149"/>
    <cellStyle name="75% 3 4 5" xfId="10150"/>
    <cellStyle name="75% 3 4 6" xfId="10151"/>
    <cellStyle name="75% 3 4 7" xfId="10152"/>
    <cellStyle name="75% 3 4 8" xfId="10153"/>
    <cellStyle name="75% 3 5" xfId="10154"/>
    <cellStyle name="75% 3 5 2" xfId="10155"/>
    <cellStyle name="75% 3 5 3" xfId="10156"/>
    <cellStyle name="75% 3 5 4" xfId="10157"/>
    <cellStyle name="75% 3 5 5" xfId="10158"/>
    <cellStyle name="75% 3 5 6" xfId="10159"/>
    <cellStyle name="75% 3 5 7" xfId="10160"/>
    <cellStyle name="75% 3 5 8" xfId="10161"/>
    <cellStyle name="75% 3 6" xfId="10162"/>
    <cellStyle name="75% 3 6 2" xfId="10163"/>
    <cellStyle name="75% 3 6 3" xfId="10164"/>
    <cellStyle name="75% 3 6 4" xfId="10165"/>
    <cellStyle name="75% 3 6 5" xfId="10166"/>
    <cellStyle name="75% 3 6 6" xfId="10167"/>
    <cellStyle name="75% 3 6 7" xfId="10168"/>
    <cellStyle name="75% 3 6 8" xfId="10169"/>
    <cellStyle name="75% 3 7" xfId="10170"/>
    <cellStyle name="75% 3 8" xfId="10171"/>
    <cellStyle name="75% 3 9" xfId="10172"/>
    <cellStyle name="75% 4" xfId="2885"/>
    <cellStyle name="75% 4 10" xfId="10173"/>
    <cellStyle name="75% 4 11" xfId="10174"/>
    <cellStyle name="75% 4 12" xfId="10175"/>
    <cellStyle name="75% 4 2" xfId="10176"/>
    <cellStyle name="75% 4 2 2" xfId="10177"/>
    <cellStyle name="75% 4 2 3" xfId="10178"/>
    <cellStyle name="75% 4 2 4" xfId="10179"/>
    <cellStyle name="75% 4 2 5" xfId="10180"/>
    <cellStyle name="75% 4 2 6" xfId="10181"/>
    <cellStyle name="75% 4 2 7" xfId="10182"/>
    <cellStyle name="75% 4 2 8" xfId="10183"/>
    <cellStyle name="75% 4 3" xfId="10184"/>
    <cellStyle name="75% 4 3 2" xfId="10185"/>
    <cellStyle name="75% 4 3 3" xfId="10186"/>
    <cellStyle name="75% 4 3 4" xfId="10187"/>
    <cellStyle name="75% 4 3 5" xfId="10188"/>
    <cellStyle name="75% 4 3 6" xfId="10189"/>
    <cellStyle name="75% 4 3 7" xfId="10190"/>
    <cellStyle name="75% 4 3 8" xfId="10191"/>
    <cellStyle name="75% 4 4" xfId="10192"/>
    <cellStyle name="75% 4 4 2" xfId="10193"/>
    <cellStyle name="75% 4 4 3" xfId="10194"/>
    <cellStyle name="75% 4 4 4" xfId="10195"/>
    <cellStyle name="75% 4 4 5" xfId="10196"/>
    <cellStyle name="75% 4 4 6" xfId="10197"/>
    <cellStyle name="75% 4 4 7" xfId="10198"/>
    <cellStyle name="75% 4 4 8" xfId="10199"/>
    <cellStyle name="75% 4 5" xfId="10200"/>
    <cellStyle name="75% 4 6" xfId="10201"/>
    <cellStyle name="75% 4 7" xfId="10202"/>
    <cellStyle name="75% 4 8" xfId="10203"/>
    <cellStyle name="75% 4 9" xfId="10204"/>
    <cellStyle name="75% 5" xfId="2886"/>
    <cellStyle name="75% 5 10" xfId="10205"/>
    <cellStyle name="75% 5 11" xfId="10206"/>
    <cellStyle name="75% 5 12" xfId="10207"/>
    <cellStyle name="75% 5 2" xfId="10208"/>
    <cellStyle name="75% 5 2 2" xfId="10209"/>
    <cellStyle name="75% 5 2 3" xfId="10210"/>
    <cellStyle name="75% 5 2 4" xfId="10211"/>
    <cellStyle name="75% 5 2 5" xfId="10212"/>
    <cellStyle name="75% 5 2 6" xfId="10213"/>
    <cellStyle name="75% 5 2 7" xfId="10214"/>
    <cellStyle name="75% 5 2 8" xfId="10215"/>
    <cellStyle name="75% 5 3" xfId="10216"/>
    <cellStyle name="75% 5 3 2" xfId="10217"/>
    <cellStyle name="75% 5 3 3" xfId="10218"/>
    <cellStyle name="75% 5 3 4" xfId="10219"/>
    <cellStyle name="75% 5 3 5" xfId="10220"/>
    <cellStyle name="75% 5 3 6" xfId="10221"/>
    <cellStyle name="75% 5 3 7" xfId="10222"/>
    <cellStyle name="75% 5 3 8" xfId="10223"/>
    <cellStyle name="75% 5 4" xfId="10224"/>
    <cellStyle name="75% 5 4 2" xfId="10225"/>
    <cellStyle name="75% 5 4 3" xfId="10226"/>
    <cellStyle name="75% 5 4 4" xfId="10227"/>
    <cellStyle name="75% 5 4 5" xfId="10228"/>
    <cellStyle name="75% 5 4 6" xfId="10229"/>
    <cellStyle name="75% 5 4 7" xfId="10230"/>
    <cellStyle name="75% 5 4 8" xfId="10231"/>
    <cellStyle name="75% 5 5" xfId="10232"/>
    <cellStyle name="75% 5 6" xfId="10233"/>
    <cellStyle name="75% 5 7" xfId="10234"/>
    <cellStyle name="75% 5 8" xfId="10235"/>
    <cellStyle name="75% 5 9" xfId="10236"/>
    <cellStyle name="75% 6" xfId="10237"/>
    <cellStyle name="75% 6 2" xfId="10238"/>
    <cellStyle name="75% 6 3" xfId="10239"/>
    <cellStyle name="75% 6 4" xfId="10240"/>
    <cellStyle name="75% 6 5" xfId="10241"/>
    <cellStyle name="75% 6 6" xfId="10242"/>
    <cellStyle name="75% 6 7" xfId="10243"/>
    <cellStyle name="75% 6 8" xfId="10244"/>
    <cellStyle name="75% 7" xfId="10245"/>
    <cellStyle name="75% 7 2" xfId="10246"/>
    <cellStyle name="75% 7 3" xfId="10247"/>
    <cellStyle name="75% 7 4" xfId="10248"/>
    <cellStyle name="75% 7 5" xfId="10249"/>
    <cellStyle name="75% 7 6" xfId="10250"/>
    <cellStyle name="75% 7 7" xfId="10251"/>
    <cellStyle name="75% 7 8" xfId="10252"/>
    <cellStyle name="75% 8" xfId="10253"/>
    <cellStyle name="75% 8 2" xfId="10254"/>
    <cellStyle name="75% 8 3" xfId="10255"/>
    <cellStyle name="75% 8 4" xfId="10256"/>
    <cellStyle name="75% 8 5" xfId="10257"/>
    <cellStyle name="75% 8 6" xfId="10258"/>
    <cellStyle name="75% 8 7" xfId="10259"/>
    <cellStyle name="75% 8 8" xfId="10260"/>
    <cellStyle name="75% 9" xfId="10261"/>
    <cellStyle name="8pt" xfId="2887"/>
    <cellStyle name="Aaia?iue" xfId="2888"/>
    <cellStyle name="Aaia?iue [0]" xfId="2889"/>
    <cellStyle name="Aaia?iue_vaqduGfTSN7qyUJNWHRlcWo3H" xfId="2890"/>
    <cellStyle name="Äåíåæíûé [0]_vaqduGfTSN7qyUJNWHRlcWo3H" xfId="2891"/>
    <cellStyle name="Äåíåæíûé_vaqduGfTSN7qyUJNWHRlcWo3H" xfId="2892"/>
    <cellStyle name="Accent1" xfId="2893"/>
    <cellStyle name="Accent1 - 20%" xfId="2894"/>
    <cellStyle name="Accent1 - 40%" xfId="2895"/>
    <cellStyle name="Accent1 - 60%" xfId="2896"/>
    <cellStyle name="Accent1 10" xfId="2897"/>
    <cellStyle name="Accent1 11" xfId="2898"/>
    <cellStyle name="Accent1 12" xfId="2899"/>
    <cellStyle name="Accent1 13" xfId="2900"/>
    <cellStyle name="Accent1 14" xfId="2901"/>
    <cellStyle name="Accent1 15" xfId="2902"/>
    <cellStyle name="Accent1 16" xfId="2903"/>
    <cellStyle name="Accent1 17" xfId="2904"/>
    <cellStyle name="Accent1 18" xfId="2905"/>
    <cellStyle name="Accent1 19" xfId="2906"/>
    <cellStyle name="Accent1 2" xfId="2907"/>
    <cellStyle name="Accent1 20" xfId="2908"/>
    <cellStyle name="Accent1 21" xfId="2909"/>
    <cellStyle name="Accent1 3" xfId="2910"/>
    <cellStyle name="Accent1 4" xfId="2911"/>
    <cellStyle name="Accent1 5" xfId="2912"/>
    <cellStyle name="Accent1 6" xfId="2913"/>
    <cellStyle name="Accent1 7" xfId="2914"/>
    <cellStyle name="Accent1 8" xfId="2915"/>
    <cellStyle name="Accent1 9" xfId="2916"/>
    <cellStyle name="Accent1_Копия Расчет тарифов на 2011 год" xfId="2917"/>
    <cellStyle name="Accent2" xfId="2918"/>
    <cellStyle name="Accent2 - 20%" xfId="2919"/>
    <cellStyle name="Accent2 - 40%" xfId="2920"/>
    <cellStyle name="Accent2 - 60%" xfId="2921"/>
    <cellStyle name="Accent2 10" xfId="2922"/>
    <cellStyle name="Accent2 11" xfId="2923"/>
    <cellStyle name="Accent2 12" xfId="2924"/>
    <cellStyle name="Accent2 13" xfId="2925"/>
    <cellStyle name="Accent2 14" xfId="2926"/>
    <cellStyle name="Accent2 15" xfId="2927"/>
    <cellStyle name="Accent2 16" xfId="2928"/>
    <cellStyle name="Accent2 17" xfId="2929"/>
    <cellStyle name="Accent2 18" xfId="2930"/>
    <cellStyle name="Accent2 19" xfId="2931"/>
    <cellStyle name="Accent2 2" xfId="2932"/>
    <cellStyle name="Accent2 20" xfId="2933"/>
    <cellStyle name="Accent2 21" xfId="2934"/>
    <cellStyle name="Accent2 3" xfId="2935"/>
    <cellStyle name="Accent2 4" xfId="2936"/>
    <cellStyle name="Accent2 5" xfId="2937"/>
    <cellStyle name="Accent2 6" xfId="2938"/>
    <cellStyle name="Accent2 7" xfId="2939"/>
    <cellStyle name="Accent2 8" xfId="2940"/>
    <cellStyle name="Accent2 9" xfId="2941"/>
    <cellStyle name="Accent2_Копия Расчет тарифов на 2011 год" xfId="2942"/>
    <cellStyle name="Accent3" xfId="2943"/>
    <cellStyle name="Accent3 - 20%" xfId="2944"/>
    <cellStyle name="Accent3 - 40%" xfId="2945"/>
    <cellStyle name="Accent3 - 60%" xfId="2946"/>
    <cellStyle name="Accent3 10" xfId="2947"/>
    <cellStyle name="Accent3 11" xfId="2948"/>
    <cellStyle name="Accent3 12" xfId="2949"/>
    <cellStyle name="Accent3 13" xfId="2950"/>
    <cellStyle name="Accent3 14" xfId="2951"/>
    <cellStyle name="Accent3 15" xfId="2952"/>
    <cellStyle name="Accent3 16" xfId="2953"/>
    <cellStyle name="Accent3 17" xfId="2954"/>
    <cellStyle name="Accent3 18" xfId="2955"/>
    <cellStyle name="Accent3 19" xfId="2956"/>
    <cellStyle name="Accent3 2" xfId="2957"/>
    <cellStyle name="Accent3 20" xfId="2958"/>
    <cellStyle name="Accent3 21" xfId="2959"/>
    <cellStyle name="Accent3 3" xfId="2960"/>
    <cellStyle name="Accent3 4" xfId="2961"/>
    <cellStyle name="Accent3 5" xfId="2962"/>
    <cellStyle name="Accent3 6" xfId="2963"/>
    <cellStyle name="Accent3 7" xfId="2964"/>
    <cellStyle name="Accent3 8" xfId="2965"/>
    <cellStyle name="Accent3 9" xfId="2966"/>
    <cellStyle name="Accent3_Копия Расчет тарифов на 2011 год" xfId="2967"/>
    <cellStyle name="Accent4" xfId="2968"/>
    <cellStyle name="Accent4 - 20%" xfId="2969"/>
    <cellStyle name="Accent4 - 40%" xfId="2970"/>
    <cellStyle name="Accent4 - 60%" xfId="2971"/>
    <cellStyle name="Accent4 10" xfId="2972"/>
    <cellStyle name="Accent4 11" xfId="2973"/>
    <cellStyle name="Accent4 12" xfId="2974"/>
    <cellStyle name="Accent4 13" xfId="2975"/>
    <cellStyle name="Accent4 14" xfId="2976"/>
    <cellStyle name="Accent4 15" xfId="2977"/>
    <cellStyle name="Accent4 16" xfId="2978"/>
    <cellStyle name="Accent4 17" xfId="2979"/>
    <cellStyle name="Accent4 18" xfId="2980"/>
    <cellStyle name="Accent4 19" xfId="2981"/>
    <cellStyle name="Accent4 2" xfId="2982"/>
    <cellStyle name="Accent4 20" xfId="2983"/>
    <cellStyle name="Accent4 21" xfId="2984"/>
    <cellStyle name="Accent4 3" xfId="2985"/>
    <cellStyle name="Accent4 4" xfId="2986"/>
    <cellStyle name="Accent4 5" xfId="2987"/>
    <cellStyle name="Accent4 6" xfId="2988"/>
    <cellStyle name="Accent4 7" xfId="2989"/>
    <cellStyle name="Accent4 8" xfId="2990"/>
    <cellStyle name="Accent4 9" xfId="2991"/>
    <cellStyle name="Accent4_Копия Расчет тарифов на 2011 год" xfId="2992"/>
    <cellStyle name="Accent5" xfId="2993"/>
    <cellStyle name="Accent5 - 20%" xfId="2994"/>
    <cellStyle name="Accent5 - 40%" xfId="2995"/>
    <cellStyle name="Accent5 - 60%" xfId="2996"/>
    <cellStyle name="Accent5 10" xfId="2997"/>
    <cellStyle name="Accent5 11" xfId="2998"/>
    <cellStyle name="Accent5 12" xfId="2999"/>
    <cellStyle name="Accent5 13" xfId="3000"/>
    <cellStyle name="Accent5 14" xfId="3001"/>
    <cellStyle name="Accent5 15" xfId="3002"/>
    <cellStyle name="Accent5 16" xfId="3003"/>
    <cellStyle name="Accent5 17" xfId="3004"/>
    <cellStyle name="Accent5 18" xfId="3005"/>
    <cellStyle name="Accent5 19" xfId="3006"/>
    <cellStyle name="Accent5 2" xfId="3007"/>
    <cellStyle name="Accent5 20" xfId="3008"/>
    <cellStyle name="Accent5 21" xfId="3009"/>
    <cellStyle name="Accent5 3" xfId="3010"/>
    <cellStyle name="Accent5 4" xfId="3011"/>
    <cellStyle name="Accent5 5" xfId="3012"/>
    <cellStyle name="Accent5 6" xfId="3013"/>
    <cellStyle name="Accent5 7" xfId="3014"/>
    <cellStyle name="Accent5 8" xfId="3015"/>
    <cellStyle name="Accent5 9" xfId="3016"/>
    <cellStyle name="Accent5_Копия Расчет тарифов на 2011 год" xfId="3017"/>
    <cellStyle name="Accent6" xfId="3018"/>
    <cellStyle name="Accent6 - 20%" xfId="3019"/>
    <cellStyle name="Accent6 - 40%" xfId="3020"/>
    <cellStyle name="Accent6 - 60%" xfId="3021"/>
    <cellStyle name="Accent6 10" xfId="3022"/>
    <cellStyle name="Accent6 11" xfId="3023"/>
    <cellStyle name="Accent6 12" xfId="3024"/>
    <cellStyle name="Accent6 13" xfId="3025"/>
    <cellStyle name="Accent6 14" xfId="3026"/>
    <cellStyle name="Accent6 15" xfId="3027"/>
    <cellStyle name="Accent6 16" xfId="3028"/>
    <cellStyle name="Accent6 17" xfId="3029"/>
    <cellStyle name="Accent6 18" xfId="3030"/>
    <cellStyle name="Accent6 19" xfId="3031"/>
    <cellStyle name="Accent6 2" xfId="3032"/>
    <cellStyle name="Accent6 20" xfId="3033"/>
    <cellStyle name="Accent6 21" xfId="3034"/>
    <cellStyle name="Accent6 3" xfId="3035"/>
    <cellStyle name="Accent6 4" xfId="3036"/>
    <cellStyle name="Accent6 5" xfId="3037"/>
    <cellStyle name="Accent6 6" xfId="3038"/>
    <cellStyle name="Accent6 7" xfId="3039"/>
    <cellStyle name="Accent6 8" xfId="3040"/>
    <cellStyle name="Accent6 9" xfId="3041"/>
    <cellStyle name="Accent6_Копия Расчет тарифов на 2011 год" xfId="3042"/>
    <cellStyle name="account" xfId="3043"/>
    <cellStyle name="Accounting" xfId="3044"/>
    <cellStyle name="Accounting 2" xfId="10262"/>
    <cellStyle name="acct" xfId="3045"/>
    <cellStyle name="Ăčďĺđńńűëęŕ" xfId="3046"/>
    <cellStyle name="Ăčďĺđńńűëęŕ 2" xfId="3047"/>
    <cellStyle name="Ăčďĺđńńűëęŕ 2 2" xfId="10263"/>
    <cellStyle name="Ăčďĺđńńűëęŕ 3" xfId="10264"/>
    <cellStyle name="Ăčďĺđńńűëęŕ_Расчет критериев" xfId="3048"/>
    <cellStyle name="AeE­ [0]_?A°??µAoC?" xfId="3049"/>
    <cellStyle name="AeE­_?A°??µAoC?" xfId="3050"/>
    <cellStyle name="Aeia?nnueea" xfId="3051"/>
    <cellStyle name="AFE" xfId="3052"/>
    <cellStyle name="AFE 2" xfId="10265"/>
    <cellStyle name="Áĺççŕůčňíűé" xfId="3053"/>
    <cellStyle name="Äĺíĺćíűé [0]_(ňŕá 3č)" xfId="3054"/>
    <cellStyle name="Äĺíĺćíűé_(ňŕá 3č)" xfId="3055"/>
    <cellStyle name="alternate" xfId="3056"/>
    <cellStyle name="alternate 2" xfId="10266"/>
    <cellStyle name="aluminium" xfId="3057"/>
    <cellStyle name="Analyst Name" xfId="3058"/>
    <cellStyle name="Anna" xfId="3059"/>
    <cellStyle name="AP_AR_UPS" xfId="3060"/>
    <cellStyle name="Arial 10" xfId="3061"/>
    <cellStyle name="Arial 12" xfId="3062"/>
    <cellStyle name="Assumption - Normal" xfId="3063"/>
    <cellStyle name="Availability" xfId="3064"/>
    <cellStyle name="b lue" xfId="3065"/>
    <cellStyle name="BackGround_General" xfId="3066"/>
    <cellStyle name="Bad" xfId="3067"/>
    <cellStyle name="Bad 10" xfId="3068"/>
    <cellStyle name="Bad 11" xfId="3069"/>
    <cellStyle name="Bad 12" xfId="3070"/>
    <cellStyle name="Bad 13" xfId="3071"/>
    <cellStyle name="Bad 2" xfId="3072"/>
    <cellStyle name="Bad 3" xfId="3073"/>
    <cellStyle name="Bad 4" xfId="3074"/>
    <cellStyle name="Bad 5" xfId="3075"/>
    <cellStyle name="Bad 6" xfId="3076"/>
    <cellStyle name="Bad 7" xfId="3077"/>
    <cellStyle name="Bad 8" xfId="3078"/>
    <cellStyle name="Bad 9" xfId="3079"/>
    <cellStyle name="Balance" xfId="3080"/>
    <cellStyle name="BalanceBold" xfId="3081"/>
    <cellStyle name="Big" xfId="3082"/>
    <cellStyle name="BLACK" xfId="3083"/>
    <cellStyle name="blank" xfId="3084"/>
    <cellStyle name="Blue" xfId="3085"/>
    <cellStyle name="Blue 2" xfId="10267"/>
    <cellStyle name="Blue_Calculation" xfId="10268"/>
    <cellStyle name="blur" xfId="3086"/>
    <cellStyle name="Body" xfId="3087"/>
    <cellStyle name="Bold/Border" xfId="3088"/>
    <cellStyle name="British Pound" xfId="3089"/>
    <cellStyle name="Bullet" xfId="3090"/>
    <cellStyle name="C" xfId="3091"/>
    <cellStyle name="C?AO_?A°??µAoC?" xfId="3092"/>
    <cellStyle name="Calc Currency (0)" xfId="3093"/>
    <cellStyle name="Calc Currency (0) 2" xfId="3094"/>
    <cellStyle name="Calc Currency (2)" xfId="3095"/>
    <cellStyle name="Calc Percent (0)" xfId="3096"/>
    <cellStyle name="Calc Percent (1)" xfId="3097"/>
    <cellStyle name="Calc Percent (2)" xfId="3098"/>
    <cellStyle name="Calc Units (0)" xfId="3099"/>
    <cellStyle name="Calc Units (1)" xfId="3100"/>
    <cellStyle name="Calc Units (2)" xfId="3101"/>
    <cellStyle name="Calculation" xfId="3102"/>
    <cellStyle name="Calculation 10" xfId="3103"/>
    <cellStyle name="Calculation 11" xfId="3104"/>
    <cellStyle name="Calculation 12" xfId="3105"/>
    <cellStyle name="Calculation 13" xfId="3106"/>
    <cellStyle name="Calculation 14" xfId="10269"/>
    <cellStyle name="Calculation 15" xfId="10270"/>
    <cellStyle name="Calculation 2" xfId="3107"/>
    <cellStyle name="Calculation 2 10" xfId="10271"/>
    <cellStyle name="Calculation 2 11" xfId="10272"/>
    <cellStyle name="Calculation 2 12" xfId="10273"/>
    <cellStyle name="Calculation 2 13" xfId="10274"/>
    <cellStyle name="Calculation 2 14" xfId="10275"/>
    <cellStyle name="Calculation 2 2" xfId="3108"/>
    <cellStyle name="Calculation 2 2 10" xfId="10276"/>
    <cellStyle name="Calculation 2 2 11" xfId="10277"/>
    <cellStyle name="Calculation 2 2 12" xfId="10278"/>
    <cellStyle name="Calculation 2 2 2" xfId="10279"/>
    <cellStyle name="Calculation 2 2 2 2" xfId="10280"/>
    <cellStyle name="Calculation 2 2 2 3" xfId="10281"/>
    <cellStyle name="Calculation 2 2 2 4" xfId="10282"/>
    <cellStyle name="Calculation 2 2 2 5" xfId="10283"/>
    <cellStyle name="Calculation 2 2 2 6" xfId="10284"/>
    <cellStyle name="Calculation 2 2 2 7" xfId="10285"/>
    <cellStyle name="Calculation 2 2 2 8" xfId="10286"/>
    <cellStyle name="Calculation 2 2 3" xfId="10287"/>
    <cellStyle name="Calculation 2 2 3 2" xfId="10288"/>
    <cellStyle name="Calculation 2 2 3 3" xfId="10289"/>
    <cellStyle name="Calculation 2 2 3 4" xfId="10290"/>
    <cellStyle name="Calculation 2 2 3 5" xfId="10291"/>
    <cellStyle name="Calculation 2 2 3 6" xfId="10292"/>
    <cellStyle name="Calculation 2 2 3 7" xfId="10293"/>
    <cellStyle name="Calculation 2 2 3 8" xfId="10294"/>
    <cellStyle name="Calculation 2 2 4" xfId="10295"/>
    <cellStyle name="Calculation 2 2 4 2" xfId="10296"/>
    <cellStyle name="Calculation 2 2 4 3" xfId="10297"/>
    <cellStyle name="Calculation 2 2 4 4" xfId="10298"/>
    <cellStyle name="Calculation 2 2 4 5" xfId="10299"/>
    <cellStyle name="Calculation 2 2 4 6" xfId="10300"/>
    <cellStyle name="Calculation 2 2 4 7" xfId="10301"/>
    <cellStyle name="Calculation 2 2 4 8" xfId="10302"/>
    <cellStyle name="Calculation 2 2 5" xfId="10303"/>
    <cellStyle name="Calculation 2 2 6" xfId="10304"/>
    <cellStyle name="Calculation 2 2 7" xfId="10305"/>
    <cellStyle name="Calculation 2 2 8" xfId="10306"/>
    <cellStyle name="Calculation 2 2 9" xfId="10307"/>
    <cellStyle name="Calculation 2 3" xfId="3109"/>
    <cellStyle name="Calculation 2 3 10" xfId="10308"/>
    <cellStyle name="Calculation 2 3 11" xfId="10309"/>
    <cellStyle name="Calculation 2 3 12" xfId="10310"/>
    <cellStyle name="Calculation 2 3 2" xfId="10311"/>
    <cellStyle name="Calculation 2 3 2 2" xfId="10312"/>
    <cellStyle name="Calculation 2 3 2 3" xfId="10313"/>
    <cellStyle name="Calculation 2 3 2 4" xfId="10314"/>
    <cellStyle name="Calculation 2 3 2 5" xfId="10315"/>
    <cellStyle name="Calculation 2 3 2 6" xfId="10316"/>
    <cellStyle name="Calculation 2 3 2 7" xfId="10317"/>
    <cellStyle name="Calculation 2 3 2 8" xfId="10318"/>
    <cellStyle name="Calculation 2 3 3" xfId="10319"/>
    <cellStyle name="Calculation 2 3 3 2" xfId="10320"/>
    <cellStyle name="Calculation 2 3 3 3" xfId="10321"/>
    <cellStyle name="Calculation 2 3 3 4" xfId="10322"/>
    <cellStyle name="Calculation 2 3 3 5" xfId="10323"/>
    <cellStyle name="Calculation 2 3 3 6" xfId="10324"/>
    <cellStyle name="Calculation 2 3 3 7" xfId="10325"/>
    <cellStyle name="Calculation 2 3 3 8" xfId="10326"/>
    <cellStyle name="Calculation 2 3 4" xfId="10327"/>
    <cellStyle name="Calculation 2 3 4 2" xfId="10328"/>
    <cellStyle name="Calculation 2 3 4 3" xfId="10329"/>
    <cellStyle name="Calculation 2 3 4 4" xfId="10330"/>
    <cellStyle name="Calculation 2 3 4 5" xfId="10331"/>
    <cellStyle name="Calculation 2 3 4 6" xfId="10332"/>
    <cellStyle name="Calculation 2 3 4 7" xfId="10333"/>
    <cellStyle name="Calculation 2 3 4 8" xfId="10334"/>
    <cellStyle name="Calculation 2 3 5" xfId="10335"/>
    <cellStyle name="Calculation 2 3 6" xfId="10336"/>
    <cellStyle name="Calculation 2 3 7" xfId="10337"/>
    <cellStyle name="Calculation 2 3 8" xfId="10338"/>
    <cellStyle name="Calculation 2 3 9" xfId="10339"/>
    <cellStyle name="Calculation 2 4" xfId="10340"/>
    <cellStyle name="Calculation 2 4 2" xfId="10341"/>
    <cellStyle name="Calculation 2 4 3" xfId="10342"/>
    <cellStyle name="Calculation 2 4 4" xfId="10343"/>
    <cellStyle name="Calculation 2 4 5" xfId="10344"/>
    <cellStyle name="Calculation 2 4 6" xfId="10345"/>
    <cellStyle name="Calculation 2 4 7" xfId="10346"/>
    <cellStyle name="Calculation 2 4 8" xfId="10347"/>
    <cellStyle name="Calculation 2 5" xfId="10348"/>
    <cellStyle name="Calculation 2 5 2" xfId="10349"/>
    <cellStyle name="Calculation 2 5 3" xfId="10350"/>
    <cellStyle name="Calculation 2 5 4" xfId="10351"/>
    <cellStyle name="Calculation 2 5 5" xfId="10352"/>
    <cellStyle name="Calculation 2 5 6" xfId="10353"/>
    <cellStyle name="Calculation 2 5 7" xfId="10354"/>
    <cellStyle name="Calculation 2 5 8" xfId="10355"/>
    <cellStyle name="Calculation 2 6" xfId="10356"/>
    <cellStyle name="Calculation 2 6 2" xfId="10357"/>
    <cellStyle name="Calculation 2 6 3" xfId="10358"/>
    <cellStyle name="Calculation 2 6 4" xfId="10359"/>
    <cellStyle name="Calculation 2 6 5" xfId="10360"/>
    <cellStyle name="Calculation 2 6 6" xfId="10361"/>
    <cellStyle name="Calculation 2 6 7" xfId="10362"/>
    <cellStyle name="Calculation 2 6 8" xfId="10363"/>
    <cellStyle name="Calculation 2 7" xfId="10364"/>
    <cellStyle name="Calculation 2 8" xfId="10365"/>
    <cellStyle name="Calculation 2 9" xfId="10366"/>
    <cellStyle name="Calculation 3" xfId="3110"/>
    <cellStyle name="Calculation 3 10" xfId="10367"/>
    <cellStyle name="Calculation 3 11" xfId="10368"/>
    <cellStyle name="Calculation 3 12" xfId="10369"/>
    <cellStyle name="Calculation 3 13" xfId="10370"/>
    <cellStyle name="Calculation 3 14" xfId="10371"/>
    <cellStyle name="Calculation 3 2" xfId="3111"/>
    <cellStyle name="Calculation 3 2 10" xfId="10372"/>
    <cellStyle name="Calculation 3 2 11" xfId="10373"/>
    <cellStyle name="Calculation 3 2 12" xfId="10374"/>
    <cellStyle name="Calculation 3 2 2" xfId="10375"/>
    <cellStyle name="Calculation 3 2 2 2" xfId="10376"/>
    <cellStyle name="Calculation 3 2 2 3" xfId="10377"/>
    <cellStyle name="Calculation 3 2 2 4" xfId="10378"/>
    <cellStyle name="Calculation 3 2 2 5" xfId="10379"/>
    <cellStyle name="Calculation 3 2 2 6" xfId="10380"/>
    <cellStyle name="Calculation 3 2 2 7" xfId="10381"/>
    <cellStyle name="Calculation 3 2 2 8" xfId="10382"/>
    <cellStyle name="Calculation 3 2 3" xfId="10383"/>
    <cellStyle name="Calculation 3 2 3 2" xfId="10384"/>
    <cellStyle name="Calculation 3 2 3 3" xfId="10385"/>
    <cellStyle name="Calculation 3 2 3 4" xfId="10386"/>
    <cellStyle name="Calculation 3 2 3 5" xfId="10387"/>
    <cellStyle name="Calculation 3 2 3 6" xfId="10388"/>
    <cellStyle name="Calculation 3 2 3 7" xfId="10389"/>
    <cellStyle name="Calculation 3 2 3 8" xfId="10390"/>
    <cellStyle name="Calculation 3 2 4" xfId="10391"/>
    <cellStyle name="Calculation 3 2 4 2" xfId="10392"/>
    <cellStyle name="Calculation 3 2 4 3" xfId="10393"/>
    <cellStyle name="Calculation 3 2 4 4" xfId="10394"/>
    <cellStyle name="Calculation 3 2 4 5" xfId="10395"/>
    <cellStyle name="Calculation 3 2 4 6" xfId="10396"/>
    <cellStyle name="Calculation 3 2 4 7" xfId="10397"/>
    <cellStyle name="Calculation 3 2 4 8" xfId="10398"/>
    <cellStyle name="Calculation 3 2 5" xfId="10399"/>
    <cellStyle name="Calculation 3 2 6" xfId="10400"/>
    <cellStyle name="Calculation 3 2 7" xfId="10401"/>
    <cellStyle name="Calculation 3 2 8" xfId="10402"/>
    <cellStyle name="Calculation 3 2 9" xfId="10403"/>
    <cellStyle name="Calculation 3 3" xfId="3112"/>
    <cellStyle name="Calculation 3 3 10" xfId="10404"/>
    <cellStyle name="Calculation 3 3 11" xfId="10405"/>
    <cellStyle name="Calculation 3 3 12" xfId="10406"/>
    <cellStyle name="Calculation 3 3 2" xfId="10407"/>
    <cellStyle name="Calculation 3 3 2 2" xfId="10408"/>
    <cellStyle name="Calculation 3 3 2 3" xfId="10409"/>
    <cellStyle name="Calculation 3 3 2 4" xfId="10410"/>
    <cellStyle name="Calculation 3 3 2 5" xfId="10411"/>
    <cellStyle name="Calculation 3 3 2 6" xfId="10412"/>
    <cellStyle name="Calculation 3 3 2 7" xfId="10413"/>
    <cellStyle name="Calculation 3 3 2 8" xfId="10414"/>
    <cellStyle name="Calculation 3 3 3" xfId="10415"/>
    <cellStyle name="Calculation 3 3 3 2" xfId="10416"/>
    <cellStyle name="Calculation 3 3 3 3" xfId="10417"/>
    <cellStyle name="Calculation 3 3 3 4" xfId="10418"/>
    <cellStyle name="Calculation 3 3 3 5" xfId="10419"/>
    <cellStyle name="Calculation 3 3 3 6" xfId="10420"/>
    <cellStyle name="Calculation 3 3 3 7" xfId="10421"/>
    <cellStyle name="Calculation 3 3 3 8" xfId="10422"/>
    <cellStyle name="Calculation 3 3 4" xfId="10423"/>
    <cellStyle name="Calculation 3 3 4 2" xfId="10424"/>
    <cellStyle name="Calculation 3 3 4 3" xfId="10425"/>
    <cellStyle name="Calculation 3 3 4 4" xfId="10426"/>
    <cellStyle name="Calculation 3 3 4 5" xfId="10427"/>
    <cellStyle name="Calculation 3 3 4 6" xfId="10428"/>
    <cellStyle name="Calculation 3 3 4 7" xfId="10429"/>
    <cellStyle name="Calculation 3 3 4 8" xfId="10430"/>
    <cellStyle name="Calculation 3 3 5" xfId="10431"/>
    <cellStyle name="Calculation 3 3 6" xfId="10432"/>
    <cellStyle name="Calculation 3 3 7" xfId="10433"/>
    <cellStyle name="Calculation 3 3 8" xfId="10434"/>
    <cellStyle name="Calculation 3 3 9" xfId="10435"/>
    <cellStyle name="Calculation 3 4" xfId="10436"/>
    <cellStyle name="Calculation 3 4 2" xfId="10437"/>
    <cellStyle name="Calculation 3 4 3" xfId="10438"/>
    <cellStyle name="Calculation 3 4 4" xfId="10439"/>
    <cellStyle name="Calculation 3 4 5" xfId="10440"/>
    <cellStyle name="Calculation 3 4 6" xfId="10441"/>
    <cellStyle name="Calculation 3 4 7" xfId="10442"/>
    <cellStyle name="Calculation 3 4 8" xfId="10443"/>
    <cellStyle name="Calculation 3 5" xfId="10444"/>
    <cellStyle name="Calculation 3 5 2" xfId="10445"/>
    <cellStyle name="Calculation 3 5 3" xfId="10446"/>
    <cellStyle name="Calculation 3 5 4" xfId="10447"/>
    <cellStyle name="Calculation 3 5 5" xfId="10448"/>
    <cellStyle name="Calculation 3 5 6" xfId="10449"/>
    <cellStyle name="Calculation 3 5 7" xfId="10450"/>
    <cellStyle name="Calculation 3 5 8" xfId="10451"/>
    <cellStyle name="Calculation 3 6" xfId="10452"/>
    <cellStyle name="Calculation 3 6 2" xfId="10453"/>
    <cellStyle name="Calculation 3 6 3" xfId="10454"/>
    <cellStyle name="Calculation 3 6 4" xfId="10455"/>
    <cellStyle name="Calculation 3 6 5" xfId="10456"/>
    <cellStyle name="Calculation 3 6 6" xfId="10457"/>
    <cellStyle name="Calculation 3 6 7" xfId="10458"/>
    <cellStyle name="Calculation 3 6 8" xfId="10459"/>
    <cellStyle name="Calculation 3 7" xfId="10460"/>
    <cellStyle name="Calculation 3 8" xfId="10461"/>
    <cellStyle name="Calculation 3 9" xfId="10462"/>
    <cellStyle name="Calculation 4" xfId="3113"/>
    <cellStyle name="Calculation 4 10" xfId="10463"/>
    <cellStyle name="Calculation 4 11" xfId="10464"/>
    <cellStyle name="Calculation 4 12" xfId="10465"/>
    <cellStyle name="Calculation 4 13" xfId="10466"/>
    <cellStyle name="Calculation 4 14" xfId="10467"/>
    <cellStyle name="Calculation 4 2" xfId="3114"/>
    <cellStyle name="Calculation 4 2 10" xfId="10468"/>
    <cellStyle name="Calculation 4 2 11" xfId="10469"/>
    <cellStyle name="Calculation 4 2 12" xfId="10470"/>
    <cellStyle name="Calculation 4 2 2" xfId="10471"/>
    <cellStyle name="Calculation 4 2 2 2" xfId="10472"/>
    <cellStyle name="Calculation 4 2 2 3" xfId="10473"/>
    <cellStyle name="Calculation 4 2 2 4" xfId="10474"/>
    <cellStyle name="Calculation 4 2 2 5" xfId="10475"/>
    <cellStyle name="Calculation 4 2 2 6" xfId="10476"/>
    <cellStyle name="Calculation 4 2 2 7" xfId="10477"/>
    <cellStyle name="Calculation 4 2 2 8" xfId="10478"/>
    <cellStyle name="Calculation 4 2 3" xfId="10479"/>
    <cellStyle name="Calculation 4 2 3 2" xfId="10480"/>
    <cellStyle name="Calculation 4 2 3 3" xfId="10481"/>
    <cellStyle name="Calculation 4 2 3 4" xfId="10482"/>
    <cellStyle name="Calculation 4 2 3 5" xfId="10483"/>
    <cellStyle name="Calculation 4 2 3 6" xfId="10484"/>
    <cellStyle name="Calculation 4 2 3 7" xfId="10485"/>
    <cellStyle name="Calculation 4 2 3 8" xfId="10486"/>
    <cellStyle name="Calculation 4 2 4" xfId="10487"/>
    <cellStyle name="Calculation 4 2 4 2" xfId="10488"/>
    <cellStyle name="Calculation 4 2 4 3" xfId="10489"/>
    <cellStyle name="Calculation 4 2 4 4" xfId="10490"/>
    <cellStyle name="Calculation 4 2 4 5" xfId="10491"/>
    <cellStyle name="Calculation 4 2 4 6" xfId="10492"/>
    <cellStyle name="Calculation 4 2 4 7" xfId="10493"/>
    <cellStyle name="Calculation 4 2 4 8" xfId="10494"/>
    <cellStyle name="Calculation 4 2 5" xfId="10495"/>
    <cellStyle name="Calculation 4 2 6" xfId="10496"/>
    <cellStyle name="Calculation 4 2 7" xfId="10497"/>
    <cellStyle name="Calculation 4 2 8" xfId="10498"/>
    <cellStyle name="Calculation 4 2 9" xfId="10499"/>
    <cellStyle name="Calculation 4 3" xfId="3115"/>
    <cellStyle name="Calculation 4 3 10" xfId="10500"/>
    <cellStyle name="Calculation 4 3 11" xfId="10501"/>
    <cellStyle name="Calculation 4 3 12" xfId="10502"/>
    <cellStyle name="Calculation 4 3 2" xfId="10503"/>
    <cellStyle name="Calculation 4 3 2 2" xfId="10504"/>
    <cellStyle name="Calculation 4 3 2 3" xfId="10505"/>
    <cellStyle name="Calculation 4 3 2 4" xfId="10506"/>
    <cellStyle name="Calculation 4 3 2 5" xfId="10507"/>
    <cellStyle name="Calculation 4 3 2 6" xfId="10508"/>
    <cellStyle name="Calculation 4 3 2 7" xfId="10509"/>
    <cellStyle name="Calculation 4 3 2 8" xfId="10510"/>
    <cellStyle name="Calculation 4 3 3" xfId="10511"/>
    <cellStyle name="Calculation 4 3 3 2" xfId="10512"/>
    <cellStyle name="Calculation 4 3 3 3" xfId="10513"/>
    <cellStyle name="Calculation 4 3 3 4" xfId="10514"/>
    <cellStyle name="Calculation 4 3 3 5" xfId="10515"/>
    <cellStyle name="Calculation 4 3 3 6" xfId="10516"/>
    <cellStyle name="Calculation 4 3 3 7" xfId="10517"/>
    <cellStyle name="Calculation 4 3 3 8" xfId="10518"/>
    <cellStyle name="Calculation 4 3 4" xfId="10519"/>
    <cellStyle name="Calculation 4 3 4 2" xfId="10520"/>
    <cellStyle name="Calculation 4 3 4 3" xfId="10521"/>
    <cellStyle name="Calculation 4 3 4 4" xfId="10522"/>
    <cellStyle name="Calculation 4 3 4 5" xfId="10523"/>
    <cellStyle name="Calculation 4 3 4 6" xfId="10524"/>
    <cellStyle name="Calculation 4 3 4 7" xfId="10525"/>
    <cellStyle name="Calculation 4 3 4 8" xfId="10526"/>
    <cellStyle name="Calculation 4 3 5" xfId="10527"/>
    <cellStyle name="Calculation 4 3 6" xfId="10528"/>
    <cellStyle name="Calculation 4 3 7" xfId="10529"/>
    <cellStyle name="Calculation 4 3 8" xfId="10530"/>
    <cellStyle name="Calculation 4 3 9" xfId="10531"/>
    <cellStyle name="Calculation 4 4" xfId="10532"/>
    <cellStyle name="Calculation 4 4 2" xfId="10533"/>
    <cellStyle name="Calculation 4 4 3" xfId="10534"/>
    <cellStyle name="Calculation 4 4 4" xfId="10535"/>
    <cellStyle name="Calculation 4 4 5" xfId="10536"/>
    <cellStyle name="Calculation 4 4 6" xfId="10537"/>
    <cellStyle name="Calculation 4 4 7" xfId="10538"/>
    <cellStyle name="Calculation 4 4 8" xfId="10539"/>
    <cellStyle name="Calculation 4 5" xfId="10540"/>
    <cellStyle name="Calculation 4 5 2" xfId="10541"/>
    <cellStyle name="Calculation 4 5 3" xfId="10542"/>
    <cellStyle name="Calculation 4 5 4" xfId="10543"/>
    <cellStyle name="Calculation 4 5 5" xfId="10544"/>
    <cellStyle name="Calculation 4 5 6" xfId="10545"/>
    <cellStyle name="Calculation 4 5 7" xfId="10546"/>
    <cellStyle name="Calculation 4 5 8" xfId="10547"/>
    <cellStyle name="Calculation 4 6" xfId="10548"/>
    <cellStyle name="Calculation 4 6 2" xfId="10549"/>
    <cellStyle name="Calculation 4 6 3" xfId="10550"/>
    <cellStyle name="Calculation 4 6 4" xfId="10551"/>
    <cellStyle name="Calculation 4 6 5" xfId="10552"/>
    <cellStyle name="Calculation 4 6 6" xfId="10553"/>
    <cellStyle name="Calculation 4 6 7" xfId="10554"/>
    <cellStyle name="Calculation 4 6 8" xfId="10555"/>
    <cellStyle name="Calculation 4 7" xfId="10556"/>
    <cellStyle name="Calculation 4 8" xfId="10557"/>
    <cellStyle name="Calculation 4 9" xfId="10558"/>
    <cellStyle name="Calculation 5" xfId="3116"/>
    <cellStyle name="Calculation 5 10" xfId="10559"/>
    <cellStyle name="Calculation 5 11" xfId="10560"/>
    <cellStyle name="Calculation 5 12" xfId="10561"/>
    <cellStyle name="Calculation 5 13" xfId="10562"/>
    <cellStyle name="Calculation 5 14" xfId="10563"/>
    <cellStyle name="Calculation 5 2" xfId="3117"/>
    <cellStyle name="Calculation 5 2 10" xfId="10564"/>
    <cellStyle name="Calculation 5 2 11" xfId="10565"/>
    <cellStyle name="Calculation 5 2 12" xfId="10566"/>
    <cellStyle name="Calculation 5 2 2" xfId="10567"/>
    <cellStyle name="Calculation 5 2 2 2" xfId="10568"/>
    <cellStyle name="Calculation 5 2 2 3" xfId="10569"/>
    <cellStyle name="Calculation 5 2 2 4" xfId="10570"/>
    <cellStyle name="Calculation 5 2 2 5" xfId="10571"/>
    <cellStyle name="Calculation 5 2 2 6" xfId="10572"/>
    <cellStyle name="Calculation 5 2 2 7" xfId="10573"/>
    <cellStyle name="Calculation 5 2 2 8" xfId="10574"/>
    <cellStyle name="Calculation 5 2 3" xfId="10575"/>
    <cellStyle name="Calculation 5 2 3 2" xfId="10576"/>
    <cellStyle name="Calculation 5 2 3 3" xfId="10577"/>
    <cellStyle name="Calculation 5 2 3 4" xfId="10578"/>
    <cellStyle name="Calculation 5 2 3 5" xfId="10579"/>
    <cellStyle name="Calculation 5 2 3 6" xfId="10580"/>
    <cellStyle name="Calculation 5 2 3 7" xfId="10581"/>
    <cellStyle name="Calculation 5 2 3 8" xfId="10582"/>
    <cellStyle name="Calculation 5 2 4" xfId="10583"/>
    <cellStyle name="Calculation 5 2 4 2" xfId="10584"/>
    <cellStyle name="Calculation 5 2 4 3" xfId="10585"/>
    <cellStyle name="Calculation 5 2 4 4" xfId="10586"/>
    <cellStyle name="Calculation 5 2 4 5" xfId="10587"/>
    <cellStyle name="Calculation 5 2 4 6" xfId="10588"/>
    <cellStyle name="Calculation 5 2 4 7" xfId="10589"/>
    <cellStyle name="Calculation 5 2 4 8" xfId="10590"/>
    <cellStyle name="Calculation 5 2 5" xfId="10591"/>
    <cellStyle name="Calculation 5 2 6" xfId="10592"/>
    <cellStyle name="Calculation 5 2 7" xfId="10593"/>
    <cellStyle name="Calculation 5 2 8" xfId="10594"/>
    <cellStyle name="Calculation 5 2 9" xfId="10595"/>
    <cellStyle name="Calculation 5 3" xfId="10596"/>
    <cellStyle name="Calculation 5 3 2" xfId="10597"/>
    <cellStyle name="Calculation 5 3 3" xfId="10598"/>
    <cellStyle name="Calculation 5 3 4" xfId="10599"/>
    <cellStyle name="Calculation 5 3 5" xfId="10600"/>
    <cellStyle name="Calculation 5 3 6" xfId="10601"/>
    <cellStyle name="Calculation 5 3 7" xfId="10602"/>
    <cellStyle name="Calculation 5 3 8" xfId="10603"/>
    <cellStyle name="Calculation 5 4" xfId="10604"/>
    <cellStyle name="Calculation 5 4 2" xfId="10605"/>
    <cellStyle name="Calculation 5 4 3" xfId="10606"/>
    <cellStyle name="Calculation 5 4 4" xfId="10607"/>
    <cellStyle name="Calculation 5 4 5" xfId="10608"/>
    <cellStyle name="Calculation 5 4 6" xfId="10609"/>
    <cellStyle name="Calculation 5 4 7" xfId="10610"/>
    <cellStyle name="Calculation 5 4 8" xfId="10611"/>
    <cellStyle name="Calculation 5 5" xfId="10612"/>
    <cellStyle name="Calculation 5 5 2" xfId="10613"/>
    <cellStyle name="Calculation 5 5 3" xfId="10614"/>
    <cellStyle name="Calculation 5 5 4" xfId="10615"/>
    <cellStyle name="Calculation 5 5 5" xfId="10616"/>
    <cellStyle name="Calculation 5 5 6" xfId="10617"/>
    <cellStyle name="Calculation 5 5 7" xfId="10618"/>
    <cellStyle name="Calculation 5 5 8" xfId="10619"/>
    <cellStyle name="Calculation 5 6" xfId="10620"/>
    <cellStyle name="Calculation 5 7" xfId="10621"/>
    <cellStyle name="Calculation 5 8" xfId="10622"/>
    <cellStyle name="Calculation 5 9" xfId="10623"/>
    <cellStyle name="Calculation 6" xfId="3118"/>
    <cellStyle name="Calculation 6 10" xfId="10624"/>
    <cellStyle name="Calculation 6 11" xfId="10625"/>
    <cellStyle name="Calculation 6 12" xfId="10626"/>
    <cellStyle name="Calculation 6 2" xfId="10627"/>
    <cellStyle name="Calculation 6 2 2" xfId="10628"/>
    <cellStyle name="Calculation 6 2 3" xfId="10629"/>
    <cellStyle name="Calculation 6 2 4" xfId="10630"/>
    <cellStyle name="Calculation 6 2 5" xfId="10631"/>
    <cellStyle name="Calculation 6 2 6" xfId="10632"/>
    <cellStyle name="Calculation 6 2 7" xfId="10633"/>
    <cellStyle name="Calculation 6 2 8" xfId="10634"/>
    <cellStyle name="Calculation 6 3" xfId="10635"/>
    <cellStyle name="Calculation 6 3 2" xfId="10636"/>
    <cellStyle name="Calculation 6 3 3" xfId="10637"/>
    <cellStyle name="Calculation 6 3 4" xfId="10638"/>
    <cellStyle name="Calculation 6 3 5" xfId="10639"/>
    <cellStyle name="Calculation 6 3 6" xfId="10640"/>
    <cellStyle name="Calculation 6 3 7" xfId="10641"/>
    <cellStyle name="Calculation 6 3 8" xfId="10642"/>
    <cellStyle name="Calculation 6 4" xfId="10643"/>
    <cellStyle name="Calculation 6 4 2" xfId="10644"/>
    <cellStyle name="Calculation 6 4 3" xfId="10645"/>
    <cellStyle name="Calculation 6 4 4" xfId="10646"/>
    <cellStyle name="Calculation 6 4 5" xfId="10647"/>
    <cellStyle name="Calculation 6 4 6" xfId="10648"/>
    <cellStyle name="Calculation 6 4 7" xfId="10649"/>
    <cellStyle name="Calculation 6 4 8" xfId="10650"/>
    <cellStyle name="Calculation 6 5" xfId="10651"/>
    <cellStyle name="Calculation 6 6" xfId="10652"/>
    <cellStyle name="Calculation 6 7" xfId="10653"/>
    <cellStyle name="Calculation 6 8" xfId="10654"/>
    <cellStyle name="Calculation 6 9" xfId="10655"/>
    <cellStyle name="Calculation 7" xfId="3119"/>
    <cellStyle name="Calculation 7 2" xfId="10656"/>
    <cellStyle name="Calculation 7 3" xfId="10657"/>
    <cellStyle name="Calculation 7 4" xfId="10658"/>
    <cellStyle name="Calculation 7 5" xfId="10659"/>
    <cellStyle name="Calculation 7 6" xfId="10660"/>
    <cellStyle name="Calculation 7 7" xfId="10661"/>
    <cellStyle name="Calculation 7 8" xfId="10662"/>
    <cellStyle name="Calculation 8" xfId="3120"/>
    <cellStyle name="Calculation 8 2" xfId="10663"/>
    <cellStyle name="Calculation 8 3" xfId="10664"/>
    <cellStyle name="Calculation 8 4" xfId="10665"/>
    <cellStyle name="Calculation 8 5" xfId="10666"/>
    <cellStyle name="Calculation 8 6" xfId="10667"/>
    <cellStyle name="Calculation 8 7" xfId="10668"/>
    <cellStyle name="Calculation 8 8" xfId="10669"/>
    <cellStyle name="Calculation 9" xfId="3121"/>
    <cellStyle name="Calculation 9 2" xfId="10670"/>
    <cellStyle name="Calculation 9 3" xfId="10671"/>
    <cellStyle name="Calculation 9 4" xfId="10672"/>
    <cellStyle name="Calculation 9 5" xfId="10673"/>
    <cellStyle name="Calculation 9 6" xfId="10674"/>
    <cellStyle name="Calculation 9 7" xfId="10675"/>
    <cellStyle name="Calculation 9 8" xfId="10676"/>
    <cellStyle name="Calculation_Xl0000026" xfId="3122"/>
    <cellStyle name="Case" xfId="3123"/>
    <cellStyle name="Cells 2" xfId="10677"/>
    <cellStyle name="Center Across" xfId="3124"/>
    <cellStyle name="Changeable" xfId="3125"/>
    <cellStyle name="Characteristic" xfId="3126"/>
    <cellStyle name="CharactNote" xfId="3127"/>
    <cellStyle name="CharactType" xfId="3128"/>
    <cellStyle name="CharactValue" xfId="3129"/>
    <cellStyle name="CharactValueNote" xfId="3130"/>
    <cellStyle name="CharShortType" xfId="3131"/>
    <cellStyle name="Check" xfId="3132"/>
    <cellStyle name="Check 10" xfId="10678"/>
    <cellStyle name="Check 11" xfId="10679"/>
    <cellStyle name="Check 12" xfId="10680"/>
    <cellStyle name="Check 13" xfId="10681"/>
    <cellStyle name="Check 14" xfId="10682"/>
    <cellStyle name="Check 15" xfId="10683"/>
    <cellStyle name="Check 16" xfId="10684"/>
    <cellStyle name="Check 2" xfId="3133"/>
    <cellStyle name="Check 2 10" xfId="10685"/>
    <cellStyle name="Check 2 11" xfId="10686"/>
    <cellStyle name="Check 2 12" xfId="10687"/>
    <cellStyle name="Check 2 13" xfId="10688"/>
    <cellStyle name="Check 2 14" xfId="10689"/>
    <cellStyle name="Check 2 2" xfId="3134"/>
    <cellStyle name="Check 2 2 10" xfId="10690"/>
    <cellStyle name="Check 2 2 11" xfId="10691"/>
    <cellStyle name="Check 2 2 12" xfId="10692"/>
    <cellStyle name="Check 2 2 2" xfId="10693"/>
    <cellStyle name="Check 2 2 2 2" xfId="10694"/>
    <cellStyle name="Check 2 2 2 3" xfId="10695"/>
    <cellStyle name="Check 2 2 2 4" xfId="10696"/>
    <cellStyle name="Check 2 2 2 5" xfId="10697"/>
    <cellStyle name="Check 2 2 2 6" xfId="10698"/>
    <cellStyle name="Check 2 2 2 7" xfId="10699"/>
    <cellStyle name="Check 2 2 2 8" xfId="10700"/>
    <cellStyle name="Check 2 2 3" xfId="10701"/>
    <cellStyle name="Check 2 2 3 2" xfId="10702"/>
    <cellStyle name="Check 2 2 3 3" xfId="10703"/>
    <cellStyle name="Check 2 2 3 4" xfId="10704"/>
    <cellStyle name="Check 2 2 3 5" xfId="10705"/>
    <cellStyle name="Check 2 2 3 6" xfId="10706"/>
    <cellStyle name="Check 2 2 3 7" xfId="10707"/>
    <cellStyle name="Check 2 2 3 8" xfId="10708"/>
    <cellStyle name="Check 2 2 4" xfId="10709"/>
    <cellStyle name="Check 2 2 4 2" xfId="10710"/>
    <cellStyle name="Check 2 2 4 3" xfId="10711"/>
    <cellStyle name="Check 2 2 4 4" xfId="10712"/>
    <cellStyle name="Check 2 2 4 5" xfId="10713"/>
    <cellStyle name="Check 2 2 4 6" xfId="10714"/>
    <cellStyle name="Check 2 2 4 7" xfId="10715"/>
    <cellStyle name="Check 2 2 4 8" xfId="10716"/>
    <cellStyle name="Check 2 2 5" xfId="10717"/>
    <cellStyle name="Check 2 2 6" xfId="10718"/>
    <cellStyle name="Check 2 2 7" xfId="10719"/>
    <cellStyle name="Check 2 2 8" xfId="10720"/>
    <cellStyle name="Check 2 2 9" xfId="10721"/>
    <cellStyle name="Check 2 3" xfId="3135"/>
    <cellStyle name="Check 2 3 10" xfId="10722"/>
    <cellStyle name="Check 2 3 11" xfId="10723"/>
    <cellStyle name="Check 2 3 12" xfId="10724"/>
    <cellStyle name="Check 2 3 2" xfId="10725"/>
    <cellStyle name="Check 2 3 2 2" xfId="10726"/>
    <cellStyle name="Check 2 3 2 3" xfId="10727"/>
    <cellStyle name="Check 2 3 2 4" xfId="10728"/>
    <cellStyle name="Check 2 3 2 5" xfId="10729"/>
    <cellStyle name="Check 2 3 2 6" xfId="10730"/>
    <cellStyle name="Check 2 3 2 7" xfId="10731"/>
    <cellStyle name="Check 2 3 2 8" xfId="10732"/>
    <cellStyle name="Check 2 3 3" xfId="10733"/>
    <cellStyle name="Check 2 3 3 2" xfId="10734"/>
    <cellStyle name="Check 2 3 3 3" xfId="10735"/>
    <cellStyle name="Check 2 3 3 4" xfId="10736"/>
    <cellStyle name="Check 2 3 3 5" xfId="10737"/>
    <cellStyle name="Check 2 3 3 6" xfId="10738"/>
    <cellStyle name="Check 2 3 3 7" xfId="10739"/>
    <cellStyle name="Check 2 3 3 8" xfId="10740"/>
    <cellStyle name="Check 2 3 4" xfId="10741"/>
    <cellStyle name="Check 2 3 4 2" xfId="10742"/>
    <cellStyle name="Check 2 3 4 3" xfId="10743"/>
    <cellStyle name="Check 2 3 4 4" xfId="10744"/>
    <cellStyle name="Check 2 3 4 5" xfId="10745"/>
    <cellStyle name="Check 2 3 4 6" xfId="10746"/>
    <cellStyle name="Check 2 3 4 7" xfId="10747"/>
    <cellStyle name="Check 2 3 4 8" xfId="10748"/>
    <cellStyle name="Check 2 3 5" xfId="10749"/>
    <cellStyle name="Check 2 3 6" xfId="10750"/>
    <cellStyle name="Check 2 3 7" xfId="10751"/>
    <cellStyle name="Check 2 3 8" xfId="10752"/>
    <cellStyle name="Check 2 3 9" xfId="10753"/>
    <cellStyle name="Check 2 4" xfId="10754"/>
    <cellStyle name="Check 2 4 2" xfId="10755"/>
    <cellStyle name="Check 2 4 3" xfId="10756"/>
    <cellStyle name="Check 2 4 4" xfId="10757"/>
    <cellStyle name="Check 2 4 5" xfId="10758"/>
    <cellStyle name="Check 2 4 6" xfId="10759"/>
    <cellStyle name="Check 2 4 7" xfId="10760"/>
    <cellStyle name="Check 2 4 8" xfId="10761"/>
    <cellStyle name="Check 2 5" xfId="10762"/>
    <cellStyle name="Check 2 5 2" xfId="10763"/>
    <cellStyle name="Check 2 5 3" xfId="10764"/>
    <cellStyle name="Check 2 5 4" xfId="10765"/>
    <cellStyle name="Check 2 5 5" xfId="10766"/>
    <cellStyle name="Check 2 5 6" xfId="10767"/>
    <cellStyle name="Check 2 5 7" xfId="10768"/>
    <cellStyle name="Check 2 5 8" xfId="10769"/>
    <cellStyle name="Check 2 6" xfId="10770"/>
    <cellStyle name="Check 2 6 2" xfId="10771"/>
    <cellStyle name="Check 2 6 3" xfId="10772"/>
    <cellStyle name="Check 2 6 4" xfId="10773"/>
    <cellStyle name="Check 2 6 5" xfId="10774"/>
    <cellStyle name="Check 2 6 6" xfId="10775"/>
    <cellStyle name="Check 2 6 7" xfId="10776"/>
    <cellStyle name="Check 2 6 8" xfId="10777"/>
    <cellStyle name="Check 2 7" xfId="10778"/>
    <cellStyle name="Check 2 8" xfId="10779"/>
    <cellStyle name="Check 2 9" xfId="10780"/>
    <cellStyle name="Check 3" xfId="3136"/>
    <cellStyle name="Check 3 10" xfId="10781"/>
    <cellStyle name="Check 3 11" xfId="10782"/>
    <cellStyle name="Check 3 12" xfId="10783"/>
    <cellStyle name="Check 3 13" xfId="10784"/>
    <cellStyle name="Check 3 14" xfId="10785"/>
    <cellStyle name="Check 3 2" xfId="3137"/>
    <cellStyle name="Check 3 2 10" xfId="10786"/>
    <cellStyle name="Check 3 2 11" xfId="10787"/>
    <cellStyle name="Check 3 2 12" xfId="10788"/>
    <cellStyle name="Check 3 2 2" xfId="10789"/>
    <cellStyle name="Check 3 2 2 2" xfId="10790"/>
    <cellStyle name="Check 3 2 2 3" xfId="10791"/>
    <cellStyle name="Check 3 2 2 4" xfId="10792"/>
    <cellStyle name="Check 3 2 2 5" xfId="10793"/>
    <cellStyle name="Check 3 2 2 6" xfId="10794"/>
    <cellStyle name="Check 3 2 2 7" xfId="10795"/>
    <cellStyle name="Check 3 2 2 8" xfId="10796"/>
    <cellStyle name="Check 3 2 3" xfId="10797"/>
    <cellStyle name="Check 3 2 3 2" xfId="10798"/>
    <cellStyle name="Check 3 2 3 3" xfId="10799"/>
    <cellStyle name="Check 3 2 3 4" xfId="10800"/>
    <cellStyle name="Check 3 2 3 5" xfId="10801"/>
    <cellStyle name="Check 3 2 3 6" xfId="10802"/>
    <cellStyle name="Check 3 2 3 7" xfId="10803"/>
    <cellStyle name="Check 3 2 3 8" xfId="10804"/>
    <cellStyle name="Check 3 2 4" xfId="10805"/>
    <cellStyle name="Check 3 2 4 2" xfId="10806"/>
    <cellStyle name="Check 3 2 4 3" xfId="10807"/>
    <cellStyle name="Check 3 2 4 4" xfId="10808"/>
    <cellStyle name="Check 3 2 4 5" xfId="10809"/>
    <cellStyle name="Check 3 2 4 6" xfId="10810"/>
    <cellStyle name="Check 3 2 4 7" xfId="10811"/>
    <cellStyle name="Check 3 2 4 8" xfId="10812"/>
    <cellStyle name="Check 3 2 5" xfId="10813"/>
    <cellStyle name="Check 3 2 6" xfId="10814"/>
    <cellStyle name="Check 3 2 7" xfId="10815"/>
    <cellStyle name="Check 3 2 8" xfId="10816"/>
    <cellStyle name="Check 3 2 9" xfId="10817"/>
    <cellStyle name="Check 3 3" xfId="3138"/>
    <cellStyle name="Check 3 3 10" xfId="10818"/>
    <cellStyle name="Check 3 3 11" xfId="10819"/>
    <cellStyle name="Check 3 3 12" xfId="10820"/>
    <cellStyle name="Check 3 3 2" xfId="10821"/>
    <cellStyle name="Check 3 3 2 2" xfId="10822"/>
    <cellStyle name="Check 3 3 2 3" xfId="10823"/>
    <cellStyle name="Check 3 3 2 4" xfId="10824"/>
    <cellStyle name="Check 3 3 2 5" xfId="10825"/>
    <cellStyle name="Check 3 3 2 6" xfId="10826"/>
    <cellStyle name="Check 3 3 2 7" xfId="10827"/>
    <cellStyle name="Check 3 3 2 8" xfId="10828"/>
    <cellStyle name="Check 3 3 3" xfId="10829"/>
    <cellStyle name="Check 3 3 3 2" xfId="10830"/>
    <cellStyle name="Check 3 3 3 3" xfId="10831"/>
    <cellStyle name="Check 3 3 3 4" xfId="10832"/>
    <cellStyle name="Check 3 3 3 5" xfId="10833"/>
    <cellStyle name="Check 3 3 3 6" xfId="10834"/>
    <cellStyle name="Check 3 3 3 7" xfId="10835"/>
    <cellStyle name="Check 3 3 3 8" xfId="10836"/>
    <cellStyle name="Check 3 3 4" xfId="10837"/>
    <cellStyle name="Check 3 3 4 2" xfId="10838"/>
    <cellStyle name="Check 3 3 4 3" xfId="10839"/>
    <cellStyle name="Check 3 3 4 4" xfId="10840"/>
    <cellStyle name="Check 3 3 4 5" xfId="10841"/>
    <cellStyle name="Check 3 3 4 6" xfId="10842"/>
    <cellStyle name="Check 3 3 4 7" xfId="10843"/>
    <cellStyle name="Check 3 3 4 8" xfId="10844"/>
    <cellStyle name="Check 3 3 5" xfId="10845"/>
    <cellStyle name="Check 3 3 6" xfId="10846"/>
    <cellStyle name="Check 3 3 7" xfId="10847"/>
    <cellStyle name="Check 3 3 8" xfId="10848"/>
    <cellStyle name="Check 3 3 9" xfId="10849"/>
    <cellStyle name="Check 3 4" xfId="10850"/>
    <cellStyle name="Check 3 4 2" xfId="10851"/>
    <cellStyle name="Check 3 4 3" xfId="10852"/>
    <cellStyle name="Check 3 4 4" xfId="10853"/>
    <cellStyle name="Check 3 4 5" xfId="10854"/>
    <cellStyle name="Check 3 4 6" xfId="10855"/>
    <cellStyle name="Check 3 4 7" xfId="10856"/>
    <cellStyle name="Check 3 4 8" xfId="10857"/>
    <cellStyle name="Check 3 5" xfId="10858"/>
    <cellStyle name="Check 3 5 2" xfId="10859"/>
    <cellStyle name="Check 3 5 3" xfId="10860"/>
    <cellStyle name="Check 3 5 4" xfId="10861"/>
    <cellStyle name="Check 3 5 5" xfId="10862"/>
    <cellStyle name="Check 3 5 6" xfId="10863"/>
    <cellStyle name="Check 3 5 7" xfId="10864"/>
    <cellStyle name="Check 3 5 8" xfId="10865"/>
    <cellStyle name="Check 3 6" xfId="10866"/>
    <cellStyle name="Check 3 6 2" xfId="10867"/>
    <cellStyle name="Check 3 6 3" xfId="10868"/>
    <cellStyle name="Check 3 6 4" xfId="10869"/>
    <cellStyle name="Check 3 6 5" xfId="10870"/>
    <cellStyle name="Check 3 6 6" xfId="10871"/>
    <cellStyle name="Check 3 6 7" xfId="10872"/>
    <cellStyle name="Check 3 6 8" xfId="10873"/>
    <cellStyle name="Check 3 7" xfId="10874"/>
    <cellStyle name="Check 3 8" xfId="10875"/>
    <cellStyle name="Check 3 9" xfId="10876"/>
    <cellStyle name="Check 4" xfId="3139"/>
    <cellStyle name="Check 4 10" xfId="10877"/>
    <cellStyle name="Check 4 11" xfId="10878"/>
    <cellStyle name="Check 4 12" xfId="10879"/>
    <cellStyle name="Check 4 2" xfId="10880"/>
    <cellStyle name="Check 4 2 2" xfId="10881"/>
    <cellStyle name="Check 4 2 3" xfId="10882"/>
    <cellStyle name="Check 4 2 4" xfId="10883"/>
    <cellStyle name="Check 4 2 5" xfId="10884"/>
    <cellStyle name="Check 4 2 6" xfId="10885"/>
    <cellStyle name="Check 4 2 7" xfId="10886"/>
    <cellStyle name="Check 4 2 8" xfId="10887"/>
    <cellStyle name="Check 4 3" xfId="10888"/>
    <cellStyle name="Check 4 3 2" xfId="10889"/>
    <cellStyle name="Check 4 3 3" xfId="10890"/>
    <cellStyle name="Check 4 3 4" xfId="10891"/>
    <cellStyle name="Check 4 3 5" xfId="10892"/>
    <cellStyle name="Check 4 3 6" xfId="10893"/>
    <cellStyle name="Check 4 3 7" xfId="10894"/>
    <cellStyle name="Check 4 3 8" xfId="10895"/>
    <cellStyle name="Check 4 4" xfId="10896"/>
    <cellStyle name="Check 4 4 2" xfId="10897"/>
    <cellStyle name="Check 4 4 3" xfId="10898"/>
    <cellStyle name="Check 4 4 4" xfId="10899"/>
    <cellStyle name="Check 4 4 5" xfId="10900"/>
    <cellStyle name="Check 4 4 6" xfId="10901"/>
    <cellStyle name="Check 4 4 7" xfId="10902"/>
    <cellStyle name="Check 4 4 8" xfId="10903"/>
    <cellStyle name="Check 4 5" xfId="10904"/>
    <cellStyle name="Check 4 6" xfId="10905"/>
    <cellStyle name="Check 4 7" xfId="10906"/>
    <cellStyle name="Check 4 8" xfId="10907"/>
    <cellStyle name="Check 4 9" xfId="10908"/>
    <cellStyle name="Check 5" xfId="3140"/>
    <cellStyle name="Check 5 10" xfId="10909"/>
    <cellStyle name="Check 5 11" xfId="10910"/>
    <cellStyle name="Check 5 12" xfId="10911"/>
    <cellStyle name="Check 5 2" xfId="10912"/>
    <cellStyle name="Check 5 2 2" xfId="10913"/>
    <cellStyle name="Check 5 2 3" xfId="10914"/>
    <cellStyle name="Check 5 2 4" xfId="10915"/>
    <cellStyle name="Check 5 2 5" xfId="10916"/>
    <cellStyle name="Check 5 2 6" xfId="10917"/>
    <cellStyle name="Check 5 2 7" xfId="10918"/>
    <cellStyle name="Check 5 2 8" xfId="10919"/>
    <cellStyle name="Check 5 3" xfId="10920"/>
    <cellStyle name="Check 5 3 2" xfId="10921"/>
    <cellStyle name="Check 5 3 3" xfId="10922"/>
    <cellStyle name="Check 5 3 4" xfId="10923"/>
    <cellStyle name="Check 5 3 5" xfId="10924"/>
    <cellStyle name="Check 5 3 6" xfId="10925"/>
    <cellStyle name="Check 5 3 7" xfId="10926"/>
    <cellStyle name="Check 5 3 8" xfId="10927"/>
    <cellStyle name="Check 5 4" xfId="10928"/>
    <cellStyle name="Check 5 4 2" xfId="10929"/>
    <cellStyle name="Check 5 4 3" xfId="10930"/>
    <cellStyle name="Check 5 4 4" xfId="10931"/>
    <cellStyle name="Check 5 4 5" xfId="10932"/>
    <cellStyle name="Check 5 4 6" xfId="10933"/>
    <cellStyle name="Check 5 4 7" xfId="10934"/>
    <cellStyle name="Check 5 4 8" xfId="10935"/>
    <cellStyle name="Check 5 5" xfId="10936"/>
    <cellStyle name="Check 5 6" xfId="10937"/>
    <cellStyle name="Check 5 7" xfId="10938"/>
    <cellStyle name="Check 5 8" xfId="10939"/>
    <cellStyle name="Check 5 9" xfId="10940"/>
    <cellStyle name="Check 6" xfId="10941"/>
    <cellStyle name="Check 6 2" xfId="10942"/>
    <cellStyle name="Check 6 3" xfId="10943"/>
    <cellStyle name="Check 6 4" xfId="10944"/>
    <cellStyle name="Check 6 5" xfId="10945"/>
    <cellStyle name="Check 6 6" xfId="10946"/>
    <cellStyle name="Check 6 7" xfId="10947"/>
    <cellStyle name="Check 6 8" xfId="10948"/>
    <cellStyle name="Check 7" xfId="10949"/>
    <cellStyle name="Check 7 2" xfId="10950"/>
    <cellStyle name="Check 7 3" xfId="10951"/>
    <cellStyle name="Check 7 4" xfId="10952"/>
    <cellStyle name="Check 7 5" xfId="10953"/>
    <cellStyle name="Check 7 6" xfId="10954"/>
    <cellStyle name="Check 7 7" xfId="10955"/>
    <cellStyle name="Check 7 8" xfId="10956"/>
    <cellStyle name="Check 8" xfId="10957"/>
    <cellStyle name="Check 8 2" xfId="10958"/>
    <cellStyle name="Check 8 3" xfId="10959"/>
    <cellStyle name="Check 8 4" xfId="10960"/>
    <cellStyle name="Check 8 5" xfId="10961"/>
    <cellStyle name="Check 8 6" xfId="10962"/>
    <cellStyle name="Check 8 7" xfId="10963"/>
    <cellStyle name="Check 8 8" xfId="10964"/>
    <cellStyle name="Check 9" xfId="10965"/>
    <cellStyle name="Check Cell" xfId="3141"/>
    <cellStyle name="Check Cell 10" xfId="3142"/>
    <cellStyle name="Check Cell 11" xfId="3143"/>
    <cellStyle name="Check Cell 12" xfId="3144"/>
    <cellStyle name="Check Cell 13" xfId="3145"/>
    <cellStyle name="Check Cell 2" xfId="3146"/>
    <cellStyle name="Check Cell 2 2" xfId="3147"/>
    <cellStyle name="Check Cell 3" xfId="3148"/>
    <cellStyle name="Check Cell 4" xfId="3149"/>
    <cellStyle name="Check Cell 5" xfId="3150"/>
    <cellStyle name="Check Cell 6" xfId="3151"/>
    <cellStyle name="Check Cell 7" xfId="3152"/>
    <cellStyle name="Check Cell 8" xfId="3153"/>
    <cellStyle name="Check Cell 9" xfId="3154"/>
    <cellStyle name="Check Cell_Xl0000026" xfId="3155"/>
    <cellStyle name="Chek" xfId="3156"/>
    <cellStyle name="Chek 10" xfId="10966"/>
    <cellStyle name="Chek 11" xfId="10967"/>
    <cellStyle name="Chek 12" xfId="10968"/>
    <cellStyle name="Chek 13" xfId="10969"/>
    <cellStyle name="Chek 2" xfId="10970"/>
    <cellStyle name="Chek 2 2" xfId="10971"/>
    <cellStyle name="Chek 2 3" xfId="10972"/>
    <cellStyle name="Chek 2 4" xfId="10973"/>
    <cellStyle name="Chek 2 5" xfId="10974"/>
    <cellStyle name="Chek 2 6" xfId="10975"/>
    <cellStyle name="Chek 2 7" xfId="10976"/>
    <cellStyle name="Chek 2 8" xfId="10977"/>
    <cellStyle name="Chek 3" xfId="10978"/>
    <cellStyle name="Chek 3 2" xfId="10979"/>
    <cellStyle name="Chek 3 3" xfId="10980"/>
    <cellStyle name="Chek 3 4" xfId="10981"/>
    <cellStyle name="Chek 3 5" xfId="10982"/>
    <cellStyle name="Chek 3 6" xfId="10983"/>
    <cellStyle name="Chek 3 7" xfId="10984"/>
    <cellStyle name="Chek 3 8" xfId="10985"/>
    <cellStyle name="Chek 4" xfId="10986"/>
    <cellStyle name="Chek 4 2" xfId="10987"/>
    <cellStyle name="Chek 4 3" xfId="10988"/>
    <cellStyle name="Chek 4 4" xfId="10989"/>
    <cellStyle name="Chek 4 5" xfId="10990"/>
    <cellStyle name="Chek 4 6" xfId="10991"/>
    <cellStyle name="Chek 4 7" xfId="10992"/>
    <cellStyle name="Chek 4 8" xfId="10993"/>
    <cellStyle name="Chek 5" xfId="10994"/>
    <cellStyle name="Chek 6" xfId="10995"/>
    <cellStyle name="Chek 7" xfId="10996"/>
    <cellStyle name="Chek 8" xfId="10997"/>
    <cellStyle name="Chek 9" xfId="10998"/>
    <cellStyle name="Code" xfId="3157"/>
    <cellStyle name="Code Section" xfId="3158"/>
    <cellStyle name="ColHeading" xfId="3159"/>
    <cellStyle name="Column Heading" xfId="3160"/>
    <cellStyle name="Column Title" xfId="3161"/>
    <cellStyle name="Com " xfId="3162"/>
    <cellStyle name="Comma  - Style1" xfId="3163"/>
    <cellStyle name="Comma  - Style2" xfId="3164"/>
    <cellStyle name="Comma  - Style3" xfId="3165"/>
    <cellStyle name="Comma  - Style4" xfId="3166"/>
    <cellStyle name="Comma  - Style5" xfId="3167"/>
    <cellStyle name="Comma  - Style6" xfId="3168"/>
    <cellStyle name="Comma  - Style7" xfId="3169"/>
    <cellStyle name="Comma  - Style8" xfId="3170"/>
    <cellStyle name="Comma [0]" xfId="3171"/>
    <cellStyle name="Comma [00]" xfId="3172"/>
    <cellStyle name="Comma [1]" xfId="3173"/>
    <cellStyle name="Comma [2]" xfId="3174"/>
    <cellStyle name="Comma [3]" xfId="3175"/>
    <cellStyle name="Comma 0" xfId="3176"/>
    <cellStyle name="Comma 0*" xfId="3177"/>
    <cellStyle name="Comma 2" xfId="3178"/>
    <cellStyle name="Comma 2 2" xfId="10999"/>
    <cellStyle name="Comma 3" xfId="3179"/>
    <cellStyle name="Comma 3*" xfId="3180"/>
    <cellStyle name="Comma(1)" xfId="3181"/>
    <cellStyle name="Comma_#6 Temps &amp; Contractors" xfId="3182"/>
    <cellStyle name="Comma0" xfId="3183"/>
    <cellStyle name="Comma0 - Modelo1" xfId="3184"/>
    <cellStyle name="Comma0 - Style1" xfId="3185"/>
    <cellStyle name="Comma0 2" xfId="3186"/>
    <cellStyle name="Comma0 3" xfId="11000"/>
    <cellStyle name="Comma1 - Modelo2" xfId="3187"/>
    <cellStyle name="Comma1 - Style2" xfId="3188"/>
    <cellStyle name="Comments" xfId="3189"/>
    <cellStyle name="Company" xfId="3190"/>
    <cellStyle name="CompanyName" xfId="3191"/>
    <cellStyle name="Coname" xfId="3192"/>
    <cellStyle name="Condition" xfId="3193"/>
    <cellStyle name="CondMandatory" xfId="3194"/>
    <cellStyle name="Conor 1" xfId="3195"/>
    <cellStyle name="Conor1" xfId="3196"/>
    <cellStyle name="Conor2" xfId="3197"/>
    <cellStyle name="Content1" xfId="3198"/>
    <cellStyle name="Content2" xfId="3199"/>
    <cellStyle name="Content3" xfId="3200"/>
    <cellStyle name="Credit" xfId="3201"/>
    <cellStyle name="Credit subtotal" xfId="3202"/>
    <cellStyle name="Credit Total" xfId="3203"/>
    <cellStyle name="Credit_Tickmarks" xfId="3204"/>
    <cellStyle name="Çŕůčňíűé" xfId="3205"/>
    <cellStyle name="CurRatio" xfId="3206"/>
    <cellStyle name="Currency [0]" xfId="3207"/>
    <cellStyle name="Currency [0] 2" xfId="3208"/>
    <cellStyle name="Currency [0] 2 10" xfId="11001"/>
    <cellStyle name="Currency [0] 2 11" xfId="11002"/>
    <cellStyle name="Currency [0] 2 2" xfId="3209"/>
    <cellStyle name="Currency [0] 2 2 2" xfId="11003"/>
    <cellStyle name="Currency [0] 2 2 3" xfId="11004"/>
    <cellStyle name="Currency [0] 2 2 4" xfId="11005"/>
    <cellStyle name="Currency [0] 2 3" xfId="3210"/>
    <cellStyle name="Currency [0] 2 3 2" xfId="11006"/>
    <cellStyle name="Currency [0] 2 3 3" xfId="11007"/>
    <cellStyle name="Currency [0] 2 3 4" xfId="11008"/>
    <cellStyle name="Currency [0] 2 4" xfId="3211"/>
    <cellStyle name="Currency [0] 2 4 2" xfId="11009"/>
    <cellStyle name="Currency [0] 2 4 3" xfId="11010"/>
    <cellStyle name="Currency [0] 2 4 4" xfId="11011"/>
    <cellStyle name="Currency [0] 2 5" xfId="3212"/>
    <cellStyle name="Currency [0] 2 5 2" xfId="11012"/>
    <cellStyle name="Currency [0] 2 5 3" xfId="11013"/>
    <cellStyle name="Currency [0] 2 5 4" xfId="11014"/>
    <cellStyle name="Currency [0] 2 6" xfId="3213"/>
    <cellStyle name="Currency [0] 2 6 2" xfId="11015"/>
    <cellStyle name="Currency [0] 2 6 3" xfId="11016"/>
    <cellStyle name="Currency [0] 2 6 4" xfId="11017"/>
    <cellStyle name="Currency [0] 2 7" xfId="3214"/>
    <cellStyle name="Currency [0] 2 7 2" xfId="11018"/>
    <cellStyle name="Currency [0] 2 7 3" xfId="11019"/>
    <cellStyle name="Currency [0] 2 7 4" xfId="11020"/>
    <cellStyle name="Currency [0] 2 8" xfId="3215"/>
    <cellStyle name="Currency [0] 2 8 2" xfId="11021"/>
    <cellStyle name="Currency [0] 2 8 3" xfId="11022"/>
    <cellStyle name="Currency [0] 2 8 4" xfId="11023"/>
    <cellStyle name="Currency [0] 2 9" xfId="3216"/>
    <cellStyle name="Currency [0] 3" xfId="3217"/>
    <cellStyle name="Currency [0] 3 10" xfId="11024"/>
    <cellStyle name="Currency [0] 3 11" xfId="11025"/>
    <cellStyle name="Currency [0] 3 2" xfId="3218"/>
    <cellStyle name="Currency [0] 3 2 2" xfId="11026"/>
    <cellStyle name="Currency [0] 3 2 3" xfId="11027"/>
    <cellStyle name="Currency [0] 3 2 4" xfId="11028"/>
    <cellStyle name="Currency [0] 3 3" xfId="3219"/>
    <cellStyle name="Currency [0] 3 3 2" xfId="11029"/>
    <cellStyle name="Currency [0] 3 3 3" xfId="11030"/>
    <cellStyle name="Currency [0] 3 3 4" xfId="11031"/>
    <cellStyle name="Currency [0] 3 4" xfId="3220"/>
    <cellStyle name="Currency [0] 3 4 2" xfId="11032"/>
    <cellStyle name="Currency [0] 3 4 3" xfId="11033"/>
    <cellStyle name="Currency [0] 3 4 4" xfId="11034"/>
    <cellStyle name="Currency [0] 3 5" xfId="3221"/>
    <cellStyle name="Currency [0] 3 5 2" xfId="11035"/>
    <cellStyle name="Currency [0] 3 5 3" xfId="11036"/>
    <cellStyle name="Currency [0] 3 5 4" xfId="11037"/>
    <cellStyle name="Currency [0] 3 6" xfId="3222"/>
    <cellStyle name="Currency [0] 3 6 2" xfId="11038"/>
    <cellStyle name="Currency [0] 3 6 3" xfId="11039"/>
    <cellStyle name="Currency [0] 3 6 4" xfId="11040"/>
    <cellStyle name="Currency [0] 3 7" xfId="3223"/>
    <cellStyle name="Currency [0] 3 7 2" xfId="11041"/>
    <cellStyle name="Currency [0] 3 7 3" xfId="11042"/>
    <cellStyle name="Currency [0] 3 7 4" xfId="11043"/>
    <cellStyle name="Currency [0] 3 8" xfId="3224"/>
    <cellStyle name="Currency [0] 3 8 2" xfId="11044"/>
    <cellStyle name="Currency [0] 3 8 3" xfId="11045"/>
    <cellStyle name="Currency [0] 3 8 4" xfId="11046"/>
    <cellStyle name="Currency [0] 3 9" xfId="3225"/>
    <cellStyle name="Currency [0] 4" xfId="3226"/>
    <cellStyle name="Currency [0] 4 10" xfId="11047"/>
    <cellStyle name="Currency [0] 4 11" xfId="11048"/>
    <cellStyle name="Currency [0] 4 2" xfId="3227"/>
    <cellStyle name="Currency [0] 4 2 2" xfId="11049"/>
    <cellStyle name="Currency [0] 4 2 3" xfId="11050"/>
    <cellStyle name="Currency [0] 4 2 4" xfId="11051"/>
    <cellStyle name="Currency [0] 4 3" xfId="3228"/>
    <cellStyle name="Currency [0] 4 3 2" xfId="11052"/>
    <cellStyle name="Currency [0] 4 3 3" xfId="11053"/>
    <cellStyle name="Currency [0] 4 3 4" xfId="11054"/>
    <cellStyle name="Currency [0] 4 4" xfId="3229"/>
    <cellStyle name="Currency [0] 4 4 2" xfId="11055"/>
    <cellStyle name="Currency [0] 4 4 3" xfId="11056"/>
    <cellStyle name="Currency [0] 4 4 4" xfId="11057"/>
    <cellStyle name="Currency [0] 4 5" xfId="3230"/>
    <cellStyle name="Currency [0] 4 5 2" xfId="11058"/>
    <cellStyle name="Currency [0] 4 5 3" xfId="11059"/>
    <cellStyle name="Currency [0] 4 5 4" xfId="11060"/>
    <cellStyle name="Currency [0] 4 6" xfId="3231"/>
    <cellStyle name="Currency [0] 4 6 2" xfId="11061"/>
    <cellStyle name="Currency [0] 4 6 3" xfId="11062"/>
    <cellStyle name="Currency [0] 4 6 4" xfId="11063"/>
    <cellStyle name="Currency [0] 4 7" xfId="3232"/>
    <cellStyle name="Currency [0] 4 7 2" xfId="11064"/>
    <cellStyle name="Currency [0] 4 7 3" xfId="11065"/>
    <cellStyle name="Currency [0] 4 7 4" xfId="11066"/>
    <cellStyle name="Currency [0] 4 8" xfId="3233"/>
    <cellStyle name="Currency [0] 4 8 2" xfId="11067"/>
    <cellStyle name="Currency [0] 4 8 3" xfId="11068"/>
    <cellStyle name="Currency [0] 4 8 4" xfId="11069"/>
    <cellStyle name="Currency [0] 4 9" xfId="3234"/>
    <cellStyle name="Currency [0] 5" xfId="3235"/>
    <cellStyle name="Currency [0] 5 10" xfId="11070"/>
    <cellStyle name="Currency [0] 5 11" xfId="11071"/>
    <cellStyle name="Currency [0] 5 2" xfId="3236"/>
    <cellStyle name="Currency [0] 5 2 2" xfId="11072"/>
    <cellStyle name="Currency [0] 5 2 3" xfId="11073"/>
    <cellStyle name="Currency [0] 5 2 4" xfId="11074"/>
    <cellStyle name="Currency [0] 5 3" xfId="3237"/>
    <cellStyle name="Currency [0] 5 3 2" xfId="11075"/>
    <cellStyle name="Currency [0] 5 3 3" xfId="11076"/>
    <cellStyle name="Currency [0] 5 3 4" xfId="11077"/>
    <cellStyle name="Currency [0] 5 4" xfId="3238"/>
    <cellStyle name="Currency [0] 5 4 2" xfId="11078"/>
    <cellStyle name="Currency [0] 5 4 3" xfId="11079"/>
    <cellStyle name="Currency [0] 5 4 4" xfId="11080"/>
    <cellStyle name="Currency [0] 5 5" xfId="3239"/>
    <cellStyle name="Currency [0] 5 5 2" xfId="11081"/>
    <cellStyle name="Currency [0] 5 5 3" xfId="11082"/>
    <cellStyle name="Currency [0] 5 5 4" xfId="11083"/>
    <cellStyle name="Currency [0] 5 6" xfId="3240"/>
    <cellStyle name="Currency [0] 5 6 2" xfId="11084"/>
    <cellStyle name="Currency [0] 5 6 3" xfId="11085"/>
    <cellStyle name="Currency [0] 5 6 4" xfId="11086"/>
    <cellStyle name="Currency [0] 5 7" xfId="3241"/>
    <cellStyle name="Currency [0] 5 7 2" xfId="11087"/>
    <cellStyle name="Currency [0] 5 7 3" xfId="11088"/>
    <cellStyle name="Currency [0] 5 7 4" xfId="11089"/>
    <cellStyle name="Currency [0] 5 8" xfId="3242"/>
    <cellStyle name="Currency [0] 5 8 2" xfId="11090"/>
    <cellStyle name="Currency [0] 5 8 3" xfId="11091"/>
    <cellStyle name="Currency [0] 5 8 4" xfId="11092"/>
    <cellStyle name="Currency [0] 5 9" xfId="3243"/>
    <cellStyle name="Currency [0] 6" xfId="3244"/>
    <cellStyle name="Currency [0] 6 2" xfId="3245"/>
    <cellStyle name="Currency [0] 6 3" xfId="3246"/>
    <cellStyle name="Currency [0] 6 4" xfId="11093"/>
    <cellStyle name="Currency [0] 7" xfId="3247"/>
    <cellStyle name="Currency [0] 7 2" xfId="3248"/>
    <cellStyle name="Currency [0] 7 3" xfId="3249"/>
    <cellStyle name="Currency [0] 7 4" xfId="11094"/>
    <cellStyle name="Currency [0] 8" xfId="3250"/>
    <cellStyle name="Currency [0] 8 2" xfId="3251"/>
    <cellStyle name="Currency [0] 8 3" xfId="3252"/>
    <cellStyle name="Currency [0] 8 4" xfId="11095"/>
    <cellStyle name="Currency [00]" xfId="3253"/>
    <cellStyle name="Currency [1]" xfId="3254"/>
    <cellStyle name="Currency [2]" xfId="3255"/>
    <cellStyle name="Currency [3]" xfId="3256"/>
    <cellStyle name="Currency 0" xfId="3257"/>
    <cellStyle name="Currency 2" xfId="3258"/>
    <cellStyle name="Currency EN" xfId="3259"/>
    <cellStyle name="Currency EN 10" xfId="11096"/>
    <cellStyle name="Currency EN 2" xfId="3260"/>
    <cellStyle name="Currency EN 2 2" xfId="11097"/>
    <cellStyle name="Currency EN 2 2 2" xfId="11098"/>
    <cellStyle name="Currency EN 2 2 3" xfId="11099"/>
    <cellStyle name="Currency EN 2 2 4" xfId="11100"/>
    <cellStyle name="Currency EN 2 3" xfId="11101"/>
    <cellStyle name="Currency EN 2 3 2" xfId="11102"/>
    <cellStyle name="Currency EN 2 3 3" xfId="11103"/>
    <cellStyle name="Currency EN 2 3 4" xfId="11104"/>
    <cellStyle name="Currency EN 2 4" xfId="11105"/>
    <cellStyle name="Currency EN 2 4 2" xfId="11106"/>
    <cellStyle name="Currency EN 2 4 3" xfId="11107"/>
    <cellStyle name="Currency EN 2 4 4" xfId="11108"/>
    <cellStyle name="Currency EN 2 5" xfId="11109"/>
    <cellStyle name="Currency EN 2 6" xfId="11110"/>
    <cellStyle name="Currency EN 2 7" xfId="11111"/>
    <cellStyle name="Currency EN 2 8" xfId="11112"/>
    <cellStyle name="Currency EN 3" xfId="3261"/>
    <cellStyle name="Currency EN 3 2" xfId="11113"/>
    <cellStyle name="Currency EN 3 2 2" xfId="11114"/>
    <cellStyle name="Currency EN 3 2 3" xfId="11115"/>
    <cellStyle name="Currency EN 3 2 4" xfId="11116"/>
    <cellStyle name="Currency EN 3 3" xfId="11117"/>
    <cellStyle name="Currency EN 3 3 2" xfId="11118"/>
    <cellStyle name="Currency EN 3 3 3" xfId="11119"/>
    <cellStyle name="Currency EN 3 3 4" xfId="11120"/>
    <cellStyle name="Currency EN 3 4" xfId="11121"/>
    <cellStyle name="Currency EN 3 4 2" xfId="11122"/>
    <cellStyle name="Currency EN 3 4 3" xfId="11123"/>
    <cellStyle name="Currency EN 3 4 4" xfId="11124"/>
    <cellStyle name="Currency EN 3 5" xfId="11125"/>
    <cellStyle name="Currency EN 3 6" xfId="11126"/>
    <cellStyle name="Currency EN 3 7" xfId="11127"/>
    <cellStyle name="Currency EN 3 8" xfId="11128"/>
    <cellStyle name="Currency EN 4" xfId="11129"/>
    <cellStyle name="Currency EN 4 2" xfId="11130"/>
    <cellStyle name="Currency EN 4 3" xfId="11131"/>
    <cellStyle name="Currency EN 4 4" xfId="11132"/>
    <cellStyle name="Currency EN 5" xfId="11133"/>
    <cellStyle name="Currency EN 5 2" xfId="11134"/>
    <cellStyle name="Currency EN 5 3" xfId="11135"/>
    <cellStyle name="Currency EN 5 4" xfId="11136"/>
    <cellStyle name="Currency EN 6" xfId="11137"/>
    <cellStyle name="Currency EN 6 2" xfId="11138"/>
    <cellStyle name="Currency EN 6 3" xfId="11139"/>
    <cellStyle name="Currency EN 6 4" xfId="11140"/>
    <cellStyle name="Currency EN 7" xfId="11141"/>
    <cellStyle name="Currency EN 8" xfId="11142"/>
    <cellStyle name="Currency EN 9" xfId="11143"/>
    <cellStyle name="Currency RU" xfId="3262"/>
    <cellStyle name="Currency RU 10" xfId="11144"/>
    <cellStyle name="Currency RU 2" xfId="3263"/>
    <cellStyle name="Currency RU 2 2" xfId="11145"/>
    <cellStyle name="Currency RU 2 2 2" xfId="11146"/>
    <cellStyle name="Currency RU 2 2 3" xfId="11147"/>
    <cellStyle name="Currency RU 2 2 4" xfId="11148"/>
    <cellStyle name="Currency RU 2 3" xfId="11149"/>
    <cellStyle name="Currency RU 2 3 2" xfId="11150"/>
    <cellStyle name="Currency RU 2 3 3" xfId="11151"/>
    <cellStyle name="Currency RU 2 3 4" xfId="11152"/>
    <cellStyle name="Currency RU 2 4" xfId="11153"/>
    <cellStyle name="Currency RU 2 4 2" xfId="11154"/>
    <cellStyle name="Currency RU 2 4 3" xfId="11155"/>
    <cellStyle name="Currency RU 2 4 4" xfId="11156"/>
    <cellStyle name="Currency RU 2 5" xfId="11157"/>
    <cellStyle name="Currency RU 2 6" xfId="11158"/>
    <cellStyle name="Currency RU 2 7" xfId="11159"/>
    <cellStyle name="Currency RU 2 8" xfId="11160"/>
    <cellStyle name="Currency RU 3" xfId="3264"/>
    <cellStyle name="Currency RU 3 2" xfId="11161"/>
    <cellStyle name="Currency RU 3 2 2" xfId="11162"/>
    <cellStyle name="Currency RU 3 2 3" xfId="11163"/>
    <cellStyle name="Currency RU 3 2 4" xfId="11164"/>
    <cellStyle name="Currency RU 3 3" xfId="11165"/>
    <cellStyle name="Currency RU 3 3 2" xfId="11166"/>
    <cellStyle name="Currency RU 3 3 3" xfId="11167"/>
    <cellStyle name="Currency RU 3 3 4" xfId="11168"/>
    <cellStyle name="Currency RU 3 4" xfId="11169"/>
    <cellStyle name="Currency RU 3 4 2" xfId="11170"/>
    <cellStyle name="Currency RU 3 4 3" xfId="11171"/>
    <cellStyle name="Currency RU 3 4 4" xfId="11172"/>
    <cellStyle name="Currency RU 3 5" xfId="11173"/>
    <cellStyle name="Currency RU 3 6" xfId="11174"/>
    <cellStyle name="Currency RU 3 7" xfId="11175"/>
    <cellStyle name="Currency RU 3 8" xfId="11176"/>
    <cellStyle name="Currency RU 4" xfId="11177"/>
    <cellStyle name="Currency RU 4 2" xfId="11178"/>
    <cellStyle name="Currency RU 4 3" xfId="11179"/>
    <cellStyle name="Currency RU 4 4" xfId="11180"/>
    <cellStyle name="Currency RU 5" xfId="11181"/>
    <cellStyle name="Currency RU 5 2" xfId="11182"/>
    <cellStyle name="Currency RU 5 3" xfId="11183"/>
    <cellStyle name="Currency RU 5 4" xfId="11184"/>
    <cellStyle name="Currency RU 6" xfId="11185"/>
    <cellStyle name="Currency RU 6 2" xfId="11186"/>
    <cellStyle name="Currency RU 6 3" xfId="11187"/>
    <cellStyle name="Currency RU 6 4" xfId="11188"/>
    <cellStyle name="Currency RU 7" xfId="11189"/>
    <cellStyle name="Currency RU 8" xfId="11190"/>
    <cellStyle name="Currency RU 9" xfId="11191"/>
    <cellStyle name="Currency RU calc" xfId="3265"/>
    <cellStyle name="Currency RU calc 10" xfId="11192"/>
    <cellStyle name="Currency RU calc 11" xfId="11193"/>
    <cellStyle name="Currency RU calc 12" xfId="11194"/>
    <cellStyle name="Currency RU calc 13" xfId="11195"/>
    <cellStyle name="Currency RU calc 14" xfId="11196"/>
    <cellStyle name="Currency RU calc 2" xfId="3266"/>
    <cellStyle name="Currency RU calc 2 10" xfId="11197"/>
    <cellStyle name="Currency RU calc 2 11" xfId="11198"/>
    <cellStyle name="Currency RU calc 2 12" xfId="11199"/>
    <cellStyle name="Currency RU calc 2 2" xfId="11200"/>
    <cellStyle name="Currency RU calc 2 2 2" xfId="11201"/>
    <cellStyle name="Currency RU calc 2 2 3" xfId="11202"/>
    <cellStyle name="Currency RU calc 2 2 4" xfId="11203"/>
    <cellStyle name="Currency RU calc 2 2 5" xfId="11204"/>
    <cellStyle name="Currency RU calc 2 2 6" xfId="11205"/>
    <cellStyle name="Currency RU calc 2 2 7" xfId="11206"/>
    <cellStyle name="Currency RU calc 2 2 8" xfId="11207"/>
    <cellStyle name="Currency RU calc 2 3" xfId="11208"/>
    <cellStyle name="Currency RU calc 2 3 2" xfId="11209"/>
    <cellStyle name="Currency RU calc 2 3 3" xfId="11210"/>
    <cellStyle name="Currency RU calc 2 3 4" xfId="11211"/>
    <cellStyle name="Currency RU calc 2 3 5" xfId="11212"/>
    <cellStyle name="Currency RU calc 2 3 6" xfId="11213"/>
    <cellStyle name="Currency RU calc 2 3 7" xfId="11214"/>
    <cellStyle name="Currency RU calc 2 3 8" xfId="11215"/>
    <cellStyle name="Currency RU calc 2 4" xfId="11216"/>
    <cellStyle name="Currency RU calc 2 4 2" xfId="11217"/>
    <cellStyle name="Currency RU calc 2 4 3" xfId="11218"/>
    <cellStyle name="Currency RU calc 2 4 4" xfId="11219"/>
    <cellStyle name="Currency RU calc 2 4 5" xfId="11220"/>
    <cellStyle name="Currency RU calc 2 4 6" xfId="11221"/>
    <cellStyle name="Currency RU calc 2 4 7" xfId="11222"/>
    <cellStyle name="Currency RU calc 2 4 8" xfId="11223"/>
    <cellStyle name="Currency RU calc 2 5" xfId="11224"/>
    <cellStyle name="Currency RU calc 2 6" xfId="11225"/>
    <cellStyle name="Currency RU calc 2 7" xfId="11226"/>
    <cellStyle name="Currency RU calc 2 8" xfId="11227"/>
    <cellStyle name="Currency RU calc 2 9" xfId="11228"/>
    <cellStyle name="Currency RU calc 3" xfId="3267"/>
    <cellStyle name="Currency RU calc 3 10" xfId="11229"/>
    <cellStyle name="Currency RU calc 3 11" xfId="11230"/>
    <cellStyle name="Currency RU calc 3 12" xfId="11231"/>
    <cellStyle name="Currency RU calc 3 2" xfId="11232"/>
    <cellStyle name="Currency RU calc 3 2 2" xfId="11233"/>
    <cellStyle name="Currency RU calc 3 2 3" xfId="11234"/>
    <cellStyle name="Currency RU calc 3 2 4" xfId="11235"/>
    <cellStyle name="Currency RU calc 3 2 5" xfId="11236"/>
    <cellStyle name="Currency RU calc 3 2 6" xfId="11237"/>
    <cellStyle name="Currency RU calc 3 2 7" xfId="11238"/>
    <cellStyle name="Currency RU calc 3 2 8" xfId="11239"/>
    <cellStyle name="Currency RU calc 3 3" xfId="11240"/>
    <cellStyle name="Currency RU calc 3 3 2" xfId="11241"/>
    <cellStyle name="Currency RU calc 3 3 3" xfId="11242"/>
    <cellStyle name="Currency RU calc 3 3 4" xfId="11243"/>
    <cellStyle name="Currency RU calc 3 3 5" xfId="11244"/>
    <cellStyle name="Currency RU calc 3 3 6" xfId="11245"/>
    <cellStyle name="Currency RU calc 3 3 7" xfId="11246"/>
    <cellStyle name="Currency RU calc 3 3 8" xfId="11247"/>
    <cellStyle name="Currency RU calc 3 4" xfId="11248"/>
    <cellStyle name="Currency RU calc 3 4 2" xfId="11249"/>
    <cellStyle name="Currency RU calc 3 4 3" xfId="11250"/>
    <cellStyle name="Currency RU calc 3 4 4" xfId="11251"/>
    <cellStyle name="Currency RU calc 3 4 5" xfId="11252"/>
    <cellStyle name="Currency RU calc 3 4 6" xfId="11253"/>
    <cellStyle name="Currency RU calc 3 4 7" xfId="11254"/>
    <cellStyle name="Currency RU calc 3 4 8" xfId="11255"/>
    <cellStyle name="Currency RU calc 3 5" xfId="11256"/>
    <cellStyle name="Currency RU calc 3 6" xfId="11257"/>
    <cellStyle name="Currency RU calc 3 7" xfId="11258"/>
    <cellStyle name="Currency RU calc 3 8" xfId="11259"/>
    <cellStyle name="Currency RU calc 3 9" xfId="11260"/>
    <cellStyle name="Currency RU calc 4" xfId="11261"/>
    <cellStyle name="Currency RU calc 4 2" xfId="11262"/>
    <cellStyle name="Currency RU calc 4 3" xfId="11263"/>
    <cellStyle name="Currency RU calc 4 4" xfId="11264"/>
    <cellStyle name="Currency RU calc 4 5" xfId="11265"/>
    <cellStyle name="Currency RU calc 4 6" xfId="11266"/>
    <cellStyle name="Currency RU calc 4 7" xfId="11267"/>
    <cellStyle name="Currency RU calc 4 8" xfId="11268"/>
    <cellStyle name="Currency RU calc 5" xfId="11269"/>
    <cellStyle name="Currency RU calc 5 2" xfId="11270"/>
    <cellStyle name="Currency RU calc 5 3" xfId="11271"/>
    <cellStyle name="Currency RU calc 5 4" xfId="11272"/>
    <cellStyle name="Currency RU calc 5 5" xfId="11273"/>
    <cellStyle name="Currency RU calc 5 6" xfId="11274"/>
    <cellStyle name="Currency RU calc 5 7" xfId="11275"/>
    <cellStyle name="Currency RU calc 5 8" xfId="11276"/>
    <cellStyle name="Currency RU calc 6" xfId="11277"/>
    <cellStyle name="Currency RU calc 6 2" xfId="11278"/>
    <cellStyle name="Currency RU calc 6 3" xfId="11279"/>
    <cellStyle name="Currency RU calc 6 4" xfId="11280"/>
    <cellStyle name="Currency RU calc 6 5" xfId="11281"/>
    <cellStyle name="Currency RU calc 6 6" xfId="11282"/>
    <cellStyle name="Currency RU calc 6 7" xfId="11283"/>
    <cellStyle name="Currency RU calc 6 8" xfId="11284"/>
    <cellStyle name="Currency RU calc 7" xfId="11285"/>
    <cellStyle name="Currency RU calc 8" xfId="11286"/>
    <cellStyle name="Currency RU calc 9" xfId="11287"/>
    <cellStyle name="Currency RU_CP-P (2)" xfId="3268"/>
    <cellStyle name="Currency_#6 Temps &amp; Contractors" xfId="3269"/>
    <cellStyle name="Currency0" xfId="3270"/>
    <cellStyle name="Currency0 2" xfId="3271"/>
    <cellStyle name="Currency2" xfId="3272"/>
    <cellStyle name="CUS.Work.Area" xfId="3273"/>
    <cellStyle name="d" xfId="3274"/>
    <cellStyle name="Đ_x0010_" xfId="3275"/>
    <cellStyle name="Dash" xfId="3276"/>
    <cellStyle name="Data" xfId="3277"/>
    <cellStyle name="DataBold" xfId="3278"/>
    <cellStyle name="date" xfId="3279"/>
    <cellStyle name="date 2" xfId="3280"/>
    <cellStyle name="Date 2 2" xfId="11288"/>
    <cellStyle name="Date 3" xfId="3281"/>
    <cellStyle name="date 3 2" xfId="3282"/>
    <cellStyle name="Date 4" xfId="3283"/>
    <cellStyle name="date 4 2" xfId="3284"/>
    <cellStyle name="date 5" xfId="11289"/>
    <cellStyle name="date 6" xfId="11290"/>
    <cellStyle name="date 7" xfId="11291"/>
    <cellStyle name="Date Aligned" xfId="3285"/>
    <cellStyle name="Date EN" xfId="3286"/>
    <cellStyle name="Date RU" xfId="3287"/>
    <cellStyle name="Date Short" xfId="3288"/>
    <cellStyle name="Date, Long" xfId="3289"/>
    <cellStyle name="Date, Short" xfId="3290"/>
    <cellStyle name="Date_BV204 DCF Model" xfId="3291"/>
    <cellStyle name="Dateline" xfId="3292"/>
    <cellStyle name="Dates" xfId="3293"/>
    <cellStyle name="Dates 2" xfId="11292"/>
    <cellStyle name="DateTime" xfId="3294"/>
    <cellStyle name="Debit" xfId="3295"/>
    <cellStyle name="Debit subtotal" xfId="3296"/>
    <cellStyle name="Debit Total" xfId="3297"/>
    <cellStyle name="Debit_Tickmarks" xfId="3298"/>
    <cellStyle name="Dec_0" xfId="3299"/>
    <cellStyle name="Default" xfId="3300"/>
    <cellStyle name="DELTA" xfId="3301"/>
    <cellStyle name="Dezimal [0]_Bilanz" xfId="3302"/>
    <cellStyle name="Dezimal__Utopia Index Index und Guidance (Deutsch)" xfId="3303"/>
    <cellStyle name="Dia" xfId="3304"/>
    <cellStyle name="Diary" xfId="3305"/>
    <cellStyle name="DistributionType" xfId="3306"/>
    <cellStyle name="Dollar" xfId="3307"/>
    <cellStyle name="Dollars" xfId="3308"/>
    <cellStyle name="done" xfId="3309"/>
    <cellStyle name="done 2" xfId="11293"/>
    <cellStyle name="Dotted Line" xfId="3310"/>
    <cellStyle name="Double Accounting" xfId="3311"/>
    <cellStyle name="Dziesiêtny [0]_1" xfId="3312"/>
    <cellStyle name="Dziesiêtny_1" xfId="3313"/>
    <cellStyle name="E&amp;Y House" xfId="3314"/>
    <cellStyle name="ein" xfId="3315"/>
    <cellStyle name="E-mail" xfId="3316"/>
    <cellStyle name="E-mail 2" xfId="3317"/>
    <cellStyle name="E-mail 3" xfId="11294"/>
    <cellStyle name="E-mail 4" xfId="11295"/>
    <cellStyle name="E-mail_46EP.2011(v2.0)" xfId="3318"/>
    <cellStyle name="Emphasis 1" xfId="3319"/>
    <cellStyle name="Emphasis 2" xfId="3320"/>
    <cellStyle name="Emphasis 3" xfId="3321"/>
    <cellStyle name="Encabez1" xfId="3322"/>
    <cellStyle name="Encabez2" xfId="3323"/>
    <cellStyle name="Enter Currency (0)" xfId="3324"/>
    <cellStyle name="Enter Currency (2)" xfId="3325"/>
    <cellStyle name="Enter Units (0)" xfId="3326"/>
    <cellStyle name="Enter Units (1)" xfId="3327"/>
    <cellStyle name="Enter Units (2)" xfId="3328"/>
    <cellStyle name="Euro" xfId="3329"/>
    <cellStyle name="Euro 2" xfId="3330"/>
    <cellStyle name="Euro 2 2" xfId="11296"/>
    <cellStyle name="Euro 3" xfId="11297"/>
    <cellStyle name="Euro 4" xfId="11298"/>
    <cellStyle name="ew" xfId="3331"/>
    <cellStyle name="Excel Built-in Normal" xfId="3332"/>
    <cellStyle name="Excel Built-in Normal 2" xfId="3333"/>
    <cellStyle name="Excel Built-in Normal 3" xfId="3334"/>
    <cellStyle name="Excel Built-in Normal 4" xfId="3335"/>
    <cellStyle name="Excel Built-in Normal 5" xfId="3336"/>
    <cellStyle name="Excel Built-in Normal 6" xfId="3337"/>
    <cellStyle name="Excel Built-in Normal 7" xfId="3338"/>
    <cellStyle name="Excel Built-in Normal 8" xfId="3339"/>
    <cellStyle name="Explanatory Text" xfId="3340"/>
    <cellStyle name="Explanatory Text 10" xfId="3341"/>
    <cellStyle name="Explanatory Text 11" xfId="3342"/>
    <cellStyle name="Explanatory Text 12" xfId="3343"/>
    <cellStyle name="Explanatory Text 13" xfId="3344"/>
    <cellStyle name="Explanatory Text 2" xfId="3345"/>
    <cellStyle name="Explanatory Text 3" xfId="3346"/>
    <cellStyle name="Explanatory Text 4" xfId="3347"/>
    <cellStyle name="Explanatory Text 5" xfId="3348"/>
    <cellStyle name="Explanatory Text 6" xfId="3349"/>
    <cellStyle name="Explanatory Text 7" xfId="3350"/>
    <cellStyle name="Explanatory Text 8" xfId="3351"/>
    <cellStyle name="Explanatory Text 9" xfId="3352"/>
    <cellStyle name="Ezres [0]_Document" xfId="3353"/>
    <cellStyle name="Ezres_Document" xfId="3354"/>
    <cellStyle name="F2" xfId="3355"/>
    <cellStyle name="F2 2" xfId="11299"/>
    <cellStyle name="F3" xfId="3356"/>
    <cellStyle name="F3 2" xfId="11300"/>
    <cellStyle name="F4" xfId="3357"/>
    <cellStyle name="F4 2" xfId="11301"/>
    <cellStyle name="F5" xfId="3358"/>
    <cellStyle name="F5 2" xfId="11302"/>
    <cellStyle name="F6" xfId="3359"/>
    <cellStyle name="F6 2" xfId="11303"/>
    <cellStyle name="F7" xfId="3360"/>
    <cellStyle name="F7 2" xfId="11304"/>
    <cellStyle name="F8" xfId="3361"/>
    <cellStyle name="F8 2" xfId="11305"/>
    <cellStyle name="fghdfhgvhgvhOR" xfId="3362"/>
    <cellStyle name="Fijo" xfId="3363"/>
    <cellStyle name="Financiero" xfId="3364"/>
    <cellStyle name="Fixed" xfId="3365"/>
    <cellStyle name="Fixed 2" xfId="3366"/>
    <cellStyle name="Flag" xfId="3367"/>
    <cellStyle name="fo]_x000d__x000a_UserName=Murat Zelef_x000d__x000a_UserCompany=Bumerang_x000d__x000a__x000d__x000a_[File Paths]_x000d__x000a_WorkingDirectory=C:\EQUIS\DLWIN_x000d__x000a_DownLoader=C" xfId="3368"/>
    <cellStyle name="Followed Hyperlink" xfId="3369"/>
    <cellStyle name="Followed Hyperlink 2" xfId="3370"/>
    <cellStyle name="Followed Hyperlink 3" xfId="11306"/>
    <cellStyle name="Followed Hyperlink_08-11-2000" xfId="3371"/>
    <cellStyle name="Fonts" xfId="3372"/>
    <cellStyle name="Fonts 2" xfId="3373"/>
    <cellStyle name="Fonts 2 2" xfId="11307"/>
    <cellStyle name="Fonts 3" xfId="3374"/>
    <cellStyle name="Fonts 3 2" xfId="11308"/>
    <cellStyle name="Fonts 4" xfId="11309"/>
    <cellStyle name="footer" xfId="3375"/>
    <cellStyle name="Footnote" xfId="3376"/>
    <cellStyle name="Footnotes" xfId="3377"/>
    <cellStyle name="From" xfId="11310"/>
    <cellStyle name="g" xfId="3378"/>
    <cellStyle name="g_Invoice GI" xfId="3379"/>
    <cellStyle name="g_Invoice GI_План ФХД котельной (ТЭЦ) от 22.01.08 последняя версия А3" xfId="3380"/>
    <cellStyle name="g_План ФХД котельной (ТЭЦ) от 22.01.08 последняя версия А3" xfId="3381"/>
    <cellStyle name="General_Ledger" xfId="3382"/>
    <cellStyle name="Good" xfId="3383"/>
    <cellStyle name="Good 10" xfId="3384"/>
    <cellStyle name="Good 11" xfId="3385"/>
    <cellStyle name="Good 12" xfId="3386"/>
    <cellStyle name="Good 13" xfId="3387"/>
    <cellStyle name="Good 2" xfId="3388"/>
    <cellStyle name="Good 3" xfId="3389"/>
    <cellStyle name="Good 4" xfId="3390"/>
    <cellStyle name="Good 5" xfId="3391"/>
    <cellStyle name="Good 6" xfId="3392"/>
    <cellStyle name="Good 7" xfId="3393"/>
    <cellStyle name="Good 8" xfId="3394"/>
    <cellStyle name="Good 9" xfId="3395"/>
    <cellStyle name="Green" xfId="3396"/>
    <cellStyle name="Grey" xfId="3397"/>
    <cellStyle name="Grey 2" xfId="11311"/>
    <cellStyle name="Group" xfId="3398"/>
    <cellStyle name="GroupNote" xfId="3399"/>
    <cellStyle name="GWN Table Body" xfId="3400"/>
    <cellStyle name="GWN Table Header" xfId="3401"/>
    <cellStyle name="GWN Table Left Header" xfId="3402"/>
    <cellStyle name="GWN Table Note" xfId="3403"/>
    <cellStyle name="GWN Table Title" xfId="3404"/>
    <cellStyle name="hard no" xfId="3405"/>
    <cellStyle name="hard no 10" xfId="11312"/>
    <cellStyle name="hard no 11" xfId="11313"/>
    <cellStyle name="hard no 12" xfId="11314"/>
    <cellStyle name="hard no 13" xfId="11315"/>
    <cellStyle name="hard no 2" xfId="11316"/>
    <cellStyle name="hard no 2 2" xfId="11317"/>
    <cellStyle name="hard no 2 3" xfId="11318"/>
    <cellStyle name="hard no 2 4" xfId="11319"/>
    <cellStyle name="hard no 2 5" xfId="11320"/>
    <cellStyle name="hard no 2 6" xfId="11321"/>
    <cellStyle name="hard no 2 7" xfId="11322"/>
    <cellStyle name="hard no 2 8" xfId="11323"/>
    <cellStyle name="hard no 3" xfId="11324"/>
    <cellStyle name="hard no 3 2" xfId="11325"/>
    <cellStyle name="hard no 3 3" xfId="11326"/>
    <cellStyle name="hard no 3 4" xfId="11327"/>
    <cellStyle name="hard no 3 5" xfId="11328"/>
    <cellStyle name="hard no 3 6" xfId="11329"/>
    <cellStyle name="hard no 3 7" xfId="11330"/>
    <cellStyle name="hard no 3 8" xfId="11331"/>
    <cellStyle name="hard no 4" xfId="11332"/>
    <cellStyle name="hard no 4 2" xfId="11333"/>
    <cellStyle name="hard no 4 3" xfId="11334"/>
    <cellStyle name="hard no 4 4" xfId="11335"/>
    <cellStyle name="hard no 4 5" xfId="11336"/>
    <cellStyle name="hard no 4 6" xfId="11337"/>
    <cellStyle name="hard no 4 7" xfId="11338"/>
    <cellStyle name="hard no 4 8" xfId="11339"/>
    <cellStyle name="hard no 5" xfId="11340"/>
    <cellStyle name="hard no 6" xfId="11341"/>
    <cellStyle name="hard no 7" xfId="11342"/>
    <cellStyle name="hard no 8" xfId="11343"/>
    <cellStyle name="hard no 9" xfId="11344"/>
    <cellStyle name="hard number" xfId="3406"/>
    <cellStyle name="Hard Percent" xfId="3407"/>
    <cellStyle name="hardno" xfId="3408"/>
    <cellStyle name="Header" xfId="3409"/>
    <cellStyle name="Header 3" xfId="11345"/>
    <cellStyle name="Header1" xfId="3410"/>
    <cellStyle name="Header1 2" xfId="3411"/>
    <cellStyle name="Header1 2 2" xfId="11346"/>
    <cellStyle name="Header1 3" xfId="3412"/>
    <cellStyle name="Header1 3 2" xfId="11347"/>
    <cellStyle name="Header1 4" xfId="11348"/>
    <cellStyle name="Header2" xfId="3413"/>
    <cellStyle name="Header2 10" xfId="11349"/>
    <cellStyle name="Header2 11" xfId="11350"/>
    <cellStyle name="Header2 12" xfId="11351"/>
    <cellStyle name="Header2 13" xfId="11352"/>
    <cellStyle name="Header2 14" xfId="11353"/>
    <cellStyle name="Header2 15" xfId="11354"/>
    <cellStyle name="Header2 2" xfId="3414"/>
    <cellStyle name="Header2 2 10" xfId="11355"/>
    <cellStyle name="Header2 2 11" xfId="11356"/>
    <cellStyle name="Header2 2 12" xfId="11357"/>
    <cellStyle name="Header2 2 13" xfId="11358"/>
    <cellStyle name="Header2 2 14" xfId="11359"/>
    <cellStyle name="Header2 2 2" xfId="3415"/>
    <cellStyle name="Header2 2 2 10" xfId="11360"/>
    <cellStyle name="Header2 2 2 11" xfId="11361"/>
    <cellStyle name="Header2 2 2 12" xfId="11362"/>
    <cellStyle name="Header2 2 2 2" xfId="11363"/>
    <cellStyle name="Header2 2 2 2 2" xfId="11364"/>
    <cellStyle name="Header2 2 2 2 3" xfId="11365"/>
    <cellStyle name="Header2 2 2 2 4" xfId="11366"/>
    <cellStyle name="Header2 2 2 2 5" xfId="11367"/>
    <cellStyle name="Header2 2 2 2 6" xfId="11368"/>
    <cellStyle name="Header2 2 2 2 7" xfId="11369"/>
    <cellStyle name="Header2 2 2 2 8" xfId="11370"/>
    <cellStyle name="Header2 2 2 3" xfId="11371"/>
    <cellStyle name="Header2 2 2 3 2" xfId="11372"/>
    <cellStyle name="Header2 2 2 3 3" xfId="11373"/>
    <cellStyle name="Header2 2 2 3 4" xfId="11374"/>
    <cellStyle name="Header2 2 2 3 5" xfId="11375"/>
    <cellStyle name="Header2 2 2 3 6" xfId="11376"/>
    <cellStyle name="Header2 2 2 3 7" xfId="11377"/>
    <cellStyle name="Header2 2 2 3 8" xfId="11378"/>
    <cellStyle name="Header2 2 2 4" xfId="11379"/>
    <cellStyle name="Header2 2 2 4 2" xfId="11380"/>
    <cellStyle name="Header2 2 2 4 3" xfId="11381"/>
    <cellStyle name="Header2 2 2 4 4" xfId="11382"/>
    <cellStyle name="Header2 2 2 4 5" xfId="11383"/>
    <cellStyle name="Header2 2 2 4 6" xfId="11384"/>
    <cellStyle name="Header2 2 2 4 7" xfId="11385"/>
    <cellStyle name="Header2 2 2 4 8" xfId="11386"/>
    <cellStyle name="Header2 2 2 5" xfId="11387"/>
    <cellStyle name="Header2 2 2 6" xfId="11388"/>
    <cellStyle name="Header2 2 2 7" xfId="11389"/>
    <cellStyle name="Header2 2 2 8" xfId="11390"/>
    <cellStyle name="Header2 2 2 9" xfId="11391"/>
    <cellStyle name="Header2 2 3" xfId="3416"/>
    <cellStyle name="Header2 2 3 10" xfId="11392"/>
    <cellStyle name="Header2 2 3 11" xfId="11393"/>
    <cellStyle name="Header2 2 3 12" xfId="11394"/>
    <cellStyle name="Header2 2 3 2" xfId="11395"/>
    <cellStyle name="Header2 2 3 2 2" xfId="11396"/>
    <cellStyle name="Header2 2 3 2 3" xfId="11397"/>
    <cellStyle name="Header2 2 3 2 4" xfId="11398"/>
    <cellStyle name="Header2 2 3 2 5" xfId="11399"/>
    <cellStyle name="Header2 2 3 2 6" xfId="11400"/>
    <cellStyle name="Header2 2 3 2 7" xfId="11401"/>
    <cellStyle name="Header2 2 3 2 8" xfId="11402"/>
    <cellStyle name="Header2 2 3 3" xfId="11403"/>
    <cellStyle name="Header2 2 3 3 2" xfId="11404"/>
    <cellStyle name="Header2 2 3 3 3" xfId="11405"/>
    <cellStyle name="Header2 2 3 3 4" xfId="11406"/>
    <cellStyle name="Header2 2 3 3 5" xfId="11407"/>
    <cellStyle name="Header2 2 3 3 6" xfId="11408"/>
    <cellStyle name="Header2 2 3 3 7" xfId="11409"/>
    <cellStyle name="Header2 2 3 3 8" xfId="11410"/>
    <cellStyle name="Header2 2 3 4" xfId="11411"/>
    <cellStyle name="Header2 2 3 4 2" xfId="11412"/>
    <cellStyle name="Header2 2 3 4 3" xfId="11413"/>
    <cellStyle name="Header2 2 3 4 4" xfId="11414"/>
    <cellStyle name="Header2 2 3 4 5" xfId="11415"/>
    <cellStyle name="Header2 2 3 4 6" xfId="11416"/>
    <cellStyle name="Header2 2 3 4 7" xfId="11417"/>
    <cellStyle name="Header2 2 3 4 8" xfId="11418"/>
    <cellStyle name="Header2 2 3 5" xfId="11419"/>
    <cellStyle name="Header2 2 3 6" xfId="11420"/>
    <cellStyle name="Header2 2 3 7" xfId="11421"/>
    <cellStyle name="Header2 2 3 8" xfId="11422"/>
    <cellStyle name="Header2 2 3 9" xfId="11423"/>
    <cellStyle name="Header2 2 4" xfId="11424"/>
    <cellStyle name="Header2 2 4 2" xfId="11425"/>
    <cellStyle name="Header2 2 4 3" xfId="11426"/>
    <cellStyle name="Header2 2 4 4" xfId="11427"/>
    <cellStyle name="Header2 2 4 5" xfId="11428"/>
    <cellStyle name="Header2 2 4 6" xfId="11429"/>
    <cellStyle name="Header2 2 4 7" xfId="11430"/>
    <cellStyle name="Header2 2 4 8" xfId="11431"/>
    <cellStyle name="Header2 2 5" xfId="11432"/>
    <cellStyle name="Header2 2 5 2" xfId="11433"/>
    <cellStyle name="Header2 2 5 3" xfId="11434"/>
    <cellStyle name="Header2 2 5 4" xfId="11435"/>
    <cellStyle name="Header2 2 5 5" xfId="11436"/>
    <cellStyle name="Header2 2 5 6" xfId="11437"/>
    <cellStyle name="Header2 2 5 7" xfId="11438"/>
    <cellStyle name="Header2 2 5 8" xfId="11439"/>
    <cellStyle name="Header2 2 6" xfId="11440"/>
    <cellStyle name="Header2 2 6 2" xfId="11441"/>
    <cellStyle name="Header2 2 6 3" xfId="11442"/>
    <cellStyle name="Header2 2 6 4" xfId="11443"/>
    <cellStyle name="Header2 2 6 5" xfId="11444"/>
    <cellStyle name="Header2 2 6 6" xfId="11445"/>
    <cellStyle name="Header2 2 6 7" xfId="11446"/>
    <cellStyle name="Header2 2 6 8" xfId="11447"/>
    <cellStyle name="Header2 2 7" xfId="11448"/>
    <cellStyle name="Header2 2 8" xfId="11449"/>
    <cellStyle name="Header2 2 9" xfId="11450"/>
    <cellStyle name="Header2 3" xfId="3417"/>
    <cellStyle name="Header2 3 10" xfId="11451"/>
    <cellStyle name="Header2 3 11" xfId="11452"/>
    <cellStyle name="Header2 3 12" xfId="11453"/>
    <cellStyle name="Header2 3 13" xfId="11454"/>
    <cellStyle name="Header2 3 14" xfId="11455"/>
    <cellStyle name="Header2 3 2" xfId="3418"/>
    <cellStyle name="Header2 3 2 10" xfId="11456"/>
    <cellStyle name="Header2 3 2 11" xfId="11457"/>
    <cellStyle name="Header2 3 2 12" xfId="11458"/>
    <cellStyle name="Header2 3 2 2" xfId="11459"/>
    <cellStyle name="Header2 3 2 2 2" xfId="11460"/>
    <cellStyle name="Header2 3 2 2 3" xfId="11461"/>
    <cellStyle name="Header2 3 2 2 4" xfId="11462"/>
    <cellStyle name="Header2 3 2 2 5" xfId="11463"/>
    <cellStyle name="Header2 3 2 2 6" xfId="11464"/>
    <cellStyle name="Header2 3 2 2 7" xfId="11465"/>
    <cellStyle name="Header2 3 2 2 8" xfId="11466"/>
    <cellStyle name="Header2 3 2 3" xfId="11467"/>
    <cellStyle name="Header2 3 2 3 2" xfId="11468"/>
    <cellStyle name="Header2 3 2 3 3" xfId="11469"/>
    <cellStyle name="Header2 3 2 3 4" xfId="11470"/>
    <cellStyle name="Header2 3 2 3 5" xfId="11471"/>
    <cellStyle name="Header2 3 2 3 6" xfId="11472"/>
    <cellStyle name="Header2 3 2 3 7" xfId="11473"/>
    <cellStyle name="Header2 3 2 3 8" xfId="11474"/>
    <cellStyle name="Header2 3 2 4" xfId="11475"/>
    <cellStyle name="Header2 3 2 4 2" xfId="11476"/>
    <cellStyle name="Header2 3 2 4 3" xfId="11477"/>
    <cellStyle name="Header2 3 2 4 4" xfId="11478"/>
    <cellStyle name="Header2 3 2 4 5" xfId="11479"/>
    <cellStyle name="Header2 3 2 4 6" xfId="11480"/>
    <cellStyle name="Header2 3 2 4 7" xfId="11481"/>
    <cellStyle name="Header2 3 2 4 8" xfId="11482"/>
    <cellStyle name="Header2 3 2 5" xfId="11483"/>
    <cellStyle name="Header2 3 2 6" xfId="11484"/>
    <cellStyle name="Header2 3 2 7" xfId="11485"/>
    <cellStyle name="Header2 3 2 8" xfId="11486"/>
    <cellStyle name="Header2 3 2 9" xfId="11487"/>
    <cellStyle name="Header2 3 3" xfId="3419"/>
    <cellStyle name="Header2 3 3 10" xfId="11488"/>
    <cellStyle name="Header2 3 3 11" xfId="11489"/>
    <cellStyle name="Header2 3 3 12" xfId="11490"/>
    <cellStyle name="Header2 3 3 2" xfId="11491"/>
    <cellStyle name="Header2 3 3 2 2" xfId="11492"/>
    <cellStyle name="Header2 3 3 2 3" xfId="11493"/>
    <cellStyle name="Header2 3 3 2 4" xfId="11494"/>
    <cellStyle name="Header2 3 3 2 5" xfId="11495"/>
    <cellStyle name="Header2 3 3 2 6" xfId="11496"/>
    <cellStyle name="Header2 3 3 2 7" xfId="11497"/>
    <cellStyle name="Header2 3 3 2 8" xfId="11498"/>
    <cellStyle name="Header2 3 3 3" xfId="11499"/>
    <cellStyle name="Header2 3 3 3 2" xfId="11500"/>
    <cellStyle name="Header2 3 3 3 3" xfId="11501"/>
    <cellStyle name="Header2 3 3 3 4" xfId="11502"/>
    <cellStyle name="Header2 3 3 3 5" xfId="11503"/>
    <cellStyle name="Header2 3 3 3 6" xfId="11504"/>
    <cellStyle name="Header2 3 3 3 7" xfId="11505"/>
    <cellStyle name="Header2 3 3 3 8" xfId="11506"/>
    <cellStyle name="Header2 3 3 4" xfId="11507"/>
    <cellStyle name="Header2 3 3 4 2" xfId="11508"/>
    <cellStyle name="Header2 3 3 4 3" xfId="11509"/>
    <cellStyle name="Header2 3 3 4 4" xfId="11510"/>
    <cellStyle name="Header2 3 3 4 5" xfId="11511"/>
    <cellStyle name="Header2 3 3 4 6" xfId="11512"/>
    <cellStyle name="Header2 3 3 4 7" xfId="11513"/>
    <cellStyle name="Header2 3 3 4 8" xfId="11514"/>
    <cellStyle name="Header2 3 3 5" xfId="11515"/>
    <cellStyle name="Header2 3 3 6" xfId="11516"/>
    <cellStyle name="Header2 3 3 7" xfId="11517"/>
    <cellStyle name="Header2 3 3 8" xfId="11518"/>
    <cellStyle name="Header2 3 3 9" xfId="11519"/>
    <cellStyle name="Header2 3 4" xfId="11520"/>
    <cellStyle name="Header2 3 4 2" xfId="11521"/>
    <cellStyle name="Header2 3 4 3" xfId="11522"/>
    <cellStyle name="Header2 3 4 4" xfId="11523"/>
    <cellStyle name="Header2 3 4 5" xfId="11524"/>
    <cellStyle name="Header2 3 4 6" xfId="11525"/>
    <cellStyle name="Header2 3 4 7" xfId="11526"/>
    <cellStyle name="Header2 3 4 8" xfId="11527"/>
    <cellStyle name="Header2 3 5" xfId="11528"/>
    <cellStyle name="Header2 3 5 2" xfId="11529"/>
    <cellStyle name="Header2 3 5 3" xfId="11530"/>
    <cellStyle name="Header2 3 5 4" xfId="11531"/>
    <cellStyle name="Header2 3 5 5" xfId="11532"/>
    <cellStyle name="Header2 3 5 6" xfId="11533"/>
    <cellStyle name="Header2 3 5 7" xfId="11534"/>
    <cellStyle name="Header2 3 5 8" xfId="11535"/>
    <cellStyle name="Header2 3 6" xfId="11536"/>
    <cellStyle name="Header2 3 6 2" xfId="11537"/>
    <cellStyle name="Header2 3 6 3" xfId="11538"/>
    <cellStyle name="Header2 3 6 4" xfId="11539"/>
    <cellStyle name="Header2 3 6 5" xfId="11540"/>
    <cellStyle name="Header2 3 6 6" xfId="11541"/>
    <cellStyle name="Header2 3 6 7" xfId="11542"/>
    <cellStyle name="Header2 3 6 8" xfId="11543"/>
    <cellStyle name="Header2 3 7" xfId="11544"/>
    <cellStyle name="Header2 3 8" xfId="11545"/>
    <cellStyle name="Header2 3 9" xfId="11546"/>
    <cellStyle name="Header2 4" xfId="3420"/>
    <cellStyle name="Header2 4 10" xfId="11547"/>
    <cellStyle name="Header2 4 11" xfId="11548"/>
    <cellStyle name="Header2 4 12" xfId="11549"/>
    <cellStyle name="Header2 4 13" xfId="11550"/>
    <cellStyle name="Header2 4 14" xfId="11551"/>
    <cellStyle name="Header2 4 2" xfId="3421"/>
    <cellStyle name="Header2 4 2 10" xfId="11552"/>
    <cellStyle name="Header2 4 2 11" xfId="11553"/>
    <cellStyle name="Header2 4 2 12" xfId="11554"/>
    <cellStyle name="Header2 4 2 2" xfId="11555"/>
    <cellStyle name="Header2 4 2 2 2" xfId="11556"/>
    <cellStyle name="Header2 4 2 2 3" xfId="11557"/>
    <cellStyle name="Header2 4 2 2 4" xfId="11558"/>
    <cellStyle name="Header2 4 2 2 5" xfId="11559"/>
    <cellStyle name="Header2 4 2 2 6" xfId="11560"/>
    <cellStyle name="Header2 4 2 2 7" xfId="11561"/>
    <cellStyle name="Header2 4 2 2 8" xfId="11562"/>
    <cellStyle name="Header2 4 2 3" xfId="11563"/>
    <cellStyle name="Header2 4 2 3 2" xfId="11564"/>
    <cellStyle name="Header2 4 2 3 3" xfId="11565"/>
    <cellStyle name="Header2 4 2 3 4" xfId="11566"/>
    <cellStyle name="Header2 4 2 3 5" xfId="11567"/>
    <cellStyle name="Header2 4 2 3 6" xfId="11568"/>
    <cellStyle name="Header2 4 2 3 7" xfId="11569"/>
    <cellStyle name="Header2 4 2 3 8" xfId="11570"/>
    <cellStyle name="Header2 4 2 4" xfId="11571"/>
    <cellStyle name="Header2 4 2 4 2" xfId="11572"/>
    <cellStyle name="Header2 4 2 4 3" xfId="11573"/>
    <cellStyle name="Header2 4 2 4 4" xfId="11574"/>
    <cellStyle name="Header2 4 2 4 5" xfId="11575"/>
    <cellStyle name="Header2 4 2 4 6" xfId="11576"/>
    <cellStyle name="Header2 4 2 4 7" xfId="11577"/>
    <cellStyle name="Header2 4 2 4 8" xfId="11578"/>
    <cellStyle name="Header2 4 2 5" xfId="11579"/>
    <cellStyle name="Header2 4 2 6" xfId="11580"/>
    <cellStyle name="Header2 4 2 7" xfId="11581"/>
    <cellStyle name="Header2 4 2 8" xfId="11582"/>
    <cellStyle name="Header2 4 2 9" xfId="11583"/>
    <cellStyle name="Header2 4 3" xfId="11584"/>
    <cellStyle name="Header2 4 3 2" xfId="11585"/>
    <cellStyle name="Header2 4 3 3" xfId="11586"/>
    <cellStyle name="Header2 4 3 4" xfId="11587"/>
    <cellStyle name="Header2 4 3 5" xfId="11588"/>
    <cellStyle name="Header2 4 3 6" xfId="11589"/>
    <cellStyle name="Header2 4 3 7" xfId="11590"/>
    <cellStyle name="Header2 4 3 8" xfId="11591"/>
    <cellStyle name="Header2 4 4" xfId="11592"/>
    <cellStyle name="Header2 4 4 2" xfId="11593"/>
    <cellStyle name="Header2 4 4 3" xfId="11594"/>
    <cellStyle name="Header2 4 4 4" xfId="11595"/>
    <cellStyle name="Header2 4 4 5" xfId="11596"/>
    <cellStyle name="Header2 4 4 6" xfId="11597"/>
    <cellStyle name="Header2 4 4 7" xfId="11598"/>
    <cellStyle name="Header2 4 4 8" xfId="11599"/>
    <cellStyle name="Header2 4 5" xfId="11600"/>
    <cellStyle name="Header2 4 5 2" xfId="11601"/>
    <cellStyle name="Header2 4 5 3" xfId="11602"/>
    <cellStyle name="Header2 4 5 4" xfId="11603"/>
    <cellStyle name="Header2 4 5 5" xfId="11604"/>
    <cellStyle name="Header2 4 5 6" xfId="11605"/>
    <cellStyle name="Header2 4 5 7" xfId="11606"/>
    <cellStyle name="Header2 4 5 8" xfId="11607"/>
    <cellStyle name="Header2 4 6" xfId="11608"/>
    <cellStyle name="Header2 4 7" xfId="11609"/>
    <cellStyle name="Header2 4 8" xfId="11610"/>
    <cellStyle name="Header2 4 9" xfId="11611"/>
    <cellStyle name="Header2 5" xfId="3422"/>
    <cellStyle name="Header2 5 10" xfId="11612"/>
    <cellStyle name="Header2 5 11" xfId="11613"/>
    <cellStyle name="Header2 5 12" xfId="11614"/>
    <cellStyle name="Header2 5 2" xfId="11615"/>
    <cellStyle name="Header2 5 2 2" xfId="11616"/>
    <cellStyle name="Header2 5 2 3" xfId="11617"/>
    <cellStyle name="Header2 5 2 4" xfId="11618"/>
    <cellStyle name="Header2 5 2 5" xfId="11619"/>
    <cellStyle name="Header2 5 2 6" xfId="11620"/>
    <cellStyle name="Header2 5 2 7" xfId="11621"/>
    <cellStyle name="Header2 5 2 8" xfId="11622"/>
    <cellStyle name="Header2 5 3" xfId="11623"/>
    <cellStyle name="Header2 5 3 2" xfId="11624"/>
    <cellStyle name="Header2 5 3 3" xfId="11625"/>
    <cellStyle name="Header2 5 3 4" xfId="11626"/>
    <cellStyle name="Header2 5 3 5" xfId="11627"/>
    <cellStyle name="Header2 5 3 6" xfId="11628"/>
    <cellStyle name="Header2 5 3 7" xfId="11629"/>
    <cellStyle name="Header2 5 3 8" xfId="11630"/>
    <cellStyle name="Header2 5 4" xfId="11631"/>
    <cellStyle name="Header2 5 4 2" xfId="11632"/>
    <cellStyle name="Header2 5 4 3" xfId="11633"/>
    <cellStyle name="Header2 5 4 4" xfId="11634"/>
    <cellStyle name="Header2 5 4 5" xfId="11635"/>
    <cellStyle name="Header2 5 4 6" xfId="11636"/>
    <cellStyle name="Header2 5 4 7" xfId="11637"/>
    <cellStyle name="Header2 5 4 8" xfId="11638"/>
    <cellStyle name="Header2 5 5" xfId="11639"/>
    <cellStyle name="Header2 5 6" xfId="11640"/>
    <cellStyle name="Header2 5 7" xfId="11641"/>
    <cellStyle name="Header2 5 8" xfId="11642"/>
    <cellStyle name="Header2 5 9" xfId="11643"/>
    <cellStyle name="Header2 6" xfId="11644"/>
    <cellStyle name="Header2 6 2" xfId="11645"/>
    <cellStyle name="Header2 6 3" xfId="11646"/>
    <cellStyle name="Header2 6 4" xfId="11647"/>
    <cellStyle name="Header2 6 5" xfId="11648"/>
    <cellStyle name="Header2 6 6" xfId="11649"/>
    <cellStyle name="Header2 6 7" xfId="11650"/>
    <cellStyle name="Header2 6 8" xfId="11651"/>
    <cellStyle name="Header2 7" xfId="11652"/>
    <cellStyle name="Header2 7 2" xfId="11653"/>
    <cellStyle name="Header2 7 3" xfId="11654"/>
    <cellStyle name="Header2 7 4" xfId="11655"/>
    <cellStyle name="Header2 7 5" xfId="11656"/>
    <cellStyle name="Header2 7 6" xfId="11657"/>
    <cellStyle name="Header2 7 7" xfId="11658"/>
    <cellStyle name="Header2 7 8" xfId="11659"/>
    <cellStyle name="Header2 8" xfId="11660"/>
    <cellStyle name="Header2 8 2" xfId="11661"/>
    <cellStyle name="Header2 8 3" xfId="11662"/>
    <cellStyle name="Header2 8 4" xfId="11663"/>
    <cellStyle name="Header2 8 5" xfId="11664"/>
    <cellStyle name="Header2 8 6" xfId="11665"/>
    <cellStyle name="Header2 8 7" xfId="11666"/>
    <cellStyle name="Header2 8 8" xfId="11667"/>
    <cellStyle name="Header2 9" xfId="11668"/>
    <cellStyle name="Header2_реестр объектов ЕНЭС" xfId="3423"/>
    <cellStyle name="Heading" xfId="3424"/>
    <cellStyle name="Heading 1" xfId="3425"/>
    <cellStyle name="Heading 1 1" xfId="3426"/>
    <cellStyle name="Heading 1 10" xfId="3427"/>
    <cellStyle name="Heading 1 11" xfId="3428"/>
    <cellStyle name="Heading 1 12" xfId="3429"/>
    <cellStyle name="Heading 1 13" xfId="3430"/>
    <cellStyle name="Heading 1 2" xfId="3431"/>
    <cellStyle name="Heading 1 2 2" xfId="3432"/>
    <cellStyle name="Heading 1 3" xfId="3433"/>
    <cellStyle name="Heading 1 3 2" xfId="3434"/>
    <cellStyle name="Heading 1 4" xfId="3435"/>
    <cellStyle name="Heading 1 5" xfId="3436"/>
    <cellStyle name="Heading 1 6" xfId="3437"/>
    <cellStyle name="Heading 1 7" xfId="3438"/>
    <cellStyle name="Heading 1 8" xfId="3439"/>
    <cellStyle name="Heading 1 9" xfId="3440"/>
    <cellStyle name="Heading 1_Xl0000026" xfId="3441"/>
    <cellStyle name="Heading 2" xfId="3442"/>
    <cellStyle name="Heading 2 10" xfId="3443"/>
    <cellStyle name="Heading 2 11" xfId="3444"/>
    <cellStyle name="Heading 2 12" xfId="3445"/>
    <cellStyle name="Heading 2 13" xfId="3446"/>
    <cellStyle name="Heading 2 2" xfId="3447"/>
    <cellStyle name="Heading 2 2 2" xfId="3448"/>
    <cellStyle name="Heading 2 3" xfId="3449"/>
    <cellStyle name="Heading 2 4" xfId="3450"/>
    <cellStyle name="Heading 2 5" xfId="3451"/>
    <cellStyle name="Heading 2 6" xfId="3452"/>
    <cellStyle name="Heading 2 7" xfId="3453"/>
    <cellStyle name="Heading 2 8" xfId="3454"/>
    <cellStyle name="Heading 2 9" xfId="3455"/>
    <cellStyle name="Heading 2_Xl0000026" xfId="3456"/>
    <cellStyle name="Heading 3" xfId="3457"/>
    <cellStyle name="Heading 3 10" xfId="3458"/>
    <cellStyle name="Heading 3 11" xfId="3459"/>
    <cellStyle name="Heading 3 12" xfId="3460"/>
    <cellStyle name="Heading 3 13" xfId="3461"/>
    <cellStyle name="Heading 3 2" xfId="3462"/>
    <cellStyle name="Heading 3 3" xfId="3463"/>
    <cellStyle name="Heading 3 4" xfId="3464"/>
    <cellStyle name="Heading 3 5" xfId="3465"/>
    <cellStyle name="Heading 3 6" xfId="3466"/>
    <cellStyle name="Heading 3 7" xfId="3467"/>
    <cellStyle name="Heading 3 8" xfId="3468"/>
    <cellStyle name="Heading 3 9" xfId="3469"/>
    <cellStyle name="Heading 3_Xl0000026" xfId="3470"/>
    <cellStyle name="Heading 4" xfId="3471"/>
    <cellStyle name="Heading 4 10" xfId="3472"/>
    <cellStyle name="Heading 4 11" xfId="3473"/>
    <cellStyle name="Heading 4 12" xfId="3474"/>
    <cellStyle name="Heading 4 13" xfId="3475"/>
    <cellStyle name="Heading 4 2" xfId="3476"/>
    <cellStyle name="Heading 4 3" xfId="3477"/>
    <cellStyle name="Heading 4 4" xfId="3478"/>
    <cellStyle name="Heading 4 5" xfId="3479"/>
    <cellStyle name="Heading 4 6" xfId="3480"/>
    <cellStyle name="Heading 4 7" xfId="3481"/>
    <cellStyle name="Heading 4 8" xfId="3482"/>
    <cellStyle name="Heading 4 9" xfId="3483"/>
    <cellStyle name="heading 5" xfId="3484"/>
    <cellStyle name="heading 5 2" xfId="3485"/>
    <cellStyle name="heading 6" xfId="3486"/>
    <cellStyle name="heading 6 2" xfId="3487"/>
    <cellStyle name="Heading 7" xfId="11669"/>
    <cellStyle name="heading_a2" xfId="3488"/>
    <cellStyle name="Heading1" xfId="3489"/>
    <cellStyle name="Heading1 1" xfId="3490"/>
    <cellStyle name="Heading1_лизинг и страхование" xfId="3491"/>
    <cellStyle name="Heading2" xfId="3492"/>
    <cellStyle name="Heading2 2" xfId="3493"/>
    <cellStyle name="Heading2 3" xfId="11670"/>
    <cellStyle name="Heading2 4" xfId="11671"/>
    <cellStyle name="Heading2_46EP.2011(v2.0)" xfId="3494"/>
    <cellStyle name="Heading3" xfId="3495"/>
    <cellStyle name="Heading4" xfId="3496"/>
    <cellStyle name="Heading5" xfId="3497"/>
    <cellStyle name="Heading6" xfId="3498"/>
    <cellStyle name="HeadingS" xfId="3499"/>
    <cellStyle name="HeadingS 2" xfId="3500"/>
    <cellStyle name="HeadingS 2 2" xfId="11672"/>
    <cellStyle name="HeadingS 2 2 2" xfId="11673"/>
    <cellStyle name="HeadingS 2 2 2 2" xfId="11674"/>
    <cellStyle name="HeadingS 2 3" xfId="11675"/>
    <cellStyle name="HeadingS 2 3 2" xfId="11676"/>
    <cellStyle name="HeadingS 2 4" xfId="11677"/>
    <cellStyle name="HeadingS 3" xfId="3501"/>
    <cellStyle name="HeadingS 4" xfId="11678"/>
    <cellStyle name="HeadingS 5" xfId="11679"/>
    <cellStyle name="Headline2" xfId="3502"/>
    <cellStyle name="Headline3" xfId="3503"/>
    <cellStyle name="Hidden" xfId="3504"/>
    <cellStyle name="Hidden 10" xfId="11680"/>
    <cellStyle name="Hidden 11" xfId="11681"/>
    <cellStyle name="Hidden 12" xfId="11682"/>
    <cellStyle name="Hidden 13" xfId="11683"/>
    <cellStyle name="Hidden 14" xfId="11684"/>
    <cellStyle name="Hidden 15" xfId="11685"/>
    <cellStyle name="Hidden 16" xfId="11686"/>
    <cellStyle name="Hidden 2" xfId="3505"/>
    <cellStyle name="Hidden 2 10" xfId="11687"/>
    <cellStyle name="Hidden 2 11" xfId="11688"/>
    <cellStyle name="Hidden 2 12" xfId="11689"/>
    <cellStyle name="Hidden 2 13" xfId="11690"/>
    <cellStyle name="Hidden 2 14" xfId="11691"/>
    <cellStyle name="Hidden 2 2" xfId="3506"/>
    <cellStyle name="Hidden 2 2 10" xfId="11692"/>
    <cellStyle name="Hidden 2 2 11" xfId="11693"/>
    <cellStyle name="Hidden 2 2 12" xfId="11694"/>
    <cellStyle name="Hidden 2 2 2" xfId="11695"/>
    <cellStyle name="Hidden 2 2 2 2" xfId="11696"/>
    <cellStyle name="Hidden 2 2 2 3" xfId="11697"/>
    <cellStyle name="Hidden 2 2 2 4" xfId="11698"/>
    <cellStyle name="Hidden 2 2 2 5" xfId="11699"/>
    <cellStyle name="Hidden 2 2 2 6" xfId="11700"/>
    <cellStyle name="Hidden 2 2 2 7" xfId="11701"/>
    <cellStyle name="Hidden 2 2 2 8" xfId="11702"/>
    <cellStyle name="Hidden 2 2 3" xfId="11703"/>
    <cellStyle name="Hidden 2 2 3 2" xfId="11704"/>
    <cellStyle name="Hidden 2 2 3 3" xfId="11705"/>
    <cellStyle name="Hidden 2 2 3 4" xfId="11706"/>
    <cellStyle name="Hidden 2 2 3 5" xfId="11707"/>
    <cellStyle name="Hidden 2 2 3 6" xfId="11708"/>
    <cellStyle name="Hidden 2 2 3 7" xfId="11709"/>
    <cellStyle name="Hidden 2 2 3 8" xfId="11710"/>
    <cellStyle name="Hidden 2 2 4" xfId="11711"/>
    <cellStyle name="Hidden 2 2 4 2" xfId="11712"/>
    <cellStyle name="Hidden 2 2 4 3" xfId="11713"/>
    <cellStyle name="Hidden 2 2 4 4" xfId="11714"/>
    <cellStyle name="Hidden 2 2 4 5" xfId="11715"/>
    <cellStyle name="Hidden 2 2 4 6" xfId="11716"/>
    <cellStyle name="Hidden 2 2 4 7" xfId="11717"/>
    <cellStyle name="Hidden 2 2 4 8" xfId="11718"/>
    <cellStyle name="Hidden 2 2 5" xfId="11719"/>
    <cellStyle name="Hidden 2 2 6" xfId="11720"/>
    <cellStyle name="Hidden 2 2 7" xfId="11721"/>
    <cellStyle name="Hidden 2 2 8" xfId="11722"/>
    <cellStyle name="Hidden 2 2 9" xfId="11723"/>
    <cellStyle name="Hidden 2 3" xfId="3507"/>
    <cellStyle name="Hidden 2 3 10" xfId="11724"/>
    <cellStyle name="Hidden 2 3 11" xfId="11725"/>
    <cellStyle name="Hidden 2 3 12" xfId="11726"/>
    <cellStyle name="Hidden 2 3 2" xfId="11727"/>
    <cellStyle name="Hidden 2 3 2 2" xfId="11728"/>
    <cellStyle name="Hidden 2 3 2 3" xfId="11729"/>
    <cellStyle name="Hidden 2 3 2 4" xfId="11730"/>
    <cellStyle name="Hidden 2 3 2 5" xfId="11731"/>
    <cellStyle name="Hidden 2 3 2 6" xfId="11732"/>
    <cellStyle name="Hidden 2 3 2 7" xfId="11733"/>
    <cellStyle name="Hidden 2 3 2 8" xfId="11734"/>
    <cellStyle name="Hidden 2 3 3" xfId="11735"/>
    <cellStyle name="Hidden 2 3 3 2" xfId="11736"/>
    <cellStyle name="Hidden 2 3 3 3" xfId="11737"/>
    <cellStyle name="Hidden 2 3 3 4" xfId="11738"/>
    <cellStyle name="Hidden 2 3 3 5" xfId="11739"/>
    <cellStyle name="Hidden 2 3 3 6" xfId="11740"/>
    <cellStyle name="Hidden 2 3 3 7" xfId="11741"/>
    <cellStyle name="Hidden 2 3 3 8" xfId="11742"/>
    <cellStyle name="Hidden 2 3 4" xfId="11743"/>
    <cellStyle name="Hidden 2 3 4 2" xfId="11744"/>
    <cellStyle name="Hidden 2 3 4 3" xfId="11745"/>
    <cellStyle name="Hidden 2 3 4 4" xfId="11746"/>
    <cellStyle name="Hidden 2 3 4 5" xfId="11747"/>
    <cellStyle name="Hidden 2 3 4 6" xfId="11748"/>
    <cellStyle name="Hidden 2 3 4 7" xfId="11749"/>
    <cellStyle name="Hidden 2 3 4 8" xfId="11750"/>
    <cellStyle name="Hidden 2 3 5" xfId="11751"/>
    <cellStyle name="Hidden 2 3 6" xfId="11752"/>
    <cellStyle name="Hidden 2 3 7" xfId="11753"/>
    <cellStyle name="Hidden 2 3 8" xfId="11754"/>
    <cellStyle name="Hidden 2 3 9" xfId="11755"/>
    <cellStyle name="Hidden 2 4" xfId="11756"/>
    <cellStyle name="Hidden 2 4 2" xfId="11757"/>
    <cellStyle name="Hidden 2 4 3" xfId="11758"/>
    <cellStyle name="Hidden 2 4 4" xfId="11759"/>
    <cellStyle name="Hidden 2 4 5" xfId="11760"/>
    <cellStyle name="Hidden 2 4 6" xfId="11761"/>
    <cellStyle name="Hidden 2 4 7" xfId="11762"/>
    <cellStyle name="Hidden 2 4 8" xfId="11763"/>
    <cellStyle name="Hidden 2 5" xfId="11764"/>
    <cellStyle name="Hidden 2 5 2" xfId="11765"/>
    <cellStyle name="Hidden 2 5 3" xfId="11766"/>
    <cellStyle name="Hidden 2 5 4" xfId="11767"/>
    <cellStyle name="Hidden 2 5 5" xfId="11768"/>
    <cellStyle name="Hidden 2 5 6" xfId="11769"/>
    <cellStyle name="Hidden 2 5 7" xfId="11770"/>
    <cellStyle name="Hidden 2 5 8" xfId="11771"/>
    <cellStyle name="Hidden 2 6" xfId="11772"/>
    <cellStyle name="Hidden 2 6 2" xfId="11773"/>
    <cellStyle name="Hidden 2 6 3" xfId="11774"/>
    <cellStyle name="Hidden 2 6 4" xfId="11775"/>
    <cellStyle name="Hidden 2 6 5" xfId="11776"/>
    <cellStyle name="Hidden 2 6 6" xfId="11777"/>
    <cellStyle name="Hidden 2 6 7" xfId="11778"/>
    <cellStyle name="Hidden 2 6 8" xfId="11779"/>
    <cellStyle name="Hidden 2 7" xfId="11780"/>
    <cellStyle name="Hidden 2 8" xfId="11781"/>
    <cellStyle name="Hidden 2 9" xfId="11782"/>
    <cellStyle name="Hidden 3" xfId="3508"/>
    <cellStyle name="Hidden 3 10" xfId="11783"/>
    <cellStyle name="Hidden 3 11" xfId="11784"/>
    <cellStyle name="Hidden 3 12" xfId="11785"/>
    <cellStyle name="Hidden 3 13" xfId="11786"/>
    <cellStyle name="Hidden 3 14" xfId="11787"/>
    <cellStyle name="Hidden 3 2" xfId="3509"/>
    <cellStyle name="Hidden 3 2 10" xfId="11788"/>
    <cellStyle name="Hidden 3 2 11" xfId="11789"/>
    <cellStyle name="Hidden 3 2 12" xfId="11790"/>
    <cellStyle name="Hidden 3 2 2" xfId="11791"/>
    <cellStyle name="Hidden 3 2 2 2" xfId="11792"/>
    <cellStyle name="Hidden 3 2 2 3" xfId="11793"/>
    <cellStyle name="Hidden 3 2 2 4" xfId="11794"/>
    <cellStyle name="Hidden 3 2 2 5" xfId="11795"/>
    <cellStyle name="Hidden 3 2 2 6" xfId="11796"/>
    <cellStyle name="Hidden 3 2 2 7" xfId="11797"/>
    <cellStyle name="Hidden 3 2 2 8" xfId="11798"/>
    <cellStyle name="Hidden 3 2 3" xfId="11799"/>
    <cellStyle name="Hidden 3 2 3 2" xfId="11800"/>
    <cellStyle name="Hidden 3 2 3 3" xfId="11801"/>
    <cellStyle name="Hidden 3 2 3 4" xfId="11802"/>
    <cellStyle name="Hidden 3 2 3 5" xfId="11803"/>
    <cellStyle name="Hidden 3 2 3 6" xfId="11804"/>
    <cellStyle name="Hidden 3 2 3 7" xfId="11805"/>
    <cellStyle name="Hidden 3 2 3 8" xfId="11806"/>
    <cellStyle name="Hidden 3 2 4" xfId="11807"/>
    <cellStyle name="Hidden 3 2 4 2" xfId="11808"/>
    <cellStyle name="Hidden 3 2 4 3" xfId="11809"/>
    <cellStyle name="Hidden 3 2 4 4" xfId="11810"/>
    <cellStyle name="Hidden 3 2 4 5" xfId="11811"/>
    <cellStyle name="Hidden 3 2 4 6" xfId="11812"/>
    <cellStyle name="Hidden 3 2 4 7" xfId="11813"/>
    <cellStyle name="Hidden 3 2 4 8" xfId="11814"/>
    <cellStyle name="Hidden 3 2 5" xfId="11815"/>
    <cellStyle name="Hidden 3 2 6" xfId="11816"/>
    <cellStyle name="Hidden 3 2 7" xfId="11817"/>
    <cellStyle name="Hidden 3 2 8" xfId="11818"/>
    <cellStyle name="Hidden 3 2 9" xfId="11819"/>
    <cellStyle name="Hidden 3 3" xfId="3510"/>
    <cellStyle name="Hidden 3 3 10" xfId="11820"/>
    <cellStyle name="Hidden 3 3 11" xfId="11821"/>
    <cellStyle name="Hidden 3 3 12" xfId="11822"/>
    <cellStyle name="Hidden 3 3 2" xfId="11823"/>
    <cellStyle name="Hidden 3 3 2 2" xfId="11824"/>
    <cellStyle name="Hidden 3 3 2 3" xfId="11825"/>
    <cellStyle name="Hidden 3 3 2 4" xfId="11826"/>
    <cellStyle name="Hidden 3 3 2 5" xfId="11827"/>
    <cellStyle name="Hidden 3 3 2 6" xfId="11828"/>
    <cellStyle name="Hidden 3 3 2 7" xfId="11829"/>
    <cellStyle name="Hidden 3 3 2 8" xfId="11830"/>
    <cellStyle name="Hidden 3 3 3" xfId="11831"/>
    <cellStyle name="Hidden 3 3 3 2" xfId="11832"/>
    <cellStyle name="Hidden 3 3 3 3" xfId="11833"/>
    <cellStyle name="Hidden 3 3 3 4" xfId="11834"/>
    <cellStyle name="Hidden 3 3 3 5" xfId="11835"/>
    <cellStyle name="Hidden 3 3 3 6" xfId="11836"/>
    <cellStyle name="Hidden 3 3 3 7" xfId="11837"/>
    <cellStyle name="Hidden 3 3 3 8" xfId="11838"/>
    <cellStyle name="Hidden 3 3 4" xfId="11839"/>
    <cellStyle name="Hidden 3 3 4 2" xfId="11840"/>
    <cellStyle name="Hidden 3 3 4 3" xfId="11841"/>
    <cellStyle name="Hidden 3 3 4 4" xfId="11842"/>
    <cellStyle name="Hidden 3 3 4 5" xfId="11843"/>
    <cellStyle name="Hidden 3 3 4 6" xfId="11844"/>
    <cellStyle name="Hidden 3 3 4 7" xfId="11845"/>
    <cellStyle name="Hidden 3 3 4 8" xfId="11846"/>
    <cellStyle name="Hidden 3 3 5" xfId="11847"/>
    <cellStyle name="Hidden 3 3 6" xfId="11848"/>
    <cellStyle name="Hidden 3 3 7" xfId="11849"/>
    <cellStyle name="Hidden 3 3 8" xfId="11850"/>
    <cellStyle name="Hidden 3 3 9" xfId="11851"/>
    <cellStyle name="Hidden 3 4" xfId="11852"/>
    <cellStyle name="Hidden 3 4 2" xfId="11853"/>
    <cellStyle name="Hidden 3 4 3" xfId="11854"/>
    <cellStyle name="Hidden 3 4 4" xfId="11855"/>
    <cellStyle name="Hidden 3 4 5" xfId="11856"/>
    <cellStyle name="Hidden 3 4 6" xfId="11857"/>
    <cellStyle name="Hidden 3 4 7" xfId="11858"/>
    <cellStyle name="Hidden 3 4 8" xfId="11859"/>
    <cellStyle name="Hidden 3 5" xfId="11860"/>
    <cellStyle name="Hidden 3 5 2" xfId="11861"/>
    <cellStyle name="Hidden 3 5 3" xfId="11862"/>
    <cellStyle name="Hidden 3 5 4" xfId="11863"/>
    <cellStyle name="Hidden 3 5 5" xfId="11864"/>
    <cellStyle name="Hidden 3 5 6" xfId="11865"/>
    <cellStyle name="Hidden 3 5 7" xfId="11866"/>
    <cellStyle name="Hidden 3 5 8" xfId="11867"/>
    <cellStyle name="Hidden 3 6" xfId="11868"/>
    <cellStyle name="Hidden 3 6 2" xfId="11869"/>
    <cellStyle name="Hidden 3 6 3" xfId="11870"/>
    <cellStyle name="Hidden 3 6 4" xfId="11871"/>
    <cellStyle name="Hidden 3 6 5" xfId="11872"/>
    <cellStyle name="Hidden 3 6 6" xfId="11873"/>
    <cellStyle name="Hidden 3 6 7" xfId="11874"/>
    <cellStyle name="Hidden 3 6 8" xfId="11875"/>
    <cellStyle name="Hidden 3 7" xfId="11876"/>
    <cellStyle name="Hidden 3 8" xfId="11877"/>
    <cellStyle name="Hidden 3 9" xfId="11878"/>
    <cellStyle name="Hidden 4" xfId="3511"/>
    <cellStyle name="Hidden 4 10" xfId="11879"/>
    <cellStyle name="Hidden 4 11" xfId="11880"/>
    <cellStyle name="Hidden 4 12" xfId="11881"/>
    <cellStyle name="Hidden 4 2" xfId="11882"/>
    <cellStyle name="Hidden 4 2 2" xfId="11883"/>
    <cellStyle name="Hidden 4 2 3" xfId="11884"/>
    <cellStyle name="Hidden 4 2 4" xfId="11885"/>
    <cellStyle name="Hidden 4 2 5" xfId="11886"/>
    <cellStyle name="Hidden 4 2 6" xfId="11887"/>
    <cellStyle name="Hidden 4 2 7" xfId="11888"/>
    <cellStyle name="Hidden 4 2 8" xfId="11889"/>
    <cellStyle name="Hidden 4 3" xfId="11890"/>
    <cellStyle name="Hidden 4 3 2" xfId="11891"/>
    <cellStyle name="Hidden 4 3 3" xfId="11892"/>
    <cellStyle name="Hidden 4 3 4" xfId="11893"/>
    <cellStyle name="Hidden 4 3 5" xfId="11894"/>
    <cellStyle name="Hidden 4 3 6" xfId="11895"/>
    <cellStyle name="Hidden 4 3 7" xfId="11896"/>
    <cellStyle name="Hidden 4 3 8" xfId="11897"/>
    <cellStyle name="Hidden 4 4" xfId="11898"/>
    <cellStyle name="Hidden 4 4 2" xfId="11899"/>
    <cellStyle name="Hidden 4 4 3" xfId="11900"/>
    <cellStyle name="Hidden 4 4 4" xfId="11901"/>
    <cellStyle name="Hidden 4 4 5" xfId="11902"/>
    <cellStyle name="Hidden 4 4 6" xfId="11903"/>
    <cellStyle name="Hidden 4 4 7" xfId="11904"/>
    <cellStyle name="Hidden 4 4 8" xfId="11905"/>
    <cellStyle name="Hidden 4 5" xfId="11906"/>
    <cellStyle name="Hidden 4 6" xfId="11907"/>
    <cellStyle name="Hidden 4 7" xfId="11908"/>
    <cellStyle name="Hidden 4 8" xfId="11909"/>
    <cellStyle name="Hidden 4 9" xfId="11910"/>
    <cellStyle name="Hidden 5" xfId="3512"/>
    <cellStyle name="Hidden 5 10" xfId="11911"/>
    <cellStyle name="Hidden 5 11" xfId="11912"/>
    <cellStyle name="Hidden 5 12" xfId="11913"/>
    <cellStyle name="Hidden 5 2" xfId="11914"/>
    <cellStyle name="Hidden 5 2 2" xfId="11915"/>
    <cellStyle name="Hidden 5 2 3" xfId="11916"/>
    <cellStyle name="Hidden 5 2 4" xfId="11917"/>
    <cellStyle name="Hidden 5 2 5" xfId="11918"/>
    <cellStyle name="Hidden 5 2 6" xfId="11919"/>
    <cellStyle name="Hidden 5 2 7" xfId="11920"/>
    <cellStyle name="Hidden 5 2 8" xfId="11921"/>
    <cellStyle name="Hidden 5 3" xfId="11922"/>
    <cellStyle name="Hidden 5 3 2" xfId="11923"/>
    <cellStyle name="Hidden 5 3 3" xfId="11924"/>
    <cellStyle name="Hidden 5 3 4" xfId="11925"/>
    <cellStyle name="Hidden 5 3 5" xfId="11926"/>
    <cellStyle name="Hidden 5 3 6" xfId="11927"/>
    <cellStyle name="Hidden 5 3 7" xfId="11928"/>
    <cellStyle name="Hidden 5 3 8" xfId="11929"/>
    <cellStyle name="Hidden 5 4" xfId="11930"/>
    <cellStyle name="Hidden 5 4 2" xfId="11931"/>
    <cellStyle name="Hidden 5 4 3" xfId="11932"/>
    <cellStyle name="Hidden 5 4 4" xfId="11933"/>
    <cellStyle name="Hidden 5 4 5" xfId="11934"/>
    <cellStyle name="Hidden 5 4 6" xfId="11935"/>
    <cellStyle name="Hidden 5 4 7" xfId="11936"/>
    <cellStyle name="Hidden 5 4 8" xfId="11937"/>
    <cellStyle name="Hidden 5 5" xfId="11938"/>
    <cellStyle name="Hidden 5 6" xfId="11939"/>
    <cellStyle name="Hidden 5 7" xfId="11940"/>
    <cellStyle name="Hidden 5 8" xfId="11941"/>
    <cellStyle name="Hidden 5 9" xfId="11942"/>
    <cellStyle name="Hidden 6" xfId="11943"/>
    <cellStyle name="Hidden 6 2" xfId="11944"/>
    <cellStyle name="Hidden 6 3" xfId="11945"/>
    <cellStyle name="Hidden 6 4" xfId="11946"/>
    <cellStyle name="Hidden 6 5" xfId="11947"/>
    <cellStyle name="Hidden 6 6" xfId="11948"/>
    <cellStyle name="Hidden 6 7" xfId="11949"/>
    <cellStyle name="Hidden 6 8" xfId="11950"/>
    <cellStyle name="Hidden 7" xfId="11951"/>
    <cellStyle name="Hidden 7 2" xfId="11952"/>
    <cellStyle name="Hidden 7 3" xfId="11953"/>
    <cellStyle name="Hidden 7 4" xfId="11954"/>
    <cellStyle name="Hidden 7 5" xfId="11955"/>
    <cellStyle name="Hidden 7 6" xfId="11956"/>
    <cellStyle name="Hidden 7 7" xfId="11957"/>
    <cellStyle name="Hidden 7 8" xfId="11958"/>
    <cellStyle name="Hidden 8" xfId="11959"/>
    <cellStyle name="Hidden 8 2" xfId="11960"/>
    <cellStyle name="Hidden 8 3" xfId="11961"/>
    <cellStyle name="Hidden 8 4" xfId="11962"/>
    <cellStyle name="Hidden 8 5" xfId="11963"/>
    <cellStyle name="Hidden 8 6" xfId="11964"/>
    <cellStyle name="Hidden 8 7" xfId="11965"/>
    <cellStyle name="Hidden 8 8" xfId="11966"/>
    <cellStyle name="Hidden 9" xfId="11967"/>
    <cellStyle name="Hide" xfId="3513"/>
    <cellStyle name="Horizontal" xfId="3514"/>
    <cellStyle name="Hyperlink" xfId="3515"/>
    <cellStyle name="Hyperlink 2" xfId="3516"/>
    <cellStyle name="Hyperlink 2 2" xfId="11968"/>
    <cellStyle name="Hyperlink 3" xfId="11969"/>
    <cellStyle name="Hyperlink_08-11-2000" xfId="3517"/>
    <cellStyle name="í â› [0.00]_Sheet1" xfId="3518"/>
    <cellStyle name="I?ioaio" xfId="3519"/>
    <cellStyle name="Iau?iue" xfId="3520"/>
    <cellStyle name="Iau?iue1" xfId="3521"/>
    <cellStyle name="Îáű÷íűé__FES" xfId="3522"/>
    <cellStyle name="Îáû÷íûé_cogs" xfId="3523"/>
    <cellStyle name="Index" xfId="3524"/>
    <cellStyle name="Îňęđűâŕâřŕ˙ń˙ ăčďĺđńńűëęŕ" xfId="3525"/>
    <cellStyle name="Îňęđűâŕâřŕ˙ń˙ ăčďĺđńńűëęŕ 2" xfId="3526"/>
    <cellStyle name="Îňęđűâŕâřŕ˙ń˙ ăčďĺđńńűëęŕ 2 2" xfId="11970"/>
    <cellStyle name="Îňęđűâŕâřŕ˙ń˙ ăčďĺđńńűëęŕ 3" xfId="11971"/>
    <cellStyle name="Îňęđűâŕâřŕ˙ń˙ ăčďĺđńńűëęŕ_Расчет критериев" xfId="3527"/>
    <cellStyle name="Info" xfId="3528"/>
    <cellStyle name="Info 10" xfId="11972"/>
    <cellStyle name="Info 11" xfId="11973"/>
    <cellStyle name="Info 12" xfId="11974"/>
    <cellStyle name="Info 13" xfId="11975"/>
    <cellStyle name="Info 2" xfId="11976"/>
    <cellStyle name="Info 2 2" xfId="11977"/>
    <cellStyle name="Info 2 3" xfId="11978"/>
    <cellStyle name="Info 2 4" xfId="11979"/>
    <cellStyle name="Info 2 5" xfId="11980"/>
    <cellStyle name="Info 2 6" xfId="11981"/>
    <cellStyle name="Info 2 7" xfId="11982"/>
    <cellStyle name="Info 2 8" xfId="11983"/>
    <cellStyle name="Info 3" xfId="11984"/>
    <cellStyle name="Info 3 2" xfId="11985"/>
    <cellStyle name="Info 3 3" xfId="11986"/>
    <cellStyle name="Info 3 4" xfId="11987"/>
    <cellStyle name="Info 3 5" xfId="11988"/>
    <cellStyle name="Info 3 6" xfId="11989"/>
    <cellStyle name="Info 3 7" xfId="11990"/>
    <cellStyle name="Info 3 8" xfId="11991"/>
    <cellStyle name="Info 4" xfId="11992"/>
    <cellStyle name="Info 4 2" xfId="11993"/>
    <cellStyle name="Info 4 3" xfId="11994"/>
    <cellStyle name="Info 4 4" xfId="11995"/>
    <cellStyle name="Info 4 5" xfId="11996"/>
    <cellStyle name="Info 4 6" xfId="11997"/>
    <cellStyle name="Info 4 7" xfId="11998"/>
    <cellStyle name="Info 4 8" xfId="11999"/>
    <cellStyle name="Info 5" xfId="12000"/>
    <cellStyle name="Info 6" xfId="12001"/>
    <cellStyle name="Info 7" xfId="12002"/>
    <cellStyle name="Info 8" xfId="12003"/>
    <cellStyle name="Info 9" xfId="12004"/>
    <cellStyle name="Input" xfId="3529"/>
    <cellStyle name="Input [yellow]" xfId="3530"/>
    <cellStyle name="Input [yellow] 2" xfId="12005"/>
    <cellStyle name="Input [yellow] 2 2" xfId="12006"/>
    <cellStyle name="Input [yellow] 2 2 2" xfId="12007"/>
    <cellStyle name="Input [yellow] 2 3" xfId="12008"/>
    <cellStyle name="Input [yellow] 2 4" xfId="12009"/>
    <cellStyle name="Input [yellow] 2 5" xfId="12010"/>
    <cellStyle name="Input [yellow] 2 6" xfId="12011"/>
    <cellStyle name="Input [yellow] 2 7" xfId="12012"/>
    <cellStyle name="Input [yellow] 2 8" xfId="12013"/>
    <cellStyle name="Input [yellow] 3" xfId="12014"/>
    <cellStyle name="Input [yellow] 3 2" xfId="12015"/>
    <cellStyle name="Input [yellow] 3 2 2" xfId="12016"/>
    <cellStyle name="Input [yellow] 4" xfId="12017"/>
    <cellStyle name="Input [yellow] 4 2" xfId="12018"/>
    <cellStyle name="Input [yellow] 4 2 2" xfId="12019"/>
    <cellStyle name="Input [yellow] 4 3" xfId="12020"/>
    <cellStyle name="Input [yellow] 5" xfId="12021"/>
    <cellStyle name="Input [yellow] 5 2" xfId="12022"/>
    <cellStyle name="Input [yellow] 6" xfId="12023"/>
    <cellStyle name="Input [yellow] 6 2" xfId="12024"/>
    <cellStyle name="Input 10" xfId="3531"/>
    <cellStyle name="Input 10 10" xfId="12025"/>
    <cellStyle name="Input 10 11" xfId="12026"/>
    <cellStyle name="Input 10 12" xfId="12027"/>
    <cellStyle name="Input 10 13" xfId="12028"/>
    <cellStyle name="Input 10 2" xfId="12029"/>
    <cellStyle name="Input 10 2 2" xfId="12030"/>
    <cellStyle name="Input 10 2 3" xfId="12031"/>
    <cellStyle name="Input 10 2 4" xfId="12032"/>
    <cellStyle name="Input 10 2 5" xfId="12033"/>
    <cellStyle name="Input 10 2 6" xfId="12034"/>
    <cellStyle name="Input 10 2 7" xfId="12035"/>
    <cellStyle name="Input 10 2 8" xfId="12036"/>
    <cellStyle name="Input 10 3" xfId="12037"/>
    <cellStyle name="Input 10 3 2" xfId="12038"/>
    <cellStyle name="Input 10 3 3" xfId="12039"/>
    <cellStyle name="Input 10 3 4" xfId="12040"/>
    <cellStyle name="Input 10 3 5" xfId="12041"/>
    <cellStyle name="Input 10 3 6" xfId="12042"/>
    <cellStyle name="Input 10 3 7" xfId="12043"/>
    <cellStyle name="Input 10 3 8" xfId="12044"/>
    <cellStyle name="Input 10 4" xfId="12045"/>
    <cellStyle name="Input 10 4 2" xfId="12046"/>
    <cellStyle name="Input 10 4 3" xfId="12047"/>
    <cellStyle name="Input 10 4 4" xfId="12048"/>
    <cellStyle name="Input 10 4 5" xfId="12049"/>
    <cellStyle name="Input 10 4 6" xfId="12050"/>
    <cellStyle name="Input 10 4 7" xfId="12051"/>
    <cellStyle name="Input 10 4 8" xfId="12052"/>
    <cellStyle name="Input 10 5" xfId="12053"/>
    <cellStyle name="Input 10 6" xfId="12054"/>
    <cellStyle name="Input 10 7" xfId="12055"/>
    <cellStyle name="Input 10 8" xfId="12056"/>
    <cellStyle name="Input 10 9" xfId="12057"/>
    <cellStyle name="Input 11" xfId="3532"/>
    <cellStyle name="Input 11 10" xfId="12058"/>
    <cellStyle name="Input 11 11" xfId="12059"/>
    <cellStyle name="Input 11 12" xfId="12060"/>
    <cellStyle name="Input 11 2" xfId="12061"/>
    <cellStyle name="Input 11 2 2" xfId="12062"/>
    <cellStyle name="Input 11 2 3" xfId="12063"/>
    <cellStyle name="Input 11 2 4" xfId="12064"/>
    <cellStyle name="Input 11 2 5" xfId="12065"/>
    <cellStyle name="Input 11 2 6" xfId="12066"/>
    <cellStyle name="Input 11 2 7" xfId="12067"/>
    <cellStyle name="Input 11 2 8" xfId="12068"/>
    <cellStyle name="Input 11 3" xfId="12069"/>
    <cellStyle name="Input 11 3 2" xfId="12070"/>
    <cellStyle name="Input 11 3 3" xfId="12071"/>
    <cellStyle name="Input 11 3 4" xfId="12072"/>
    <cellStyle name="Input 11 3 5" xfId="12073"/>
    <cellStyle name="Input 11 3 6" xfId="12074"/>
    <cellStyle name="Input 11 3 7" xfId="12075"/>
    <cellStyle name="Input 11 3 8" xfId="12076"/>
    <cellStyle name="Input 11 4" xfId="12077"/>
    <cellStyle name="Input 11 4 2" xfId="12078"/>
    <cellStyle name="Input 11 4 3" xfId="12079"/>
    <cellStyle name="Input 11 4 4" xfId="12080"/>
    <cellStyle name="Input 11 4 5" xfId="12081"/>
    <cellStyle name="Input 11 4 6" xfId="12082"/>
    <cellStyle name="Input 11 4 7" xfId="12083"/>
    <cellStyle name="Input 11 4 8" xfId="12084"/>
    <cellStyle name="Input 11 5" xfId="12085"/>
    <cellStyle name="Input 11 6" xfId="12086"/>
    <cellStyle name="Input 11 7" xfId="12087"/>
    <cellStyle name="Input 11 8" xfId="12088"/>
    <cellStyle name="Input 11 9" xfId="12089"/>
    <cellStyle name="Input 12" xfId="3533"/>
    <cellStyle name="Input 12 10" xfId="12090"/>
    <cellStyle name="Input 12 11" xfId="12091"/>
    <cellStyle name="Input 12 12" xfId="12092"/>
    <cellStyle name="Input 12 2" xfId="12093"/>
    <cellStyle name="Input 12 2 2" xfId="12094"/>
    <cellStyle name="Input 12 2 3" xfId="12095"/>
    <cellStyle name="Input 12 2 4" xfId="12096"/>
    <cellStyle name="Input 12 2 5" xfId="12097"/>
    <cellStyle name="Input 12 2 6" xfId="12098"/>
    <cellStyle name="Input 12 2 7" xfId="12099"/>
    <cellStyle name="Input 12 2 8" xfId="12100"/>
    <cellStyle name="Input 12 3" xfId="12101"/>
    <cellStyle name="Input 12 3 2" xfId="12102"/>
    <cellStyle name="Input 12 3 3" xfId="12103"/>
    <cellStyle name="Input 12 3 4" xfId="12104"/>
    <cellStyle name="Input 12 3 5" xfId="12105"/>
    <cellStyle name="Input 12 3 6" xfId="12106"/>
    <cellStyle name="Input 12 3 7" xfId="12107"/>
    <cellStyle name="Input 12 3 8" xfId="12108"/>
    <cellStyle name="Input 12 4" xfId="12109"/>
    <cellStyle name="Input 12 4 2" xfId="12110"/>
    <cellStyle name="Input 12 4 3" xfId="12111"/>
    <cellStyle name="Input 12 4 4" xfId="12112"/>
    <cellStyle name="Input 12 4 5" xfId="12113"/>
    <cellStyle name="Input 12 4 6" xfId="12114"/>
    <cellStyle name="Input 12 4 7" xfId="12115"/>
    <cellStyle name="Input 12 4 8" xfId="12116"/>
    <cellStyle name="Input 12 5" xfId="12117"/>
    <cellStyle name="Input 12 6" xfId="12118"/>
    <cellStyle name="Input 12 7" xfId="12119"/>
    <cellStyle name="Input 12 8" xfId="12120"/>
    <cellStyle name="Input 12 9" xfId="12121"/>
    <cellStyle name="Input 13" xfId="3534"/>
    <cellStyle name="Input 13 2" xfId="12122"/>
    <cellStyle name="Input 13 3" xfId="12123"/>
    <cellStyle name="Input 13 4" xfId="12124"/>
    <cellStyle name="Input 13 5" xfId="12125"/>
    <cellStyle name="Input 13 6" xfId="12126"/>
    <cellStyle name="Input 13 7" xfId="12127"/>
    <cellStyle name="Input 13 8" xfId="12128"/>
    <cellStyle name="Input 13 9" xfId="12129"/>
    <cellStyle name="Input 14" xfId="3535"/>
    <cellStyle name="Input 14 2" xfId="12130"/>
    <cellStyle name="Input 14 3" xfId="12131"/>
    <cellStyle name="Input 14 4" xfId="12132"/>
    <cellStyle name="Input 14 5" xfId="12133"/>
    <cellStyle name="Input 14 6" xfId="12134"/>
    <cellStyle name="Input 14 7" xfId="12135"/>
    <cellStyle name="Input 14 8" xfId="12136"/>
    <cellStyle name="Input 14 9" xfId="12137"/>
    <cellStyle name="Input 15" xfId="12138"/>
    <cellStyle name="Input 15 2" xfId="12139"/>
    <cellStyle name="Input 15 3" xfId="12140"/>
    <cellStyle name="Input 15 4" xfId="12141"/>
    <cellStyle name="Input 15 5" xfId="12142"/>
    <cellStyle name="Input 15 6" xfId="12143"/>
    <cellStyle name="Input 15 7" xfId="12144"/>
    <cellStyle name="Input 15 8" xfId="12145"/>
    <cellStyle name="Input 16" xfId="12146"/>
    <cellStyle name="Input 16 2" xfId="12147"/>
    <cellStyle name="Input 16 3" xfId="12148"/>
    <cellStyle name="Input 16 4" xfId="12149"/>
    <cellStyle name="Input 16 5" xfId="12150"/>
    <cellStyle name="Input 16 6" xfId="12151"/>
    <cellStyle name="Input 16 7" xfId="12152"/>
    <cellStyle name="Input 16 8" xfId="12153"/>
    <cellStyle name="Input 17" xfId="12154"/>
    <cellStyle name="Input 17 2" xfId="12155"/>
    <cellStyle name="Input 17 3" xfId="12156"/>
    <cellStyle name="Input 17 4" xfId="12157"/>
    <cellStyle name="Input 17 5" xfId="12158"/>
    <cellStyle name="Input 17 6" xfId="12159"/>
    <cellStyle name="Input 17 7" xfId="12160"/>
    <cellStyle name="Input 17 8" xfId="12161"/>
    <cellStyle name="Input 18" xfId="12162"/>
    <cellStyle name="Input 18 2" xfId="12163"/>
    <cellStyle name="Input 18 3" xfId="12164"/>
    <cellStyle name="Input 18 4" xfId="12165"/>
    <cellStyle name="Input 18 5" xfId="12166"/>
    <cellStyle name="Input 18 6" xfId="12167"/>
    <cellStyle name="Input 18 7" xfId="12168"/>
    <cellStyle name="Input 18 8" xfId="12169"/>
    <cellStyle name="Input 19" xfId="12170"/>
    <cellStyle name="Input 19 2" xfId="12171"/>
    <cellStyle name="Input 19 3" xfId="12172"/>
    <cellStyle name="Input 19 4" xfId="12173"/>
    <cellStyle name="Input 19 5" xfId="12174"/>
    <cellStyle name="Input 19 6" xfId="12175"/>
    <cellStyle name="Input 19 7" xfId="12176"/>
    <cellStyle name="Input 19 8" xfId="12177"/>
    <cellStyle name="Input 2" xfId="3536"/>
    <cellStyle name="Input 2 10" xfId="12178"/>
    <cellStyle name="Input 2 11" xfId="12179"/>
    <cellStyle name="Input 2 12" xfId="12180"/>
    <cellStyle name="Input 2 2" xfId="3537"/>
    <cellStyle name="Input 2 2 10" xfId="12181"/>
    <cellStyle name="Input 2 2 11" xfId="12182"/>
    <cellStyle name="Input 2 2 12" xfId="12183"/>
    <cellStyle name="Input 2 2 13" xfId="12184"/>
    <cellStyle name="Input 2 2 14" xfId="12185"/>
    <cellStyle name="Input 2 2 2" xfId="3538"/>
    <cellStyle name="Input 2 2 2 10" xfId="12186"/>
    <cellStyle name="Input 2 2 2 11" xfId="12187"/>
    <cellStyle name="Input 2 2 2 12" xfId="12188"/>
    <cellStyle name="Input 2 2 2 2" xfId="12189"/>
    <cellStyle name="Input 2 2 2 2 2" xfId="12190"/>
    <cellStyle name="Input 2 2 2 2 3" xfId="12191"/>
    <cellStyle name="Input 2 2 2 2 4" xfId="12192"/>
    <cellStyle name="Input 2 2 2 2 5" xfId="12193"/>
    <cellStyle name="Input 2 2 2 2 6" xfId="12194"/>
    <cellStyle name="Input 2 2 2 2 7" xfId="12195"/>
    <cellStyle name="Input 2 2 2 2 8" xfId="12196"/>
    <cellStyle name="Input 2 2 2 3" xfId="12197"/>
    <cellStyle name="Input 2 2 2 3 2" xfId="12198"/>
    <cellStyle name="Input 2 2 2 3 3" xfId="12199"/>
    <cellStyle name="Input 2 2 2 3 4" xfId="12200"/>
    <cellStyle name="Input 2 2 2 3 5" xfId="12201"/>
    <cellStyle name="Input 2 2 2 3 6" xfId="12202"/>
    <cellStyle name="Input 2 2 2 3 7" xfId="12203"/>
    <cellStyle name="Input 2 2 2 3 8" xfId="12204"/>
    <cellStyle name="Input 2 2 2 4" xfId="12205"/>
    <cellStyle name="Input 2 2 2 4 2" xfId="12206"/>
    <cellStyle name="Input 2 2 2 4 3" xfId="12207"/>
    <cellStyle name="Input 2 2 2 4 4" xfId="12208"/>
    <cellStyle name="Input 2 2 2 4 5" xfId="12209"/>
    <cellStyle name="Input 2 2 2 4 6" xfId="12210"/>
    <cellStyle name="Input 2 2 2 4 7" xfId="12211"/>
    <cellStyle name="Input 2 2 2 4 8" xfId="12212"/>
    <cellStyle name="Input 2 2 2 5" xfId="12213"/>
    <cellStyle name="Input 2 2 2 6" xfId="12214"/>
    <cellStyle name="Input 2 2 2 7" xfId="12215"/>
    <cellStyle name="Input 2 2 2 8" xfId="12216"/>
    <cellStyle name="Input 2 2 2 9" xfId="12217"/>
    <cellStyle name="Input 2 2 3" xfId="12218"/>
    <cellStyle name="Input 2 2 3 2" xfId="12219"/>
    <cellStyle name="Input 2 2 3 3" xfId="12220"/>
    <cellStyle name="Input 2 2 3 4" xfId="12221"/>
    <cellStyle name="Input 2 2 3 5" xfId="12222"/>
    <cellStyle name="Input 2 2 3 6" xfId="12223"/>
    <cellStyle name="Input 2 2 3 7" xfId="12224"/>
    <cellStyle name="Input 2 2 3 8" xfId="12225"/>
    <cellStyle name="Input 2 2 4" xfId="12226"/>
    <cellStyle name="Input 2 2 4 2" xfId="12227"/>
    <cellStyle name="Input 2 2 4 3" xfId="12228"/>
    <cellStyle name="Input 2 2 4 4" xfId="12229"/>
    <cellStyle name="Input 2 2 4 5" xfId="12230"/>
    <cellStyle name="Input 2 2 4 6" xfId="12231"/>
    <cellStyle name="Input 2 2 4 7" xfId="12232"/>
    <cellStyle name="Input 2 2 4 8" xfId="12233"/>
    <cellStyle name="Input 2 2 5" xfId="12234"/>
    <cellStyle name="Input 2 2 5 2" xfId="12235"/>
    <cellStyle name="Input 2 2 5 3" xfId="12236"/>
    <cellStyle name="Input 2 2 5 4" xfId="12237"/>
    <cellStyle name="Input 2 2 5 5" xfId="12238"/>
    <cellStyle name="Input 2 2 5 6" xfId="12239"/>
    <cellStyle name="Input 2 2 5 7" xfId="12240"/>
    <cellStyle name="Input 2 2 5 8" xfId="12241"/>
    <cellStyle name="Input 2 2 6" xfId="12242"/>
    <cellStyle name="Input 2 2 7" xfId="12243"/>
    <cellStyle name="Input 2 2 8" xfId="12244"/>
    <cellStyle name="Input 2 2 9" xfId="12245"/>
    <cellStyle name="Input 2 3" xfId="3539"/>
    <cellStyle name="Input 2 3 10" xfId="12246"/>
    <cellStyle name="Input 2 3 11" xfId="12247"/>
    <cellStyle name="Input 2 3 12" xfId="12248"/>
    <cellStyle name="Input 2 3 2" xfId="12249"/>
    <cellStyle name="Input 2 3 2 2" xfId="12250"/>
    <cellStyle name="Input 2 3 2 3" xfId="12251"/>
    <cellStyle name="Input 2 3 2 4" xfId="12252"/>
    <cellStyle name="Input 2 3 2 5" xfId="12253"/>
    <cellStyle name="Input 2 3 2 6" xfId="12254"/>
    <cellStyle name="Input 2 3 2 7" xfId="12255"/>
    <cellStyle name="Input 2 3 2 8" xfId="12256"/>
    <cellStyle name="Input 2 3 3" xfId="12257"/>
    <cellStyle name="Input 2 3 3 2" xfId="12258"/>
    <cellStyle name="Input 2 3 3 3" xfId="12259"/>
    <cellStyle name="Input 2 3 3 4" xfId="12260"/>
    <cellStyle name="Input 2 3 3 5" xfId="12261"/>
    <cellStyle name="Input 2 3 3 6" xfId="12262"/>
    <cellStyle name="Input 2 3 3 7" xfId="12263"/>
    <cellStyle name="Input 2 3 3 8" xfId="12264"/>
    <cellStyle name="Input 2 3 4" xfId="12265"/>
    <cellStyle name="Input 2 3 4 2" xfId="12266"/>
    <cellStyle name="Input 2 3 4 3" xfId="12267"/>
    <cellStyle name="Input 2 3 4 4" xfId="12268"/>
    <cellStyle name="Input 2 3 4 5" xfId="12269"/>
    <cellStyle name="Input 2 3 4 6" xfId="12270"/>
    <cellStyle name="Input 2 3 4 7" xfId="12271"/>
    <cellStyle name="Input 2 3 4 8" xfId="12272"/>
    <cellStyle name="Input 2 3 5" xfId="12273"/>
    <cellStyle name="Input 2 3 6" xfId="12274"/>
    <cellStyle name="Input 2 3 7" xfId="12275"/>
    <cellStyle name="Input 2 3 8" xfId="12276"/>
    <cellStyle name="Input 2 3 9" xfId="12277"/>
    <cellStyle name="Input 2 4" xfId="12278"/>
    <cellStyle name="Input 2 4 2" xfId="12279"/>
    <cellStyle name="Input 2 4 3" xfId="12280"/>
    <cellStyle name="Input 2 4 4" xfId="12281"/>
    <cellStyle name="Input 2 4 5" xfId="12282"/>
    <cellStyle name="Input 2 4 6" xfId="12283"/>
    <cellStyle name="Input 2 4 7" xfId="12284"/>
    <cellStyle name="Input 2 4 8" xfId="12285"/>
    <cellStyle name="Input 2 5" xfId="12286"/>
    <cellStyle name="Input 2 5 2" xfId="12287"/>
    <cellStyle name="Input 2 5 3" xfId="12288"/>
    <cellStyle name="Input 2 5 4" xfId="12289"/>
    <cellStyle name="Input 2 5 5" xfId="12290"/>
    <cellStyle name="Input 2 5 6" xfId="12291"/>
    <cellStyle name="Input 2 5 7" xfId="12292"/>
    <cellStyle name="Input 2 5 8" xfId="12293"/>
    <cellStyle name="Input 2 6" xfId="12294"/>
    <cellStyle name="Input 2 6 2" xfId="12295"/>
    <cellStyle name="Input 2 6 3" xfId="12296"/>
    <cellStyle name="Input 2 6 4" xfId="12297"/>
    <cellStyle name="Input 2 6 5" xfId="12298"/>
    <cellStyle name="Input 2 6 6" xfId="12299"/>
    <cellStyle name="Input 2 6 7" xfId="12300"/>
    <cellStyle name="Input 2 6 8" xfId="12301"/>
    <cellStyle name="Input 2 7" xfId="12302"/>
    <cellStyle name="Input 2 8" xfId="12303"/>
    <cellStyle name="Input 2 9" xfId="12304"/>
    <cellStyle name="Input 20" xfId="12305"/>
    <cellStyle name="Input 20 2" xfId="12306"/>
    <cellStyle name="Input 20 3" xfId="12307"/>
    <cellStyle name="Input 20 4" xfId="12308"/>
    <cellStyle name="Input 20 5" xfId="12309"/>
    <cellStyle name="Input 20 6" xfId="12310"/>
    <cellStyle name="Input 20 7" xfId="12311"/>
    <cellStyle name="Input 20 8" xfId="12312"/>
    <cellStyle name="Input 21" xfId="12313"/>
    <cellStyle name="Input 22" xfId="12314"/>
    <cellStyle name="Input 23" xfId="12315"/>
    <cellStyle name="Input 24" xfId="12316"/>
    <cellStyle name="Input 25" xfId="12317"/>
    <cellStyle name="Input 26" xfId="12318"/>
    <cellStyle name="Input 27" xfId="12319"/>
    <cellStyle name="Input 28" xfId="12320"/>
    <cellStyle name="Input 29" xfId="12321"/>
    <cellStyle name="Input 3" xfId="3540"/>
    <cellStyle name="Input 3 10" xfId="12322"/>
    <cellStyle name="Input 3 11" xfId="12323"/>
    <cellStyle name="Input 3 12" xfId="12324"/>
    <cellStyle name="Input 3 2" xfId="3541"/>
    <cellStyle name="Input 3 2 10" xfId="12325"/>
    <cellStyle name="Input 3 2 11" xfId="12326"/>
    <cellStyle name="Input 3 2 12" xfId="12327"/>
    <cellStyle name="Input 3 2 13" xfId="12328"/>
    <cellStyle name="Input 3 2 14" xfId="12329"/>
    <cellStyle name="Input 3 2 2" xfId="3542"/>
    <cellStyle name="Input 3 2 2 10" xfId="12330"/>
    <cellStyle name="Input 3 2 2 11" xfId="12331"/>
    <cellStyle name="Input 3 2 2 12" xfId="12332"/>
    <cellStyle name="Input 3 2 2 2" xfId="12333"/>
    <cellStyle name="Input 3 2 2 2 2" xfId="12334"/>
    <cellStyle name="Input 3 2 2 2 3" xfId="12335"/>
    <cellStyle name="Input 3 2 2 2 4" xfId="12336"/>
    <cellStyle name="Input 3 2 2 2 5" xfId="12337"/>
    <cellStyle name="Input 3 2 2 2 6" xfId="12338"/>
    <cellStyle name="Input 3 2 2 2 7" xfId="12339"/>
    <cellStyle name="Input 3 2 2 2 8" xfId="12340"/>
    <cellStyle name="Input 3 2 2 3" xfId="12341"/>
    <cellStyle name="Input 3 2 2 3 2" xfId="12342"/>
    <cellStyle name="Input 3 2 2 3 3" xfId="12343"/>
    <cellStyle name="Input 3 2 2 3 4" xfId="12344"/>
    <cellStyle name="Input 3 2 2 3 5" xfId="12345"/>
    <cellStyle name="Input 3 2 2 3 6" xfId="12346"/>
    <cellStyle name="Input 3 2 2 3 7" xfId="12347"/>
    <cellStyle name="Input 3 2 2 3 8" xfId="12348"/>
    <cellStyle name="Input 3 2 2 4" xfId="12349"/>
    <cellStyle name="Input 3 2 2 4 2" xfId="12350"/>
    <cellStyle name="Input 3 2 2 4 3" xfId="12351"/>
    <cellStyle name="Input 3 2 2 4 4" xfId="12352"/>
    <cellStyle name="Input 3 2 2 4 5" xfId="12353"/>
    <cellStyle name="Input 3 2 2 4 6" xfId="12354"/>
    <cellStyle name="Input 3 2 2 4 7" xfId="12355"/>
    <cellStyle name="Input 3 2 2 4 8" xfId="12356"/>
    <cellStyle name="Input 3 2 2 5" xfId="12357"/>
    <cellStyle name="Input 3 2 2 6" xfId="12358"/>
    <cellStyle name="Input 3 2 2 7" xfId="12359"/>
    <cellStyle name="Input 3 2 2 8" xfId="12360"/>
    <cellStyle name="Input 3 2 2 9" xfId="12361"/>
    <cellStyle name="Input 3 2 3" xfId="12362"/>
    <cellStyle name="Input 3 2 3 2" xfId="12363"/>
    <cellStyle name="Input 3 2 3 3" xfId="12364"/>
    <cellStyle name="Input 3 2 3 4" xfId="12365"/>
    <cellStyle name="Input 3 2 3 5" xfId="12366"/>
    <cellStyle name="Input 3 2 3 6" xfId="12367"/>
    <cellStyle name="Input 3 2 3 7" xfId="12368"/>
    <cellStyle name="Input 3 2 3 8" xfId="12369"/>
    <cellStyle name="Input 3 2 4" xfId="12370"/>
    <cellStyle name="Input 3 2 4 2" xfId="12371"/>
    <cellStyle name="Input 3 2 4 3" xfId="12372"/>
    <cellStyle name="Input 3 2 4 4" xfId="12373"/>
    <cellStyle name="Input 3 2 4 5" xfId="12374"/>
    <cellStyle name="Input 3 2 4 6" xfId="12375"/>
    <cellStyle name="Input 3 2 4 7" xfId="12376"/>
    <cellStyle name="Input 3 2 4 8" xfId="12377"/>
    <cellStyle name="Input 3 2 5" xfId="12378"/>
    <cellStyle name="Input 3 2 5 2" xfId="12379"/>
    <cellStyle name="Input 3 2 5 3" xfId="12380"/>
    <cellStyle name="Input 3 2 5 4" xfId="12381"/>
    <cellStyle name="Input 3 2 5 5" xfId="12382"/>
    <cellStyle name="Input 3 2 5 6" xfId="12383"/>
    <cellStyle name="Input 3 2 5 7" xfId="12384"/>
    <cellStyle name="Input 3 2 5 8" xfId="12385"/>
    <cellStyle name="Input 3 2 6" xfId="12386"/>
    <cellStyle name="Input 3 2 7" xfId="12387"/>
    <cellStyle name="Input 3 2 8" xfId="12388"/>
    <cellStyle name="Input 3 2 9" xfId="12389"/>
    <cellStyle name="Input 3 3" xfId="3543"/>
    <cellStyle name="Input 3 3 10" xfId="12390"/>
    <cellStyle name="Input 3 3 11" xfId="12391"/>
    <cellStyle name="Input 3 3 12" xfId="12392"/>
    <cellStyle name="Input 3 3 2" xfId="12393"/>
    <cellStyle name="Input 3 3 2 2" xfId="12394"/>
    <cellStyle name="Input 3 3 2 3" xfId="12395"/>
    <cellStyle name="Input 3 3 2 4" xfId="12396"/>
    <cellStyle name="Input 3 3 2 5" xfId="12397"/>
    <cellStyle name="Input 3 3 2 6" xfId="12398"/>
    <cellStyle name="Input 3 3 2 7" xfId="12399"/>
    <cellStyle name="Input 3 3 2 8" xfId="12400"/>
    <cellStyle name="Input 3 3 3" xfId="12401"/>
    <cellStyle name="Input 3 3 3 2" xfId="12402"/>
    <cellStyle name="Input 3 3 3 3" xfId="12403"/>
    <cellStyle name="Input 3 3 3 4" xfId="12404"/>
    <cellStyle name="Input 3 3 3 5" xfId="12405"/>
    <cellStyle name="Input 3 3 3 6" xfId="12406"/>
    <cellStyle name="Input 3 3 3 7" xfId="12407"/>
    <cellStyle name="Input 3 3 3 8" xfId="12408"/>
    <cellStyle name="Input 3 3 4" xfId="12409"/>
    <cellStyle name="Input 3 3 4 2" xfId="12410"/>
    <cellStyle name="Input 3 3 4 3" xfId="12411"/>
    <cellStyle name="Input 3 3 4 4" xfId="12412"/>
    <cellStyle name="Input 3 3 4 5" xfId="12413"/>
    <cellStyle name="Input 3 3 4 6" xfId="12414"/>
    <cellStyle name="Input 3 3 4 7" xfId="12415"/>
    <cellStyle name="Input 3 3 4 8" xfId="12416"/>
    <cellStyle name="Input 3 3 5" xfId="12417"/>
    <cellStyle name="Input 3 3 6" xfId="12418"/>
    <cellStyle name="Input 3 3 7" xfId="12419"/>
    <cellStyle name="Input 3 3 8" xfId="12420"/>
    <cellStyle name="Input 3 3 9" xfId="12421"/>
    <cellStyle name="Input 3 4" xfId="12422"/>
    <cellStyle name="Input 3 4 2" xfId="12423"/>
    <cellStyle name="Input 3 4 3" xfId="12424"/>
    <cellStyle name="Input 3 4 4" xfId="12425"/>
    <cellStyle name="Input 3 4 5" xfId="12426"/>
    <cellStyle name="Input 3 4 6" xfId="12427"/>
    <cellStyle name="Input 3 4 7" xfId="12428"/>
    <cellStyle name="Input 3 4 8" xfId="12429"/>
    <cellStyle name="Input 3 5" xfId="12430"/>
    <cellStyle name="Input 3 5 2" xfId="12431"/>
    <cellStyle name="Input 3 5 3" xfId="12432"/>
    <cellStyle name="Input 3 5 4" xfId="12433"/>
    <cellStyle name="Input 3 5 5" xfId="12434"/>
    <cellStyle name="Input 3 5 6" xfId="12435"/>
    <cellStyle name="Input 3 5 7" xfId="12436"/>
    <cellStyle name="Input 3 5 8" xfId="12437"/>
    <cellStyle name="Input 3 6" xfId="12438"/>
    <cellStyle name="Input 3 6 2" xfId="12439"/>
    <cellStyle name="Input 3 6 3" xfId="12440"/>
    <cellStyle name="Input 3 6 4" xfId="12441"/>
    <cellStyle name="Input 3 6 5" xfId="12442"/>
    <cellStyle name="Input 3 6 6" xfId="12443"/>
    <cellStyle name="Input 3 6 7" xfId="12444"/>
    <cellStyle name="Input 3 6 8" xfId="12445"/>
    <cellStyle name="Input 3 7" xfId="12446"/>
    <cellStyle name="Input 3 8" xfId="12447"/>
    <cellStyle name="Input 3 9" xfId="12448"/>
    <cellStyle name="Input 30" xfId="12449"/>
    <cellStyle name="Input 31" xfId="12450"/>
    <cellStyle name="Input 32" xfId="12451"/>
    <cellStyle name="Input 33" xfId="12452"/>
    <cellStyle name="Input 4" xfId="3544"/>
    <cellStyle name="Input 4 10" xfId="12453"/>
    <cellStyle name="Input 4 11" xfId="12454"/>
    <cellStyle name="Input 4 12" xfId="12455"/>
    <cellStyle name="Input 4 2" xfId="3545"/>
    <cellStyle name="Input 4 2 10" xfId="12456"/>
    <cellStyle name="Input 4 2 11" xfId="12457"/>
    <cellStyle name="Input 4 2 12" xfId="12458"/>
    <cellStyle name="Input 4 2 13" xfId="12459"/>
    <cellStyle name="Input 4 2 14" xfId="12460"/>
    <cellStyle name="Input 4 2 2" xfId="3546"/>
    <cellStyle name="Input 4 2 2 10" xfId="12461"/>
    <cellStyle name="Input 4 2 2 11" xfId="12462"/>
    <cellStyle name="Input 4 2 2 12" xfId="12463"/>
    <cellStyle name="Input 4 2 2 2" xfId="12464"/>
    <cellStyle name="Input 4 2 2 2 2" xfId="12465"/>
    <cellStyle name="Input 4 2 2 2 3" xfId="12466"/>
    <cellStyle name="Input 4 2 2 2 4" xfId="12467"/>
    <cellStyle name="Input 4 2 2 2 5" xfId="12468"/>
    <cellStyle name="Input 4 2 2 2 6" xfId="12469"/>
    <cellStyle name="Input 4 2 2 2 7" xfId="12470"/>
    <cellStyle name="Input 4 2 2 2 8" xfId="12471"/>
    <cellStyle name="Input 4 2 2 3" xfId="12472"/>
    <cellStyle name="Input 4 2 2 3 2" xfId="12473"/>
    <cellStyle name="Input 4 2 2 3 3" xfId="12474"/>
    <cellStyle name="Input 4 2 2 3 4" xfId="12475"/>
    <cellStyle name="Input 4 2 2 3 5" xfId="12476"/>
    <cellStyle name="Input 4 2 2 3 6" xfId="12477"/>
    <cellStyle name="Input 4 2 2 3 7" xfId="12478"/>
    <cellStyle name="Input 4 2 2 3 8" xfId="12479"/>
    <cellStyle name="Input 4 2 2 4" xfId="12480"/>
    <cellStyle name="Input 4 2 2 4 2" xfId="12481"/>
    <cellStyle name="Input 4 2 2 4 3" xfId="12482"/>
    <cellStyle name="Input 4 2 2 4 4" xfId="12483"/>
    <cellStyle name="Input 4 2 2 4 5" xfId="12484"/>
    <cellStyle name="Input 4 2 2 4 6" xfId="12485"/>
    <cellStyle name="Input 4 2 2 4 7" xfId="12486"/>
    <cellStyle name="Input 4 2 2 4 8" xfId="12487"/>
    <cellStyle name="Input 4 2 2 5" xfId="12488"/>
    <cellStyle name="Input 4 2 2 6" xfId="12489"/>
    <cellStyle name="Input 4 2 2 7" xfId="12490"/>
    <cellStyle name="Input 4 2 2 8" xfId="12491"/>
    <cellStyle name="Input 4 2 2 9" xfId="12492"/>
    <cellStyle name="Input 4 2 3" xfId="12493"/>
    <cellStyle name="Input 4 2 3 2" xfId="12494"/>
    <cellStyle name="Input 4 2 3 3" xfId="12495"/>
    <cellStyle name="Input 4 2 3 4" xfId="12496"/>
    <cellStyle name="Input 4 2 3 5" xfId="12497"/>
    <cellStyle name="Input 4 2 3 6" xfId="12498"/>
    <cellStyle name="Input 4 2 3 7" xfId="12499"/>
    <cellStyle name="Input 4 2 3 8" xfId="12500"/>
    <cellStyle name="Input 4 2 4" xfId="12501"/>
    <cellStyle name="Input 4 2 4 2" xfId="12502"/>
    <cellStyle name="Input 4 2 4 3" xfId="12503"/>
    <cellStyle name="Input 4 2 4 4" xfId="12504"/>
    <cellStyle name="Input 4 2 4 5" xfId="12505"/>
    <cellStyle name="Input 4 2 4 6" xfId="12506"/>
    <cellStyle name="Input 4 2 4 7" xfId="12507"/>
    <cellStyle name="Input 4 2 4 8" xfId="12508"/>
    <cellStyle name="Input 4 2 5" xfId="12509"/>
    <cellStyle name="Input 4 2 5 2" xfId="12510"/>
    <cellStyle name="Input 4 2 5 3" xfId="12511"/>
    <cellStyle name="Input 4 2 5 4" xfId="12512"/>
    <cellStyle name="Input 4 2 5 5" xfId="12513"/>
    <cellStyle name="Input 4 2 5 6" xfId="12514"/>
    <cellStyle name="Input 4 2 5 7" xfId="12515"/>
    <cellStyle name="Input 4 2 5 8" xfId="12516"/>
    <cellStyle name="Input 4 2 6" xfId="12517"/>
    <cellStyle name="Input 4 2 7" xfId="12518"/>
    <cellStyle name="Input 4 2 8" xfId="12519"/>
    <cellStyle name="Input 4 2 9" xfId="12520"/>
    <cellStyle name="Input 4 3" xfId="3547"/>
    <cellStyle name="Input 4 3 10" xfId="12521"/>
    <cellStyle name="Input 4 3 11" xfId="12522"/>
    <cellStyle name="Input 4 3 12" xfId="12523"/>
    <cellStyle name="Input 4 3 2" xfId="12524"/>
    <cellStyle name="Input 4 3 2 2" xfId="12525"/>
    <cellStyle name="Input 4 3 2 3" xfId="12526"/>
    <cellStyle name="Input 4 3 2 4" xfId="12527"/>
    <cellStyle name="Input 4 3 2 5" xfId="12528"/>
    <cellStyle name="Input 4 3 2 6" xfId="12529"/>
    <cellStyle name="Input 4 3 2 7" xfId="12530"/>
    <cellStyle name="Input 4 3 2 8" xfId="12531"/>
    <cellStyle name="Input 4 3 3" xfId="12532"/>
    <cellStyle name="Input 4 3 3 2" xfId="12533"/>
    <cellStyle name="Input 4 3 3 3" xfId="12534"/>
    <cellStyle name="Input 4 3 3 4" xfId="12535"/>
    <cellStyle name="Input 4 3 3 5" xfId="12536"/>
    <cellStyle name="Input 4 3 3 6" xfId="12537"/>
    <cellStyle name="Input 4 3 3 7" xfId="12538"/>
    <cellStyle name="Input 4 3 3 8" xfId="12539"/>
    <cellStyle name="Input 4 3 4" xfId="12540"/>
    <cellStyle name="Input 4 3 4 2" xfId="12541"/>
    <cellStyle name="Input 4 3 4 3" xfId="12542"/>
    <cellStyle name="Input 4 3 4 4" xfId="12543"/>
    <cellStyle name="Input 4 3 4 5" xfId="12544"/>
    <cellStyle name="Input 4 3 4 6" xfId="12545"/>
    <cellStyle name="Input 4 3 4 7" xfId="12546"/>
    <cellStyle name="Input 4 3 4 8" xfId="12547"/>
    <cellStyle name="Input 4 3 5" xfId="12548"/>
    <cellStyle name="Input 4 3 6" xfId="12549"/>
    <cellStyle name="Input 4 3 7" xfId="12550"/>
    <cellStyle name="Input 4 3 8" xfId="12551"/>
    <cellStyle name="Input 4 3 9" xfId="12552"/>
    <cellStyle name="Input 4 4" xfId="12553"/>
    <cellStyle name="Input 4 4 2" xfId="12554"/>
    <cellStyle name="Input 4 4 3" xfId="12555"/>
    <cellStyle name="Input 4 4 4" xfId="12556"/>
    <cellStyle name="Input 4 4 5" xfId="12557"/>
    <cellStyle name="Input 4 4 6" xfId="12558"/>
    <cellStyle name="Input 4 4 7" xfId="12559"/>
    <cellStyle name="Input 4 4 8" xfId="12560"/>
    <cellStyle name="Input 4 5" xfId="12561"/>
    <cellStyle name="Input 4 5 2" xfId="12562"/>
    <cellStyle name="Input 4 5 3" xfId="12563"/>
    <cellStyle name="Input 4 5 4" xfId="12564"/>
    <cellStyle name="Input 4 5 5" xfId="12565"/>
    <cellStyle name="Input 4 5 6" xfId="12566"/>
    <cellStyle name="Input 4 5 7" xfId="12567"/>
    <cellStyle name="Input 4 5 8" xfId="12568"/>
    <cellStyle name="Input 4 6" xfId="12569"/>
    <cellStyle name="Input 4 6 2" xfId="12570"/>
    <cellStyle name="Input 4 6 3" xfId="12571"/>
    <cellStyle name="Input 4 6 4" xfId="12572"/>
    <cellStyle name="Input 4 6 5" xfId="12573"/>
    <cellStyle name="Input 4 6 6" xfId="12574"/>
    <cellStyle name="Input 4 6 7" xfId="12575"/>
    <cellStyle name="Input 4 6 8" xfId="12576"/>
    <cellStyle name="Input 4 7" xfId="12577"/>
    <cellStyle name="Input 4 8" xfId="12578"/>
    <cellStyle name="Input 4 9" xfId="12579"/>
    <cellStyle name="Input 5" xfId="3548"/>
    <cellStyle name="Input 5 10" xfId="12580"/>
    <cellStyle name="Input 5 11" xfId="12581"/>
    <cellStyle name="Input 5 12" xfId="12582"/>
    <cellStyle name="Input 5 13" xfId="12583"/>
    <cellStyle name="Input 5 14" xfId="12584"/>
    <cellStyle name="Input 5 2" xfId="3549"/>
    <cellStyle name="Input 5 2 10" xfId="12585"/>
    <cellStyle name="Input 5 2 11" xfId="12586"/>
    <cellStyle name="Input 5 2 12" xfId="12587"/>
    <cellStyle name="Input 5 2 2" xfId="12588"/>
    <cellStyle name="Input 5 2 2 2" xfId="12589"/>
    <cellStyle name="Input 5 2 2 3" xfId="12590"/>
    <cellStyle name="Input 5 2 2 4" xfId="12591"/>
    <cellStyle name="Input 5 2 2 5" xfId="12592"/>
    <cellStyle name="Input 5 2 2 6" xfId="12593"/>
    <cellStyle name="Input 5 2 2 7" xfId="12594"/>
    <cellStyle name="Input 5 2 2 8" xfId="12595"/>
    <cellStyle name="Input 5 2 3" xfId="12596"/>
    <cellStyle name="Input 5 2 3 2" xfId="12597"/>
    <cellStyle name="Input 5 2 3 3" xfId="12598"/>
    <cellStyle name="Input 5 2 3 4" xfId="12599"/>
    <cellStyle name="Input 5 2 3 5" xfId="12600"/>
    <cellStyle name="Input 5 2 3 6" xfId="12601"/>
    <cellStyle name="Input 5 2 3 7" xfId="12602"/>
    <cellStyle name="Input 5 2 3 8" xfId="12603"/>
    <cellStyle name="Input 5 2 4" xfId="12604"/>
    <cellStyle name="Input 5 2 4 2" xfId="12605"/>
    <cellStyle name="Input 5 2 4 3" xfId="12606"/>
    <cellStyle name="Input 5 2 4 4" xfId="12607"/>
    <cellStyle name="Input 5 2 4 5" xfId="12608"/>
    <cellStyle name="Input 5 2 4 6" xfId="12609"/>
    <cellStyle name="Input 5 2 4 7" xfId="12610"/>
    <cellStyle name="Input 5 2 4 8" xfId="12611"/>
    <cellStyle name="Input 5 2 5" xfId="12612"/>
    <cellStyle name="Input 5 2 6" xfId="12613"/>
    <cellStyle name="Input 5 2 7" xfId="12614"/>
    <cellStyle name="Input 5 2 8" xfId="12615"/>
    <cellStyle name="Input 5 2 9" xfId="12616"/>
    <cellStyle name="Input 5 3" xfId="3550"/>
    <cellStyle name="Input 5 3 10" xfId="12617"/>
    <cellStyle name="Input 5 3 11" xfId="12618"/>
    <cellStyle name="Input 5 3 12" xfId="12619"/>
    <cellStyle name="Input 5 3 2" xfId="12620"/>
    <cellStyle name="Input 5 3 2 2" xfId="12621"/>
    <cellStyle name="Input 5 3 2 3" xfId="12622"/>
    <cellStyle name="Input 5 3 2 4" xfId="12623"/>
    <cellStyle name="Input 5 3 2 5" xfId="12624"/>
    <cellStyle name="Input 5 3 2 6" xfId="12625"/>
    <cellStyle name="Input 5 3 2 7" xfId="12626"/>
    <cellStyle name="Input 5 3 2 8" xfId="12627"/>
    <cellStyle name="Input 5 3 3" xfId="12628"/>
    <cellStyle name="Input 5 3 3 2" xfId="12629"/>
    <cellStyle name="Input 5 3 3 3" xfId="12630"/>
    <cellStyle name="Input 5 3 3 4" xfId="12631"/>
    <cellStyle name="Input 5 3 3 5" xfId="12632"/>
    <cellStyle name="Input 5 3 3 6" xfId="12633"/>
    <cellStyle name="Input 5 3 3 7" xfId="12634"/>
    <cellStyle name="Input 5 3 3 8" xfId="12635"/>
    <cellStyle name="Input 5 3 4" xfId="12636"/>
    <cellStyle name="Input 5 3 4 2" xfId="12637"/>
    <cellStyle name="Input 5 3 4 3" xfId="12638"/>
    <cellStyle name="Input 5 3 4 4" xfId="12639"/>
    <cellStyle name="Input 5 3 4 5" xfId="12640"/>
    <cellStyle name="Input 5 3 4 6" xfId="12641"/>
    <cellStyle name="Input 5 3 4 7" xfId="12642"/>
    <cellStyle name="Input 5 3 4 8" xfId="12643"/>
    <cellStyle name="Input 5 3 5" xfId="12644"/>
    <cellStyle name="Input 5 3 6" xfId="12645"/>
    <cellStyle name="Input 5 3 7" xfId="12646"/>
    <cellStyle name="Input 5 3 8" xfId="12647"/>
    <cellStyle name="Input 5 3 9" xfId="12648"/>
    <cellStyle name="Input 5 4" xfId="12649"/>
    <cellStyle name="Input 5 4 2" xfId="12650"/>
    <cellStyle name="Input 5 4 3" xfId="12651"/>
    <cellStyle name="Input 5 4 4" xfId="12652"/>
    <cellStyle name="Input 5 4 5" xfId="12653"/>
    <cellStyle name="Input 5 4 6" xfId="12654"/>
    <cellStyle name="Input 5 4 7" xfId="12655"/>
    <cellStyle name="Input 5 4 8" xfId="12656"/>
    <cellStyle name="Input 5 5" xfId="12657"/>
    <cellStyle name="Input 5 5 2" xfId="12658"/>
    <cellStyle name="Input 5 5 3" xfId="12659"/>
    <cellStyle name="Input 5 5 4" xfId="12660"/>
    <cellStyle name="Input 5 5 5" xfId="12661"/>
    <cellStyle name="Input 5 5 6" xfId="12662"/>
    <cellStyle name="Input 5 5 7" xfId="12663"/>
    <cellStyle name="Input 5 5 8" xfId="12664"/>
    <cellStyle name="Input 5 6" xfId="12665"/>
    <cellStyle name="Input 5 6 2" xfId="12666"/>
    <cellStyle name="Input 5 6 3" xfId="12667"/>
    <cellStyle name="Input 5 6 4" xfId="12668"/>
    <cellStyle name="Input 5 6 5" xfId="12669"/>
    <cellStyle name="Input 5 6 6" xfId="12670"/>
    <cellStyle name="Input 5 6 7" xfId="12671"/>
    <cellStyle name="Input 5 6 8" xfId="12672"/>
    <cellStyle name="Input 5 7" xfId="12673"/>
    <cellStyle name="Input 5 8" xfId="12674"/>
    <cellStyle name="Input 5 9" xfId="12675"/>
    <cellStyle name="Input 6" xfId="3551"/>
    <cellStyle name="Input 6 10" xfId="12676"/>
    <cellStyle name="Input 6 11" xfId="12677"/>
    <cellStyle name="Input 6 12" xfId="12678"/>
    <cellStyle name="Input 6 13" xfId="12679"/>
    <cellStyle name="Input 6 14" xfId="12680"/>
    <cellStyle name="Input 6 2" xfId="3552"/>
    <cellStyle name="Input 6 2 10" xfId="12681"/>
    <cellStyle name="Input 6 2 11" xfId="12682"/>
    <cellStyle name="Input 6 2 12" xfId="12683"/>
    <cellStyle name="Input 6 2 2" xfId="12684"/>
    <cellStyle name="Input 6 2 2 2" xfId="12685"/>
    <cellStyle name="Input 6 2 2 3" xfId="12686"/>
    <cellStyle name="Input 6 2 2 4" xfId="12687"/>
    <cellStyle name="Input 6 2 2 5" xfId="12688"/>
    <cellStyle name="Input 6 2 2 6" xfId="12689"/>
    <cellStyle name="Input 6 2 2 7" xfId="12690"/>
    <cellStyle name="Input 6 2 2 8" xfId="12691"/>
    <cellStyle name="Input 6 2 3" xfId="12692"/>
    <cellStyle name="Input 6 2 3 2" xfId="12693"/>
    <cellStyle name="Input 6 2 3 3" xfId="12694"/>
    <cellStyle name="Input 6 2 3 4" xfId="12695"/>
    <cellStyle name="Input 6 2 3 5" xfId="12696"/>
    <cellStyle name="Input 6 2 3 6" xfId="12697"/>
    <cellStyle name="Input 6 2 3 7" xfId="12698"/>
    <cellStyle name="Input 6 2 3 8" xfId="12699"/>
    <cellStyle name="Input 6 2 4" xfId="12700"/>
    <cellStyle name="Input 6 2 4 2" xfId="12701"/>
    <cellStyle name="Input 6 2 4 3" xfId="12702"/>
    <cellStyle name="Input 6 2 4 4" xfId="12703"/>
    <cellStyle name="Input 6 2 4 5" xfId="12704"/>
    <cellStyle name="Input 6 2 4 6" xfId="12705"/>
    <cellStyle name="Input 6 2 4 7" xfId="12706"/>
    <cellStyle name="Input 6 2 4 8" xfId="12707"/>
    <cellStyle name="Input 6 2 5" xfId="12708"/>
    <cellStyle name="Input 6 2 6" xfId="12709"/>
    <cellStyle name="Input 6 2 7" xfId="12710"/>
    <cellStyle name="Input 6 2 8" xfId="12711"/>
    <cellStyle name="Input 6 2 9" xfId="12712"/>
    <cellStyle name="Input 6 3" xfId="3553"/>
    <cellStyle name="Input 6 3 10" xfId="12713"/>
    <cellStyle name="Input 6 3 11" xfId="12714"/>
    <cellStyle name="Input 6 3 12" xfId="12715"/>
    <cellStyle name="Input 6 3 2" xfId="12716"/>
    <cellStyle name="Input 6 3 2 2" xfId="12717"/>
    <cellStyle name="Input 6 3 2 3" xfId="12718"/>
    <cellStyle name="Input 6 3 2 4" xfId="12719"/>
    <cellStyle name="Input 6 3 2 5" xfId="12720"/>
    <cellStyle name="Input 6 3 2 6" xfId="12721"/>
    <cellStyle name="Input 6 3 2 7" xfId="12722"/>
    <cellStyle name="Input 6 3 2 8" xfId="12723"/>
    <cellStyle name="Input 6 3 3" xfId="12724"/>
    <cellStyle name="Input 6 3 3 2" xfId="12725"/>
    <cellStyle name="Input 6 3 3 3" xfId="12726"/>
    <cellStyle name="Input 6 3 3 4" xfId="12727"/>
    <cellStyle name="Input 6 3 3 5" xfId="12728"/>
    <cellStyle name="Input 6 3 3 6" xfId="12729"/>
    <cellStyle name="Input 6 3 3 7" xfId="12730"/>
    <cellStyle name="Input 6 3 3 8" xfId="12731"/>
    <cellStyle name="Input 6 3 4" xfId="12732"/>
    <cellStyle name="Input 6 3 4 2" xfId="12733"/>
    <cellStyle name="Input 6 3 4 3" xfId="12734"/>
    <cellStyle name="Input 6 3 4 4" xfId="12735"/>
    <cellStyle name="Input 6 3 4 5" xfId="12736"/>
    <cellStyle name="Input 6 3 4 6" xfId="12737"/>
    <cellStyle name="Input 6 3 4 7" xfId="12738"/>
    <cellStyle name="Input 6 3 4 8" xfId="12739"/>
    <cellStyle name="Input 6 3 5" xfId="12740"/>
    <cellStyle name="Input 6 3 6" xfId="12741"/>
    <cellStyle name="Input 6 3 7" xfId="12742"/>
    <cellStyle name="Input 6 3 8" xfId="12743"/>
    <cellStyle name="Input 6 3 9" xfId="12744"/>
    <cellStyle name="Input 6 4" xfId="12745"/>
    <cellStyle name="Input 6 4 2" xfId="12746"/>
    <cellStyle name="Input 6 4 3" xfId="12747"/>
    <cellStyle name="Input 6 4 4" xfId="12748"/>
    <cellStyle name="Input 6 4 5" xfId="12749"/>
    <cellStyle name="Input 6 4 6" xfId="12750"/>
    <cellStyle name="Input 6 4 7" xfId="12751"/>
    <cellStyle name="Input 6 4 8" xfId="12752"/>
    <cellStyle name="Input 6 5" xfId="12753"/>
    <cellStyle name="Input 6 5 2" xfId="12754"/>
    <cellStyle name="Input 6 5 3" xfId="12755"/>
    <cellStyle name="Input 6 5 4" xfId="12756"/>
    <cellStyle name="Input 6 5 5" xfId="12757"/>
    <cellStyle name="Input 6 5 6" xfId="12758"/>
    <cellStyle name="Input 6 5 7" xfId="12759"/>
    <cellStyle name="Input 6 5 8" xfId="12760"/>
    <cellStyle name="Input 6 6" xfId="12761"/>
    <cellStyle name="Input 6 6 2" xfId="12762"/>
    <cellStyle name="Input 6 6 3" xfId="12763"/>
    <cellStyle name="Input 6 6 4" xfId="12764"/>
    <cellStyle name="Input 6 6 5" xfId="12765"/>
    <cellStyle name="Input 6 6 6" xfId="12766"/>
    <cellStyle name="Input 6 6 7" xfId="12767"/>
    <cellStyle name="Input 6 6 8" xfId="12768"/>
    <cellStyle name="Input 6 7" xfId="12769"/>
    <cellStyle name="Input 6 8" xfId="12770"/>
    <cellStyle name="Input 6 9" xfId="12771"/>
    <cellStyle name="Input 7" xfId="3554"/>
    <cellStyle name="Input 7 10" xfId="12772"/>
    <cellStyle name="Input 7 11" xfId="12773"/>
    <cellStyle name="Input 7 12" xfId="12774"/>
    <cellStyle name="Input 7 13" xfId="12775"/>
    <cellStyle name="Input 7 14" xfId="12776"/>
    <cellStyle name="Input 7 2" xfId="3555"/>
    <cellStyle name="Input 7 2 10" xfId="12777"/>
    <cellStyle name="Input 7 2 11" xfId="12778"/>
    <cellStyle name="Input 7 2 12" xfId="12779"/>
    <cellStyle name="Input 7 2 2" xfId="12780"/>
    <cellStyle name="Input 7 2 2 2" xfId="12781"/>
    <cellStyle name="Input 7 2 2 3" xfId="12782"/>
    <cellStyle name="Input 7 2 2 4" xfId="12783"/>
    <cellStyle name="Input 7 2 2 5" xfId="12784"/>
    <cellStyle name="Input 7 2 2 6" xfId="12785"/>
    <cellStyle name="Input 7 2 2 7" xfId="12786"/>
    <cellStyle name="Input 7 2 2 8" xfId="12787"/>
    <cellStyle name="Input 7 2 3" xfId="12788"/>
    <cellStyle name="Input 7 2 3 2" xfId="12789"/>
    <cellStyle name="Input 7 2 3 3" xfId="12790"/>
    <cellStyle name="Input 7 2 3 4" xfId="12791"/>
    <cellStyle name="Input 7 2 3 5" xfId="12792"/>
    <cellStyle name="Input 7 2 3 6" xfId="12793"/>
    <cellStyle name="Input 7 2 3 7" xfId="12794"/>
    <cellStyle name="Input 7 2 3 8" xfId="12795"/>
    <cellStyle name="Input 7 2 4" xfId="12796"/>
    <cellStyle name="Input 7 2 4 2" xfId="12797"/>
    <cellStyle name="Input 7 2 4 3" xfId="12798"/>
    <cellStyle name="Input 7 2 4 4" xfId="12799"/>
    <cellStyle name="Input 7 2 4 5" xfId="12800"/>
    <cellStyle name="Input 7 2 4 6" xfId="12801"/>
    <cellStyle name="Input 7 2 4 7" xfId="12802"/>
    <cellStyle name="Input 7 2 4 8" xfId="12803"/>
    <cellStyle name="Input 7 2 5" xfId="12804"/>
    <cellStyle name="Input 7 2 6" xfId="12805"/>
    <cellStyle name="Input 7 2 7" xfId="12806"/>
    <cellStyle name="Input 7 2 8" xfId="12807"/>
    <cellStyle name="Input 7 2 9" xfId="12808"/>
    <cellStyle name="Input 7 3" xfId="3556"/>
    <cellStyle name="Input 7 3 10" xfId="12809"/>
    <cellStyle name="Input 7 3 11" xfId="12810"/>
    <cellStyle name="Input 7 3 12" xfId="12811"/>
    <cellStyle name="Input 7 3 2" xfId="12812"/>
    <cellStyle name="Input 7 3 2 2" xfId="12813"/>
    <cellStyle name="Input 7 3 2 3" xfId="12814"/>
    <cellStyle name="Input 7 3 2 4" xfId="12815"/>
    <cellStyle name="Input 7 3 2 5" xfId="12816"/>
    <cellStyle name="Input 7 3 2 6" xfId="12817"/>
    <cellStyle name="Input 7 3 2 7" xfId="12818"/>
    <cellStyle name="Input 7 3 2 8" xfId="12819"/>
    <cellStyle name="Input 7 3 3" xfId="12820"/>
    <cellStyle name="Input 7 3 3 2" xfId="12821"/>
    <cellStyle name="Input 7 3 3 3" xfId="12822"/>
    <cellStyle name="Input 7 3 3 4" xfId="12823"/>
    <cellStyle name="Input 7 3 3 5" xfId="12824"/>
    <cellStyle name="Input 7 3 3 6" xfId="12825"/>
    <cellStyle name="Input 7 3 3 7" xfId="12826"/>
    <cellStyle name="Input 7 3 3 8" xfId="12827"/>
    <cellStyle name="Input 7 3 4" xfId="12828"/>
    <cellStyle name="Input 7 3 4 2" xfId="12829"/>
    <cellStyle name="Input 7 3 4 3" xfId="12830"/>
    <cellStyle name="Input 7 3 4 4" xfId="12831"/>
    <cellStyle name="Input 7 3 4 5" xfId="12832"/>
    <cellStyle name="Input 7 3 4 6" xfId="12833"/>
    <cellStyle name="Input 7 3 4 7" xfId="12834"/>
    <cellStyle name="Input 7 3 4 8" xfId="12835"/>
    <cellStyle name="Input 7 3 5" xfId="12836"/>
    <cellStyle name="Input 7 3 6" xfId="12837"/>
    <cellStyle name="Input 7 3 7" xfId="12838"/>
    <cellStyle name="Input 7 3 8" xfId="12839"/>
    <cellStyle name="Input 7 3 9" xfId="12840"/>
    <cellStyle name="Input 7 4" xfId="12841"/>
    <cellStyle name="Input 7 4 2" xfId="12842"/>
    <cellStyle name="Input 7 4 3" xfId="12843"/>
    <cellStyle name="Input 7 4 4" xfId="12844"/>
    <cellStyle name="Input 7 4 5" xfId="12845"/>
    <cellStyle name="Input 7 4 6" xfId="12846"/>
    <cellStyle name="Input 7 4 7" xfId="12847"/>
    <cellStyle name="Input 7 4 8" xfId="12848"/>
    <cellStyle name="Input 7 5" xfId="12849"/>
    <cellStyle name="Input 7 5 2" xfId="12850"/>
    <cellStyle name="Input 7 5 3" xfId="12851"/>
    <cellStyle name="Input 7 5 4" xfId="12852"/>
    <cellStyle name="Input 7 5 5" xfId="12853"/>
    <cellStyle name="Input 7 5 6" xfId="12854"/>
    <cellStyle name="Input 7 5 7" xfId="12855"/>
    <cellStyle name="Input 7 5 8" xfId="12856"/>
    <cellStyle name="Input 7 6" xfId="12857"/>
    <cellStyle name="Input 7 6 2" xfId="12858"/>
    <cellStyle name="Input 7 6 3" xfId="12859"/>
    <cellStyle name="Input 7 6 4" xfId="12860"/>
    <cellStyle name="Input 7 6 5" xfId="12861"/>
    <cellStyle name="Input 7 6 6" xfId="12862"/>
    <cellStyle name="Input 7 6 7" xfId="12863"/>
    <cellStyle name="Input 7 6 8" xfId="12864"/>
    <cellStyle name="Input 7 7" xfId="12865"/>
    <cellStyle name="Input 7 8" xfId="12866"/>
    <cellStyle name="Input 7 9" xfId="12867"/>
    <cellStyle name="Input 8" xfId="3557"/>
    <cellStyle name="Input 8 10" xfId="12868"/>
    <cellStyle name="Input 8 11" xfId="12869"/>
    <cellStyle name="Input 8 12" xfId="12870"/>
    <cellStyle name="Input 8 13" xfId="12871"/>
    <cellStyle name="Input 8 14" xfId="12872"/>
    <cellStyle name="Input 8 2" xfId="3558"/>
    <cellStyle name="Input 8 2 10" xfId="12873"/>
    <cellStyle name="Input 8 2 11" xfId="12874"/>
    <cellStyle name="Input 8 2 12" xfId="12875"/>
    <cellStyle name="Input 8 2 2" xfId="12876"/>
    <cellStyle name="Input 8 2 2 2" xfId="12877"/>
    <cellStyle name="Input 8 2 2 3" xfId="12878"/>
    <cellStyle name="Input 8 2 2 4" xfId="12879"/>
    <cellStyle name="Input 8 2 2 5" xfId="12880"/>
    <cellStyle name="Input 8 2 2 6" xfId="12881"/>
    <cellStyle name="Input 8 2 2 7" xfId="12882"/>
    <cellStyle name="Input 8 2 2 8" xfId="12883"/>
    <cellStyle name="Input 8 2 3" xfId="12884"/>
    <cellStyle name="Input 8 2 3 2" xfId="12885"/>
    <cellStyle name="Input 8 2 3 3" xfId="12886"/>
    <cellStyle name="Input 8 2 3 4" xfId="12887"/>
    <cellStyle name="Input 8 2 3 5" xfId="12888"/>
    <cellStyle name="Input 8 2 3 6" xfId="12889"/>
    <cellStyle name="Input 8 2 3 7" xfId="12890"/>
    <cellStyle name="Input 8 2 3 8" xfId="12891"/>
    <cellStyle name="Input 8 2 4" xfId="12892"/>
    <cellStyle name="Input 8 2 4 2" xfId="12893"/>
    <cellStyle name="Input 8 2 4 3" xfId="12894"/>
    <cellStyle name="Input 8 2 4 4" xfId="12895"/>
    <cellStyle name="Input 8 2 4 5" xfId="12896"/>
    <cellStyle name="Input 8 2 4 6" xfId="12897"/>
    <cellStyle name="Input 8 2 4 7" xfId="12898"/>
    <cellStyle name="Input 8 2 4 8" xfId="12899"/>
    <cellStyle name="Input 8 2 5" xfId="12900"/>
    <cellStyle name="Input 8 2 6" xfId="12901"/>
    <cellStyle name="Input 8 2 7" xfId="12902"/>
    <cellStyle name="Input 8 2 8" xfId="12903"/>
    <cellStyle name="Input 8 2 9" xfId="12904"/>
    <cellStyle name="Input 8 3" xfId="12905"/>
    <cellStyle name="Input 8 3 2" xfId="12906"/>
    <cellStyle name="Input 8 3 3" xfId="12907"/>
    <cellStyle name="Input 8 3 4" xfId="12908"/>
    <cellStyle name="Input 8 3 5" xfId="12909"/>
    <cellStyle name="Input 8 3 6" xfId="12910"/>
    <cellStyle name="Input 8 3 7" xfId="12911"/>
    <cellStyle name="Input 8 3 8" xfId="12912"/>
    <cellStyle name="Input 8 4" xfId="12913"/>
    <cellStyle name="Input 8 4 2" xfId="12914"/>
    <cellStyle name="Input 8 4 3" xfId="12915"/>
    <cellStyle name="Input 8 4 4" xfId="12916"/>
    <cellStyle name="Input 8 4 5" xfId="12917"/>
    <cellStyle name="Input 8 4 6" xfId="12918"/>
    <cellStyle name="Input 8 4 7" xfId="12919"/>
    <cellStyle name="Input 8 4 8" xfId="12920"/>
    <cellStyle name="Input 8 5" xfId="12921"/>
    <cellStyle name="Input 8 5 2" xfId="12922"/>
    <cellStyle name="Input 8 5 3" xfId="12923"/>
    <cellStyle name="Input 8 5 4" xfId="12924"/>
    <cellStyle name="Input 8 5 5" xfId="12925"/>
    <cellStyle name="Input 8 5 6" xfId="12926"/>
    <cellStyle name="Input 8 5 7" xfId="12927"/>
    <cellStyle name="Input 8 5 8" xfId="12928"/>
    <cellStyle name="Input 8 6" xfId="12929"/>
    <cellStyle name="Input 8 7" xfId="12930"/>
    <cellStyle name="Input 8 8" xfId="12931"/>
    <cellStyle name="Input 8 9" xfId="12932"/>
    <cellStyle name="Input 9" xfId="3559"/>
    <cellStyle name="Input 9 10" xfId="12933"/>
    <cellStyle name="Input 9 11" xfId="12934"/>
    <cellStyle name="Input 9 12" xfId="12935"/>
    <cellStyle name="Input 9 13" xfId="12936"/>
    <cellStyle name="Input 9 2" xfId="12937"/>
    <cellStyle name="Input 9 2 2" xfId="12938"/>
    <cellStyle name="Input 9 2 3" xfId="12939"/>
    <cellStyle name="Input 9 2 4" xfId="12940"/>
    <cellStyle name="Input 9 2 5" xfId="12941"/>
    <cellStyle name="Input 9 2 6" xfId="12942"/>
    <cellStyle name="Input 9 2 7" xfId="12943"/>
    <cellStyle name="Input 9 2 8" xfId="12944"/>
    <cellStyle name="Input 9 3" xfId="12945"/>
    <cellStyle name="Input 9 3 2" xfId="12946"/>
    <cellStyle name="Input 9 3 3" xfId="12947"/>
    <cellStyle name="Input 9 3 4" xfId="12948"/>
    <cellStyle name="Input 9 3 5" xfId="12949"/>
    <cellStyle name="Input 9 3 6" xfId="12950"/>
    <cellStyle name="Input 9 3 7" xfId="12951"/>
    <cellStyle name="Input 9 3 8" xfId="12952"/>
    <cellStyle name="Input 9 4" xfId="12953"/>
    <cellStyle name="Input 9 4 2" xfId="12954"/>
    <cellStyle name="Input 9 4 3" xfId="12955"/>
    <cellStyle name="Input 9 4 4" xfId="12956"/>
    <cellStyle name="Input 9 4 5" xfId="12957"/>
    <cellStyle name="Input 9 4 6" xfId="12958"/>
    <cellStyle name="Input 9 4 7" xfId="12959"/>
    <cellStyle name="Input 9 4 8" xfId="12960"/>
    <cellStyle name="Input 9 5" xfId="12961"/>
    <cellStyle name="Input 9 6" xfId="12962"/>
    <cellStyle name="Input 9 7" xfId="12963"/>
    <cellStyle name="Input 9 8" xfId="12964"/>
    <cellStyle name="Input 9 9" xfId="12965"/>
    <cellStyle name="Input%" xfId="3560"/>
    <cellStyle name="Input, 0 dec" xfId="3561"/>
    <cellStyle name="Input, 1 dec" xfId="3562"/>
    <cellStyle name="Input, 2 dec" xfId="3563"/>
    <cellStyle name="Input_Cell" xfId="3564"/>
    <cellStyle name="InputBlueFont" xfId="3565"/>
    <cellStyle name="InputCurrency" xfId="3566"/>
    <cellStyle name="InputCurrency2" xfId="3567"/>
    <cellStyle name="InputDate" xfId="3568"/>
    <cellStyle name="InputDecimal" xfId="3569"/>
    <cellStyle name="InputGen" xfId="3570"/>
    <cellStyle name="InputMultiple1" xfId="3571"/>
    <cellStyle name="InputPercent1" xfId="3572"/>
    <cellStyle name="Inputs" xfId="3573"/>
    <cellStyle name="Inputs (const)" xfId="3574"/>
    <cellStyle name="Inputs (const) 2" xfId="3575"/>
    <cellStyle name="Inputs (const) 3" xfId="12966"/>
    <cellStyle name="Inputs (const)_46EP.2011(v2.0)" xfId="3576"/>
    <cellStyle name="Inputs 10" xfId="12967"/>
    <cellStyle name="Inputs 11" xfId="12968"/>
    <cellStyle name="Inputs 12" xfId="12969"/>
    <cellStyle name="Inputs 13" xfId="12970"/>
    <cellStyle name="Inputs 14" xfId="12971"/>
    <cellStyle name="Inputs 15" xfId="12972"/>
    <cellStyle name="Inputs 16" xfId="12973"/>
    <cellStyle name="Inputs 17" xfId="12974"/>
    <cellStyle name="Inputs 18" xfId="12975"/>
    <cellStyle name="Inputs 19" xfId="12976"/>
    <cellStyle name="Inputs 2" xfId="3577"/>
    <cellStyle name="Inputs 20" xfId="12977"/>
    <cellStyle name="Inputs 21" xfId="12978"/>
    <cellStyle name="Inputs 22" xfId="12979"/>
    <cellStyle name="Inputs 3" xfId="12980"/>
    <cellStyle name="Inputs 4" xfId="12981"/>
    <cellStyle name="Inputs 5" xfId="12982"/>
    <cellStyle name="Inputs 6" xfId="12983"/>
    <cellStyle name="Inputs 7" xfId="12984"/>
    <cellStyle name="Inputs 8" xfId="12985"/>
    <cellStyle name="Inputs 9" xfId="12986"/>
    <cellStyle name="Inputs Co" xfId="3578"/>
    <cellStyle name="Inputs_46EE.2011(v1.0)" xfId="3579"/>
    <cellStyle name="InputValue" xfId="3580"/>
    <cellStyle name="Integer" xfId="3581"/>
    <cellStyle name="Invisible" xfId="3582"/>
    <cellStyle name="Ioe?uaaaoayny aeia?nnueea" xfId="3583"/>
    <cellStyle name="ISO" xfId="3584"/>
    <cellStyle name="Italic" xfId="3585"/>
    <cellStyle name="Item" xfId="3586"/>
    <cellStyle name="ItemTypeClass" xfId="3587"/>
    <cellStyle name="Ivedimas" xfId="3588"/>
    <cellStyle name="Ivedimo1" xfId="3589"/>
    <cellStyle name="Ivedimo2" xfId="3590"/>
    <cellStyle name="Ivedimo5" xfId="3591"/>
    <cellStyle name="Just_Table" xfId="3592"/>
    <cellStyle name="Komma [0]_Arcen" xfId="3593"/>
    <cellStyle name="Komma_Arcen" xfId="3594"/>
    <cellStyle name="KPMG Heading 1" xfId="3595"/>
    <cellStyle name="KPMG Heading 2" xfId="3596"/>
    <cellStyle name="KPMG Heading 3" xfId="3597"/>
    <cellStyle name="KPMG Heading 4" xfId="3598"/>
    <cellStyle name="KPMG Normal" xfId="3599"/>
    <cellStyle name="KPMG Normal Text" xfId="3600"/>
    <cellStyle name="LeftTitle" xfId="3601"/>
    <cellStyle name="Level" xfId="3602"/>
    <cellStyle name="Line Number" xfId="3603"/>
    <cellStyle name="Link Currency (0)" xfId="3604"/>
    <cellStyle name="Link Currency (2)" xfId="3605"/>
    <cellStyle name="Link Units (0)" xfId="3606"/>
    <cellStyle name="Link Units (1)" xfId="3607"/>
    <cellStyle name="Link Units (2)" xfId="3608"/>
    <cellStyle name="Linked Cell" xfId="3609"/>
    <cellStyle name="Linked Cell 10" xfId="3610"/>
    <cellStyle name="Linked Cell 11" xfId="3611"/>
    <cellStyle name="Linked Cell 12" xfId="3612"/>
    <cellStyle name="Linked Cell 13" xfId="3613"/>
    <cellStyle name="Linked Cell 2" xfId="3614"/>
    <cellStyle name="Linked Cell 3" xfId="3615"/>
    <cellStyle name="Linked Cell 4" xfId="3616"/>
    <cellStyle name="Linked Cell 5" xfId="3617"/>
    <cellStyle name="Linked Cell 6" xfId="3618"/>
    <cellStyle name="Linked Cell 7" xfId="3619"/>
    <cellStyle name="Linked Cell 8" xfId="3620"/>
    <cellStyle name="Linked Cell 9" xfId="3621"/>
    <cellStyle name="Linked Cell_Xl0000026" xfId="3622"/>
    <cellStyle name="lue" xfId="3623"/>
    <cellStyle name="Main text" xfId="3624"/>
    <cellStyle name="Margin" xfId="3625"/>
    <cellStyle name="Matrix" xfId="3626"/>
    <cellStyle name="Millares [0]_10 AVERIAS MASIVAS + ANT" xfId="3627"/>
    <cellStyle name="Millares_10 AVERIAS MASIVAS + ANT" xfId="3628"/>
    <cellStyle name="Milliers [0]_BUDGET" xfId="3629"/>
    <cellStyle name="Milliers_BUDGET" xfId="3630"/>
    <cellStyle name="Millions" xfId="3631"/>
    <cellStyle name="mnb" xfId="3632"/>
    <cellStyle name="mnb 10" xfId="12987"/>
    <cellStyle name="mnb 11" xfId="12988"/>
    <cellStyle name="mnb 12" xfId="12989"/>
    <cellStyle name="mnb 13" xfId="12990"/>
    <cellStyle name="mnb 2" xfId="12991"/>
    <cellStyle name="mnb 2 2" xfId="12992"/>
    <cellStyle name="mnb 2 2 2" xfId="12993"/>
    <cellStyle name="mnb 2 3" xfId="12994"/>
    <cellStyle name="mnb 2 4" xfId="12995"/>
    <cellStyle name="mnb 2 5" xfId="12996"/>
    <cellStyle name="mnb 2 6" xfId="12997"/>
    <cellStyle name="mnb 2 7" xfId="12998"/>
    <cellStyle name="mnb 2 8" xfId="12999"/>
    <cellStyle name="mnb 3" xfId="13000"/>
    <cellStyle name="mnb 3 2" xfId="13001"/>
    <cellStyle name="mnb 3 2 2" xfId="13002"/>
    <cellStyle name="mnb 3 3" xfId="13003"/>
    <cellStyle name="mnb 3 4" xfId="13004"/>
    <cellStyle name="mnb 3 5" xfId="13005"/>
    <cellStyle name="mnb 3 6" xfId="13006"/>
    <cellStyle name="mnb 3 7" xfId="13007"/>
    <cellStyle name="mnb 3 8" xfId="13008"/>
    <cellStyle name="mnb 4" xfId="13009"/>
    <cellStyle name="mnb 4 2" xfId="13010"/>
    <cellStyle name="mnb 4 2 2" xfId="13011"/>
    <cellStyle name="mnb 4 3" xfId="13012"/>
    <cellStyle name="mnb 4 4" xfId="13013"/>
    <cellStyle name="mnb 4 5" xfId="13014"/>
    <cellStyle name="mnb 4 6" xfId="13015"/>
    <cellStyle name="mnb 4 7" xfId="13016"/>
    <cellStyle name="mnb 4 8" xfId="13017"/>
    <cellStyle name="mnb 5" xfId="13018"/>
    <cellStyle name="mnb 5 2" xfId="13019"/>
    <cellStyle name="mnb 6" xfId="13020"/>
    <cellStyle name="mnb 7" xfId="13021"/>
    <cellStyle name="mnb 8" xfId="13022"/>
    <cellStyle name="mnb 9" xfId="13023"/>
    <cellStyle name="Moneda [0]_10 AVERIAS MASIVAS + ANT" xfId="3633"/>
    <cellStyle name="Moneda_10 AVERIAS MASIVAS + ANT" xfId="3634"/>
    <cellStyle name="Monétaire [0]_BUDGET" xfId="3635"/>
    <cellStyle name="Monétaire_BUDGET" xfId="3636"/>
    <cellStyle name="Multiple" xfId="3637"/>
    <cellStyle name="Multiple [0]" xfId="3638"/>
    <cellStyle name="Multiple [1]" xfId="3639"/>
    <cellStyle name="Multiple [2]" xfId="3640"/>
    <cellStyle name="Multiple [3]" xfId="3641"/>
    <cellStyle name="Multiple 10" xfId="13024"/>
    <cellStyle name="Multiple 11" xfId="13025"/>
    <cellStyle name="Multiple 12" xfId="13026"/>
    <cellStyle name="Multiple 13" xfId="13027"/>
    <cellStyle name="Multiple 14" xfId="13028"/>
    <cellStyle name="Multiple 15" xfId="13029"/>
    <cellStyle name="Multiple 16" xfId="13030"/>
    <cellStyle name="Multiple 17" xfId="13031"/>
    <cellStyle name="Multiple 18" xfId="13032"/>
    <cellStyle name="Multiple 19" xfId="13033"/>
    <cellStyle name="Multiple 2" xfId="13034"/>
    <cellStyle name="Multiple 20" xfId="13035"/>
    <cellStyle name="Multiple 21" xfId="13036"/>
    <cellStyle name="Multiple 3" xfId="13037"/>
    <cellStyle name="Multiple 4" xfId="13038"/>
    <cellStyle name="Multiple 5" xfId="13039"/>
    <cellStyle name="Multiple 6" xfId="13040"/>
    <cellStyle name="Multiple 7" xfId="13041"/>
    <cellStyle name="Multiple 8" xfId="13042"/>
    <cellStyle name="Multiple 9" xfId="13043"/>
    <cellStyle name="Multiple, 1 dec" xfId="3642"/>
    <cellStyle name="Multiple, 2 dec" xfId="3643"/>
    <cellStyle name="Multiple_1 Dec" xfId="3644"/>
    <cellStyle name="Multiple1" xfId="3645"/>
    <cellStyle name="MultipleBelow" xfId="3646"/>
    <cellStyle name="n" xfId="3647"/>
    <cellStyle name="namber" xfId="3648"/>
    <cellStyle name="Neutral" xfId="3649"/>
    <cellStyle name="Neutral 10" xfId="3650"/>
    <cellStyle name="Neutral 11" xfId="3651"/>
    <cellStyle name="Neutral 12" xfId="3652"/>
    <cellStyle name="Neutral 13" xfId="3653"/>
    <cellStyle name="Neutral 2" xfId="3654"/>
    <cellStyle name="Neutral 3" xfId="3655"/>
    <cellStyle name="Neutral 4" xfId="3656"/>
    <cellStyle name="Neutral 5" xfId="3657"/>
    <cellStyle name="Neutral 6" xfId="3658"/>
    <cellStyle name="Neutral 7" xfId="3659"/>
    <cellStyle name="Neutral 8" xfId="3660"/>
    <cellStyle name="Neutral 9" xfId="3661"/>
    <cellStyle name="no" xfId="3662"/>
    <cellStyle name="no dec" xfId="3663"/>
    <cellStyle name="No.s to 1dp" xfId="3664"/>
    <cellStyle name="No_Input" xfId="3665"/>
    <cellStyle name="nor" xfId="3666"/>
    <cellStyle name="Norma11l" xfId="3667"/>
    <cellStyle name="Norma11l 2" xfId="13044"/>
    <cellStyle name="normail" xfId="3668"/>
    <cellStyle name="normal" xfId="3669"/>
    <cellStyle name="Normal - Style1" xfId="3670"/>
    <cellStyle name="Normal - Style1 2" xfId="3671"/>
    <cellStyle name="Normal - Style1 3" xfId="3672"/>
    <cellStyle name="Normal - Style1 4" xfId="13045"/>
    <cellStyle name="Normal 10" xfId="3673"/>
    <cellStyle name="Normal 11" xfId="3674"/>
    <cellStyle name="Normal 12" xfId="3675"/>
    <cellStyle name="Normal 13" xfId="3676"/>
    <cellStyle name="normal 14" xfId="13046"/>
    <cellStyle name="normal 15" xfId="13047"/>
    <cellStyle name="normal 16" xfId="13048"/>
    <cellStyle name="normal 17" xfId="13049"/>
    <cellStyle name="normal 18" xfId="13050"/>
    <cellStyle name="normal 19" xfId="13051"/>
    <cellStyle name="Normal 2" xfId="3677"/>
    <cellStyle name="Normal 2 10" xfId="13052"/>
    <cellStyle name="Normal 2 11" xfId="13053"/>
    <cellStyle name="Normal 2 12" xfId="13054"/>
    <cellStyle name="Normal 2 13" xfId="13055"/>
    <cellStyle name="Normal 2 14" xfId="13056"/>
    <cellStyle name="Normal 2 15" xfId="13057"/>
    <cellStyle name="Normal 2 2" xfId="3678"/>
    <cellStyle name="Normal 2 2 10" xfId="13058"/>
    <cellStyle name="Normal 2 2 11" xfId="13059"/>
    <cellStyle name="Normal 2 2 12" xfId="13060"/>
    <cellStyle name="Normal 2 2 13" xfId="13061"/>
    <cellStyle name="Normal 2 2 14" xfId="13062"/>
    <cellStyle name="Normal 2 2 2" xfId="13063"/>
    <cellStyle name="Normal 2 2 2 2" xfId="13064"/>
    <cellStyle name="Normal 2 2 2 3" xfId="13065"/>
    <cellStyle name="Normal 2 2 2 4" xfId="13066"/>
    <cellStyle name="Normal 2 2 2 5" xfId="13067"/>
    <cellStyle name="Normal 2 2 2 6" xfId="13068"/>
    <cellStyle name="Normal 2 2 2 7" xfId="13069"/>
    <cellStyle name="Normal 2 2 2 8" xfId="13070"/>
    <cellStyle name="Normal 2 2 3" xfId="13071"/>
    <cellStyle name="Normal 2 2 3 2" xfId="13072"/>
    <cellStyle name="Normal 2 2 3 3" xfId="13073"/>
    <cellStyle name="Normal 2 2 3 4" xfId="13074"/>
    <cellStyle name="Normal 2 2 3 5" xfId="13075"/>
    <cellStyle name="Normal 2 2 3 6" xfId="13076"/>
    <cellStyle name="Normal 2 2 3 7" xfId="13077"/>
    <cellStyle name="Normal 2 2 3 8" xfId="13078"/>
    <cellStyle name="Normal 2 2 4" xfId="13079"/>
    <cellStyle name="Normal 2 2 4 2" xfId="13080"/>
    <cellStyle name="Normal 2 2 4 3" xfId="13081"/>
    <cellStyle name="Normal 2 2 4 4" xfId="13082"/>
    <cellStyle name="Normal 2 2 4 5" xfId="13083"/>
    <cellStyle name="Normal 2 2 4 6" xfId="13084"/>
    <cellStyle name="Normal 2 2 4 7" xfId="13085"/>
    <cellStyle name="Normal 2 2 4 8" xfId="13086"/>
    <cellStyle name="Normal 2 2 5" xfId="13087"/>
    <cellStyle name="Normal 2 2 6" xfId="13088"/>
    <cellStyle name="Normal 2 2 7" xfId="13089"/>
    <cellStyle name="Normal 2 2 8" xfId="13090"/>
    <cellStyle name="Normal 2 2 9" xfId="13091"/>
    <cellStyle name="Normal 2 3" xfId="3679"/>
    <cellStyle name="Normal 2 3 10" xfId="13092"/>
    <cellStyle name="Normal 2 3 11" xfId="13093"/>
    <cellStyle name="Normal 2 3 12" xfId="13094"/>
    <cellStyle name="Normal 2 3 13" xfId="13095"/>
    <cellStyle name="Normal 2 3 2" xfId="13096"/>
    <cellStyle name="Normal 2 3 2 2" xfId="13097"/>
    <cellStyle name="Normal 2 3 2 3" xfId="13098"/>
    <cellStyle name="Normal 2 3 2 4" xfId="13099"/>
    <cellStyle name="Normal 2 3 2 5" xfId="13100"/>
    <cellStyle name="Normal 2 3 2 6" xfId="13101"/>
    <cellStyle name="Normal 2 3 2 7" xfId="13102"/>
    <cellStyle name="Normal 2 3 2 8" xfId="13103"/>
    <cellStyle name="Normal 2 3 3" xfId="13104"/>
    <cellStyle name="Normal 2 3 3 2" xfId="13105"/>
    <cellStyle name="Normal 2 3 3 3" xfId="13106"/>
    <cellStyle name="Normal 2 3 3 4" xfId="13107"/>
    <cellStyle name="Normal 2 3 3 5" xfId="13108"/>
    <cellStyle name="Normal 2 3 3 6" xfId="13109"/>
    <cellStyle name="Normal 2 3 3 7" xfId="13110"/>
    <cellStyle name="Normal 2 3 3 8" xfId="13111"/>
    <cellStyle name="Normal 2 3 4" xfId="13112"/>
    <cellStyle name="Normal 2 3 4 2" xfId="13113"/>
    <cellStyle name="Normal 2 3 4 3" xfId="13114"/>
    <cellStyle name="Normal 2 3 4 4" xfId="13115"/>
    <cellStyle name="Normal 2 3 4 5" xfId="13116"/>
    <cellStyle name="Normal 2 3 4 6" xfId="13117"/>
    <cellStyle name="Normal 2 3 4 7" xfId="13118"/>
    <cellStyle name="Normal 2 3 4 8" xfId="13119"/>
    <cellStyle name="Normal 2 3 5" xfId="13120"/>
    <cellStyle name="Normal 2 3 6" xfId="13121"/>
    <cellStyle name="Normal 2 3 7" xfId="13122"/>
    <cellStyle name="Normal 2 3 8" xfId="13123"/>
    <cellStyle name="Normal 2 3 9" xfId="13124"/>
    <cellStyle name="Normal 2 4" xfId="13125"/>
    <cellStyle name="Normal 2 4 2" xfId="13126"/>
    <cellStyle name="Normal 2 4 3" xfId="13127"/>
    <cellStyle name="Normal 2 4 4" xfId="13128"/>
    <cellStyle name="Normal 2 4 5" xfId="13129"/>
    <cellStyle name="Normal 2 4 6" xfId="13130"/>
    <cellStyle name="Normal 2 4 7" xfId="13131"/>
    <cellStyle name="Normal 2 4 8" xfId="13132"/>
    <cellStyle name="Normal 2 4 9" xfId="13133"/>
    <cellStyle name="Normal 2 5" xfId="13134"/>
    <cellStyle name="Normal 2 5 2" xfId="13135"/>
    <cellStyle name="Normal 2 5 3" xfId="13136"/>
    <cellStyle name="Normal 2 5 4" xfId="13137"/>
    <cellStyle name="Normal 2 5 5" xfId="13138"/>
    <cellStyle name="Normal 2 5 6" xfId="13139"/>
    <cellStyle name="Normal 2 5 7" xfId="13140"/>
    <cellStyle name="Normal 2 5 8" xfId="13141"/>
    <cellStyle name="Normal 2 6" xfId="13142"/>
    <cellStyle name="Normal 2 6 2" xfId="13143"/>
    <cellStyle name="Normal 2 6 3" xfId="13144"/>
    <cellStyle name="Normal 2 6 4" xfId="13145"/>
    <cellStyle name="Normal 2 6 5" xfId="13146"/>
    <cellStyle name="Normal 2 6 6" xfId="13147"/>
    <cellStyle name="Normal 2 6 7" xfId="13148"/>
    <cellStyle name="Normal 2 6 8" xfId="13149"/>
    <cellStyle name="Normal 2 7" xfId="13150"/>
    <cellStyle name="Normal 2 8" xfId="13151"/>
    <cellStyle name="Normal 2 9" xfId="13152"/>
    <cellStyle name="Normal 2_затраты ОКСа" xfId="13153"/>
    <cellStyle name="normal 20" xfId="13154"/>
    <cellStyle name="normal 21" xfId="13155"/>
    <cellStyle name="normal 22" xfId="13156"/>
    <cellStyle name="normal 23" xfId="13157"/>
    <cellStyle name="normal 24" xfId="13158"/>
    <cellStyle name="normal 25" xfId="13159"/>
    <cellStyle name="normal 26" xfId="13160"/>
    <cellStyle name="Normal 3" xfId="3680"/>
    <cellStyle name="Normal 3 2" xfId="3681"/>
    <cellStyle name="Normal 3 2 2" xfId="3682"/>
    <cellStyle name="Normal 3 2 2 2" xfId="3683"/>
    <cellStyle name="Normal 3 2 3" xfId="3684"/>
    <cellStyle name="Normal 3 3" xfId="3685"/>
    <cellStyle name="Normal 3 3 2" xfId="3686"/>
    <cellStyle name="Normal 3 4" xfId="3687"/>
    <cellStyle name="Normal 4" xfId="3688"/>
    <cellStyle name="Normal 4 2" xfId="3689"/>
    <cellStyle name="Normal 4 3" xfId="3690"/>
    <cellStyle name="Normal 4 3 2" xfId="3691"/>
    <cellStyle name="Normal 4 4" xfId="3692"/>
    <cellStyle name="Normal 5" xfId="3693"/>
    <cellStyle name="Normal 5 2" xfId="3694"/>
    <cellStyle name="Normal 5 2 2" xfId="13161"/>
    <cellStyle name="Normal 5 2 3" xfId="13162"/>
    <cellStyle name="Normal 5 3" xfId="3695"/>
    <cellStyle name="Normal 5 3 2" xfId="13163"/>
    <cellStyle name="Normal 5 4" xfId="13164"/>
    <cellStyle name="Normal 6" xfId="3696"/>
    <cellStyle name="normal 6 2" xfId="3697"/>
    <cellStyle name="Normal 7" xfId="3698"/>
    <cellStyle name="normal 7 2" xfId="3699"/>
    <cellStyle name="Normal 8" xfId="3700"/>
    <cellStyle name="normal 8 2" xfId="3701"/>
    <cellStyle name="Normal 9" xfId="3702"/>
    <cellStyle name="normal 9 2" xfId="3703"/>
    <cellStyle name="Normal." xfId="3704"/>
    <cellStyle name="Normal_! Приложение_Сбор инфо" xfId="3705"/>
    <cellStyle name="Normál_1." xfId="3706"/>
    <cellStyle name="Normal_16" xfId="13165"/>
    <cellStyle name="Normál_VERZIOK" xfId="3707"/>
    <cellStyle name="Normal_WACC Calculations" xfId="3708"/>
    <cellStyle name="Normal1" xfId="3709"/>
    <cellStyle name="Normal1 2" xfId="13166"/>
    <cellStyle name="Normal2" xfId="3710"/>
    <cellStyle name="Normale_MODELLO DI CONSOLIDAMENTO" xfId="3711"/>
    <cellStyle name="NormalGB" xfId="3712"/>
    <cellStyle name="normální_Rozvaha - aktiva" xfId="3713"/>
    <cellStyle name="Normalny_0" xfId="3714"/>
    <cellStyle name="normбlnм_laroux" xfId="3715"/>
    <cellStyle name="normбlnн_laroux" xfId="3716"/>
    <cellStyle name="Note" xfId="3717"/>
    <cellStyle name="Note 10" xfId="3718"/>
    <cellStyle name="Note 11" xfId="3719"/>
    <cellStyle name="Note 12" xfId="3720"/>
    <cellStyle name="Note 13" xfId="3721"/>
    <cellStyle name="Note 14" xfId="3722"/>
    <cellStyle name="Note 15" xfId="13167"/>
    <cellStyle name="Note 16" xfId="13168"/>
    <cellStyle name="Note 2" xfId="3723"/>
    <cellStyle name="Note 2 10" xfId="13169"/>
    <cellStyle name="Note 2 11" xfId="13170"/>
    <cellStyle name="Note 2 12" xfId="13171"/>
    <cellStyle name="Note 2 13" xfId="13172"/>
    <cellStyle name="Note 2 2" xfId="3724"/>
    <cellStyle name="Note 2 2 10" xfId="13173"/>
    <cellStyle name="Note 2 2 11" xfId="13174"/>
    <cellStyle name="Note 2 2 12" xfId="13175"/>
    <cellStyle name="Note 2 2 13" xfId="13176"/>
    <cellStyle name="Note 2 2 14" xfId="13177"/>
    <cellStyle name="Note 2 2 2" xfId="3725"/>
    <cellStyle name="Note 2 2 2 10" xfId="13178"/>
    <cellStyle name="Note 2 2 2 11" xfId="13179"/>
    <cellStyle name="Note 2 2 2 12" xfId="13180"/>
    <cellStyle name="Note 2 2 2 2" xfId="13181"/>
    <cellStyle name="Note 2 2 2 2 2" xfId="13182"/>
    <cellStyle name="Note 2 2 2 2 3" xfId="13183"/>
    <cellStyle name="Note 2 2 2 2 4" xfId="13184"/>
    <cellStyle name="Note 2 2 2 2 5" xfId="13185"/>
    <cellStyle name="Note 2 2 2 2 6" xfId="13186"/>
    <cellStyle name="Note 2 2 2 2 7" xfId="13187"/>
    <cellStyle name="Note 2 2 2 2 8" xfId="13188"/>
    <cellStyle name="Note 2 2 2 3" xfId="13189"/>
    <cellStyle name="Note 2 2 2 3 2" xfId="13190"/>
    <cellStyle name="Note 2 2 2 3 3" xfId="13191"/>
    <cellStyle name="Note 2 2 2 3 4" xfId="13192"/>
    <cellStyle name="Note 2 2 2 3 5" xfId="13193"/>
    <cellStyle name="Note 2 2 2 3 6" xfId="13194"/>
    <cellStyle name="Note 2 2 2 3 7" xfId="13195"/>
    <cellStyle name="Note 2 2 2 3 8" xfId="13196"/>
    <cellStyle name="Note 2 2 2 4" xfId="13197"/>
    <cellStyle name="Note 2 2 2 4 2" xfId="13198"/>
    <cellStyle name="Note 2 2 2 4 3" xfId="13199"/>
    <cellStyle name="Note 2 2 2 4 4" xfId="13200"/>
    <cellStyle name="Note 2 2 2 4 5" xfId="13201"/>
    <cellStyle name="Note 2 2 2 4 6" xfId="13202"/>
    <cellStyle name="Note 2 2 2 4 7" xfId="13203"/>
    <cellStyle name="Note 2 2 2 4 8" xfId="13204"/>
    <cellStyle name="Note 2 2 2 5" xfId="13205"/>
    <cellStyle name="Note 2 2 2 6" xfId="13206"/>
    <cellStyle name="Note 2 2 2 7" xfId="13207"/>
    <cellStyle name="Note 2 2 2 8" xfId="13208"/>
    <cellStyle name="Note 2 2 2 9" xfId="13209"/>
    <cellStyle name="Note 2 2 3" xfId="13210"/>
    <cellStyle name="Note 2 2 3 2" xfId="13211"/>
    <cellStyle name="Note 2 2 3 3" xfId="13212"/>
    <cellStyle name="Note 2 2 3 4" xfId="13213"/>
    <cellStyle name="Note 2 2 3 5" xfId="13214"/>
    <cellStyle name="Note 2 2 3 6" xfId="13215"/>
    <cellStyle name="Note 2 2 3 7" xfId="13216"/>
    <cellStyle name="Note 2 2 3 8" xfId="13217"/>
    <cellStyle name="Note 2 2 4" xfId="13218"/>
    <cellStyle name="Note 2 2 4 2" xfId="13219"/>
    <cellStyle name="Note 2 2 4 3" xfId="13220"/>
    <cellStyle name="Note 2 2 4 4" xfId="13221"/>
    <cellStyle name="Note 2 2 4 5" xfId="13222"/>
    <cellStyle name="Note 2 2 4 6" xfId="13223"/>
    <cellStyle name="Note 2 2 4 7" xfId="13224"/>
    <cellStyle name="Note 2 2 4 8" xfId="13225"/>
    <cellStyle name="Note 2 2 5" xfId="13226"/>
    <cellStyle name="Note 2 2 5 2" xfId="13227"/>
    <cellStyle name="Note 2 2 5 3" xfId="13228"/>
    <cellStyle name="Note 2 2 5 4" xfId="13229"/>
    <cellStyle name="Note 2 2 5 5" xfId="13230"/>
    <cellStyle name="Note 2 2 5 6" xfId="13231"/>
    <cellStyle name="Note 2 2 5 7" xfId="13232"/>
    <cellStyle name="Note 2 2 5 8" xfId="13233"/>
    <cellStyle name="Note 2 2 6" xfId="13234"/>
    <cellStyle name="Note 2 2 7" xfId="13235"/>
    <cellStyle name="Note 2 2 8" xfId="13236"/>
    <cellStyle name="Note 2 2 9" xfId="13237"/>
    <cellStyle name="Note 2 3" xfId="3726"/>
    <cellStyle name="Note 2 3 10" xfId="13238"/>
    <cellStyle name="Note 2 3 11" xfId="13239"/>
    <cellStyle name="Note 2 3 12" xfId="13240"/>
    <cellStyle name="Note 2 3 13" xfId="13241"/>
    <cellStyle name="Note 2 3 2" xfId="13242"/>
    <cellStyle name="Note 2 3 2 2" xfId="13243"/>
    <cellStyle name="Note 2 3 2 3" xfId="13244"/>
    <cellStyle name="Note 2 3 2 4" xfId="13245"/>
    <cellStyle name="Note 2 3 2 5" xfId="13246"/>
    <cellStyle name="Note 2 3 2 6" xfId="13247"/>
    <cellStyle name="Note 2 3 2 7" xfId="13248"/>
    <cellStyle name="Note 2 3 2 8" xfId="13249"/>
    <cellStyle name="Note 2 3 2 9" xfId="13250"/>
    <cellStyle name="Note 2 3 3" xfId="13251"/>
    <cellStyle name="Note 2 3 3 2" xfId="13252"/>
    <cellStyle name="Note 2 3 3 3" xfId="13253"/>
    <cellStyle name="Note 2 3 3 4" xfId="13254"/>
    <cellStyle name="Note 2 3 3 5" xfId="13255"/>
    <cellStyle name="Note 2 3 3 6" xfId="13256"/>
    <cellStyle name="Note 2 3 3 7" xfId="13257"/>
    <cellStyle name="Note 2 3 3 8" xfId="13258"/>
    <cellStyle name="Note 2 3 4" xfId="13259"/>
    <cellStyle name="Note 2 3 4 2" xfId="13260"/>
    <cellStyle name="Note 2 3 4 3" xfId="13261"/>
    <cellStyle name="Note 2 3 4 4" xfId="13262"/>
    <cellStyle name="Note 2 3 4 5" xfId="13263"/>
    <cellStyle name="Note 2 3 4 6" xfId="13264"/>
    <cellStyle name="Note 2 3 4 7" xfId="13265"/>
    <cellStyle name="Note 2 3 4 8" xfId="13266"/>
    <cellStyle name="Note 2 3 5" xfId="13267"/>
    <cellStyle name="Note 2 3 6" xfId="13268"/>
    <cellStyle name="Note 2 3 7" xfId="13269"/>
    <cellStyle name="Note 2 3 8" xfId="13270"/>
    <cellStyle name="Note 2 3 9" xfId="13271"/>
    <cellStyle name="Note 2 4" xfId="13272"/>
    <cellStyle name="Note 2 4 2" xfId="13273"/>
    <cellStyle name="Note 2 4 3" xfId="13274"/>
    <cellStyle name="Note 2 4 4" xfId="13275"/>
    <cellStyle name="Note 2 4 5" xfId="13276"/>
    <cellStyle name="Note 2 4 6" xfId="13277"/>
    <cellStyle name="Note 2 4 7" xfId="13278"/>
    <cellStyle name="Note 2 4 8" xfId="13279"/>
    <cellStyle name="Note 2 5" xfId="13280"/>
    <cellStyle name="Note 2 5 2" xfId="13281"/>
    <cellStyle name="Note 2 5 3" xfId="13282"/>
    <cellStyle name="Note 2 5 4" xfId="13283"/>
    <cellStyle name="Note 2 5 5" xfId="13284"/>
    <cellStyle name="Note 2 5 6" xfId="13285"/>
    <cellStyle name="Note 2 5 7" xfId="13286"/>
    <cellStyle name="Note 2 5 8" xfId="13287"/>
    <cellStyle name="Note 2 6" xfId="13288"/>
    <cellStyle name="Note 2 6 2" xfId="13289"/>
    <cellStyle name="Note 2 6 3" xfId="13290"/>
    <cellStyle name="Note 2 6 4" xfId="13291"/>
    <cellStyle name="Note 2 6 5" xfId="13292"/>
    <cellStyle name="Note 2 6 6" xfId="13293"/>
    <cellStyle name="Note 2 6 7" xfId="13294"/>
    <cellStyle name="Note 2 6 8" xfId="13295"/>
    <cellStyle name="Note 2 7" xfId="13296"/>
    <cellStyle name="Note 2 8" xfId="13297"/>
    <cellStyle name="Note 2 9" xfId="13298"/>
    <cellStyle name="Note 3" xfId="3727"/>
    <cellStyle name="Note 3 10" xfId="13299"/>
    <cellStyle name="Note 3 11" xfId="13300"/>
    <cellStyle name="Note 3 12" xfId="13301"/>
    <cellStyle name="Note 3 13" xfId="13302"/>
    <cellStyle name="Note 3 14" xfId="13303"/>
    <cellStyle name="Note 3 2" xfId="3728"/>
    <cellStyle name="Note 3 2 10" xfId="13304"/>
    <cellStyle name="Note 3 2 11" xfId="13305"/>
    <cellStyle name="Note 3 2 12" xfId="13306"/>
    <cellStyle name="Note 3 2 13" xfId="13307"/>
    <cellStyle name="Note 3 2 14" xfId="13308"/>
    <cellStyle name="Note 3 2 15" xfId="13309"/>
    <cellStyle name="Note 3 2 2" xfId="3729"/>
    <cellStyle name="Note 3 2 2 10" xfId="13310"/>
    <cellStyle name="Note 3 2 2 11" xfId="13311"/>
    <cellStyle name="Note 3 2 2 12" xfId="13312"/>
    <cellStyle name="Note 3 2 2 13" xfId="13313"/>
    <cellStyle name="Note 3 2 2 2" xfId="13314"/>
    <cellStyle name="Note 3 2 2 2 2" xfId="13315"/>
    <cellStyle name="Note 3 2 2 2 3" xfId="13316"/>
    <cellStyle name="Note 3 2 2 2 4" xfId="13317"/>
    <cellStyle name="Note 3 2 2 2 5" xfId="13318"/>
    <cellStyle name="Note 3 2 2 2 6" xfId="13319"/>
    <cellStyle name="Note 3 2 2 2 7" xfId="13320"/>
    <cellStyle name="Note 3 2 2 2 8" xfId="13321"/>
    <cellStyle name="Note 3 2 2 3" xfId="13322"/>
    <cellStyle name="Note 3 2 2 3 2" xfId="13323"/>
    <cellStyle name="Note 3 2 2 3 3" xfId="13324"/>
    <cellStyle name="Note 3 2 2 3 4" xfId="13325"/>
    <cellStyle name="Note 3 2 2 3 5" xfId="13326"/>
    <cellStyle name="Note 3 2 2 3 6" xfId="13327"/>
    <cellStyle name="Note 3 2 2 3 7" xfId="13328"/>
    <cellStyle name="Note 3 2 2 3 8" xfId="13329"/>
    <cellStyle name="Note 3 2 2 4" xfId="13330"/>
    <cellStyle name="Note 3 2 2 4 2" xfId="13331"/>
    <cellStyle name="Note 3 2 2 4 3" xfId="13332"/>
    <cellStyle name="Note 3 2 2 4 4" xfId="13333"/>
    <cellStyle name="Note 3 2 2 4 5" xfId="13334"/>
    <cellStyle name="Note 3 2 2 4 6" xfId="13335"/>
    <cellStyle name="Note 3 2 2 4 7" xfId="13336"/>
    <cellStyle name="Note 3 2 2 4 8" xfId="13337"/>
    <cellStyle name="Note 3 2 2 5" xfId="13338"/>
    <cellStyle name="Note 3 2 2 6" xfId="13339"/>
    <cellStyle name="Note 3 2 2 7" xfId="13340"/>
    <cellStyle name="Note 3 2 2 8" xfId="13341"/>
    <cellStyle name="Note 3 2 2 9" xfId="13342"/>
    <cellStyle name="Note 3 2 3" xfId="13343"/>
    <cellStyle name="Note 3 2 3 2" xfId="13344"/>
    <cellStyle name="Note 3 2 3 3" xfId="13345"/>
    <cellStyle name="Note 3 2 3 4" xfId="13346"/>
    <cellStyle name="Note 3 2 3 5" xfId="13347"/>
    <cellStyle name="Note 3 2 3 6" xfId="13348"/>
    <cellStyle name="Note 3 2 3 7" xfId="13349"/>
    <cellStyle name="Note 3 2 3 8" xfId="13350"/>
    <cellStyle name="Note 3 2 4" xfId="13351"/>
    <cellStyle name="Note 3 2 4 2" xfId="13352"/>
    <cellStyle name="Note 3 2 4 3" xfId="13353"/>
    <cellStyle name="Note 3 2 4 4" xfId="13354"/>
    <cellStyle name="Note 3 2 4 5" xfId="13355"/>
    <cellStyle name="Note 3 2 4 6" xfId="13356"/>
    <cellStyle name="Note 3 2 4 7" xfId="13357"/>
    <cellStyle name="Note 3 2 4 8" xfId="13358"/>
    <cellStyle name="Note 3 2 5" xfId="13359"/>
    <cellStyle name="Note 3 2 5 2" xfId="13360"/>
    <cellStyle name="Note 3 2 5 3" xfId="13361"/>
    <cellStyle name="Note 3 2 5 4" xfId="13362"/>
    <cellStyle name="Note 3 2 5 5" xfId="13363"/>
    <cellStyle name="Note 3 2 5 6" xfId="13364"/>
    <cellStyle name="Note 3 2 5 7" xfId="13365"/>
    <cellStyle name="Note 3 2 5 8" xfId="13366"/>
    <cellStyle name="Note 3 2 6" xfId="13367"/>
    <cellStyle name="Note 3 2 7" xfId="13368"/>
    <cellStyle name="Note 3 2 8" xfId="13369"/>
    <cellStyle name="Note 3 2 9" xfId="13370"/>
    <cellStyle name="Note 3 3" xfId="3730"/>
    <cellStyle name="Note 3 3 10" xfId="13371"/>
    <cellStyle name="Note 3 3 11" xfId="13372"/>
    <cellStyle name="Note 3 3 12" xfId="13373"/>
    <cellStyle name="Note 3 3 13" xfId="13374"/>
    <cellStyle name="Note 3 3 2" xfId="13375"/>
    <cellStyle name="Note 3 3 2 2" xfId="13376"/>
    <cellStyle name="Note 3 3 2 3" xfId="13377"/>
    <cellStyle name="Note 3 3 2 4" xfId="13378"/>
    <cellStyle name="Note 3 3 2 5" xfId="13379"/>
    <cellStyle name="Note 3 3 2 6" xfId="13380"/>
    <cellStyle name="Note 3 3 2 7" xfId="13381"/>
    <cellStyle name="Note 3 3 2 8" xfId="13382"/>
    <cellStyle name="Note 3 3 3" xfId="13383"/>
    <cellStyle name="Note 3 3 3 2" xfId="13384"/>
    <cellStyle name="Note 3 3 3 3" xfId="13385"/>
    <cellStyle name="Note 3 3 3 4" xfId="13386"/>
    <cellStyle name="Note 3 3 3 5" xfId="13387"/>
    <cellStyle name="Note 3 3 3 6" xfId="13388"/>
    <cellStyle name="Note 3 3 3 7" xfId="13389"/>
    <cellStyle name="Note 3 3 3 8" xfId="13390"/>
    <cellStyle name="Note 3 3 4" xfId="13391"/>
    <cellStyle name="Note 3 3 4 2" xfId="13392"/>
    <cellStyle name="Note 3 3 4 3" xfId="13393"/>
    <cellStyle name="Note 3 3 4 4" xfId="13394"/>
    <cellStyle name="Note 3 3 4 5" xfId="13395"/>
    <cellStyle name="Note 3 3 4 6" xfId="13396"/>
    <cellStyle name="Note 3 3 4 7" xfId="13397"/>
    <cellStyle name="Note 3 3 4 8" xfId="13398"/>
    <cellStyle name="Note 3 3 5" xfId="13399"/>
    <cellStyle name="Note 3 3 6" xfId="13400"/>
    <cellStyle name="Note 3 3 7" xfId="13401"/>
    <cellStyle name="Note 3 3 8" xfId="13402"/>
    <cellStyle name="Note 3 3 9" xfId="13403"/>
    <cellStyle name="Note 3 4" xfId="13404"/>
    <cellStyle name="Note 3 4 2" xfId="13405"/>
    <cellStyle name="Note 3 4 3" xfId="13406"/>
    <cellStyle name="Note 3 4 4" xfId="13407"/>
    <cellStyle name="Note 3 4 5" xfId="13408"/>
    <cellStyle name="Note 3 4 6" xfId="13409"/>
    <cellStyle name="Note 3 4 7" xfId="13410"/>
    <cellStyle name="Note 3 4 8" xfId="13411"/>
    <cellStyle name="Note 3 5" xfId="13412"/>
    <cellStyle name="Note 3 5 2" xfId="13413"/>
    <cellStyle name="Note 3 5 3" xfId="13414"/>
    <cellStyle name="Note 3 5 4" xfId="13415"/>
    <cellStyle name="Note 3 5 5" xfId="13416"/>
    <cellStyle name="Note 3 5 6" xfId="13417"/>
    <cellStyle name="Note 3 5 7" xfId="13418"/>
    <cellStyle name="Note 3 5 8" xfId="13419"/>
    <cellStyle name="Note 3 6" xfId="13420"/>
    <cellStyle name="Note 3 6 2" xfId="13421"/>
    <cellStyle name="Note 3 6 3" xfId="13422"/>
    <cellStyle name="Note 3 6 4" xfId="13423"/>
    <cellStyle name="Note 3 6 5" xfId="13424"/>
    <cellStyle name="Note 3 6 6" xfId="13425"/>
    <cellStyle name="Note 3 6 7" xfId="13426"/>
    <cellStyle name="Note 3 6 8" xfId="13427"/>
    <cellStyle name="Note 3 7" xfId="13428"/>
    <cellStyle name="Note 3 8" xfId="13429"/>
    <cellStyle name="Note 3 9" xfId="13430"/>
    <cellStyle name="Note 4" xfId="3731"/>
    <cellStyle name="Note 4 2" xfId="13431"/>
    <cellStyle name="Note 4 2 2" xfId="13432"/>
    <cellStyle name="Note 4 3" xfId="13433"/>
    <cellStyle name="Note 4 3 2" xfId="13434"/>
    <cellStyle name="Note 4 4" xfId="13435"/>
    <cellStyle name="Note 5" xfId="3732"/>
    <cellStyle name="Note 5 10" xfId="13436"/>
    <cellStyle name="Note 5 11" xfId="13437"/>
    <cellStyle name="Note 5 12" xfId="13438"/>
    <cellStyle name="Note 5 13" xfId="13439"/>
    <cellStyle name="Note 5 14" xfId="13440"/>
    <cellStyle name="Note 5 2" xfId="3733"/>
    <cellStyle name="Note 5 2 10" xfId="13441"/>
    <cellStyle name="Note 5 2 11" xfId="13442"/>
    <cellStyle name="Note 5 2 12" xfId="13443"/>
    <cellStyle name="Note 5 2 2" xfId="13444"/>
    <cellStyle name="Note 5 2 2 2" xfId="13445"/>
    <cellStyle name="Note 5 2 2 3" xfId="13446"/>
    <cellStyle name="Note 5 2 2 4" xfId="13447"/>
    <cellStyle name="Note 5 2 2 5" xfId="13448"/>
    <cellStyle name="Note 5 2 2 6" xfId="13449"/>
    <cellStyle name="Note 5 2 2 7" xfId="13450"/>
    <cellStyle name="Note 5 2 2 8" xfId="13451"/>
    <cellStyle name="Note 5 2 3" xfId="13452"/>
    <cellStyle name="Note 5 2 3 2" xfId="13453"/>
    <cellStyle name="Note 5 2 3 3" xfId="13454"/>
    <cellStyle name="Note 5 2 3 4" xfId="13455"/>
    <cellStyle name="Note 5 2 3 5" xfId="13456"/>
    <cellStyle name="Note 5 2 3 6" xfId="13457"/>
    <cellStyle name="Note 5 2 3 7" xfId="13458"/>
    <cellStyle name="Note 5 2 3 8" xfId="13459"/>
    <cellStyle name="Note 5 2 4" xfId="13460"/>
    <cellStyle name="Note 5 2 4 2" xfId="13461"/>
    <cellStyle name="Note 5 2 4 3" xfId="13462"/>
    <cellStyle name="Note 5 2 4 4" xfId="13463"/>
    <cellStyle name="Note 5 2 4 5" xfId="13464"/>
    <cellStyle name="Note 5 2 4 6" xfId="13465"/>
    <cellStyle name="Note 5 2 4 7" xfId="13466"/>
    <cellStyle name="Note 5 2 4 8" xfId="13467"/>
    <cellStyle name="Note 5 2 5" xfId="13468"/>
    <cellStyle name="Note 5 2 6" xfId="13469"/>
    <cellStyle name="Note 5 2 7" xfId="13470"/>
    <cellStyle name="Note 5 2 8" xfId="13471"/>
    <cellStyle name="Note 5 2 9" xfId="13472"/>
    <cellStyle name="Note 5 3" xfId="13473"/>
    <cellStyle name="Note 5 3 2" xfId="13474"/>
    <cellStyle name="Note 5 3 3" xfId="13475"/>
    <cellStyle name="Note 5 3 4" xfId="13476"/>
    <cellStyle name="Note 5 3 5" xfId="13477"/>
    <cellStyle name="Note 5 3 6" xfId="13478"/>
    <cellStyle name="Note 5 3 7" xfId="13479"/>
    <cellStyle name="Note 5 3 8" xfId="13480"/>
    <cellStyle name="Note 5 4" xfId="13481"/>
    <cellStyle name="Note 5 4 2" xfId="13482"/>
    <cellStyle name="Note 5 4 3" xfId="13483"/>
    <cellStyle name="Note 5 4 4" xfId="13484"/>
    <cellStyle name="Note 5 4 5" xfId="13485"/>
    <cellStyle name="Note 5 4 6" xfId="13486"/>
    <cellStyle name="Note 5 4 7" xfId="13487"/>
    <cellStyle name="Note 5 4 8" xfId="13488"/>
    <cellStyle name="Note 5 5" xfId="13489"/>
    <cellStyle name="Note 5 5 2" xfId="13490"/>
    <cellStyle name="Note 5 5 3" xfId="13491"/>
    <cellStyle name="Note 5 5 4" xfId="13492"/>
    <cellStyle name="Note 5 5 5" xfId="13493"/>
    <cellStyle name="Note 5 5 6" xfId="13494"/>
    <cellStyle name="Note 5 5 7" xfId="13495"/>
    <cellStyle name="Note 5 5 8" xfId="13496"/>
    <cellStyle name="Note 5 6" xfId="13497"/>
    <cellStyle name="Note 5 7" xfId="13498"/>
    <cellStyle name="Note 5 8" xfId="13499"/>
    <cellStyle name="Note 5 9" xfId="13500"/>
    <cellStyle name="Note 6" xfId="3734"/>
    <cellStyle name="Note 6 10" xfId="13501"/>
    <cellStyle name="Note 6 11" xfId="13502"/>
    <cellStyle name="Note 6 12" xfId="13503"/>
    <cellStyle name="Note 6 13" xfId="13504"/>
    <cellStyle name="Note 6 2" xfId="13505"/>
    <cellStyle name="Note 6 2 2" xfId="13506"/>
    <cellStyle name="Note 6 2 3" xfId="13507"/>
    <cellStyle name="Note 6 2 4" xfId="13508"/>
    <cellStyle name="Note 6 2 5" xfId="13509"/>
    <cellStyle name="Note 6 2 6" xfId="13510"/>
    <cellStyle name="Note 6 2 7" xfId="13511"/>
    <cellStyle name="Note 6 2 8" xfId="13512"/>
    <cellStyle name="Note 6 3" xfId="13513"/>
    <cellStyle name="Note 6 3 2" xfId="13514"/>
    <cellStyle name="Note 6 3 3" xfId="13515"/>
    <cellStyle name="Note 6 3 4" xfId="13516"/>
    <cellStyle name="Note 6 3 5" xfId="13517"/>
    <cellStyle name="Note 6 3 6" xfId="13518"/>
    <cellStyle name="Note 6 3 7" xfId="13519"/>
    <cellStyle name="Note 6 3 8" xfId="13520"/>
    <cellStyle name="Note 6 4" xfId="13521"/>
    <cellStyle name="Note 6 4 2" xfId="13522"/>
    <cellStyle name="Note 6 4 3" xfId="13523"/>
    <cellStyle name="Note 6 4 4" xfId="13524"/>
    <cellStyle name="Note 6 4 5" xfId="13525"/>
    <cellStyle name="Note 6 4 6" xfId="13526"/>
    <cellStyle name="Note 6 4 7" xfId="13527"/>
    <cellStyle name="Note 6 4 8" xfId="13528"/>
    <cellStyle name="Note 6 5" xfId="13529"/>
    <cellStyle name="Note 6 6" xfId="13530"/>
    <cellStyle name="Note 6 7" xfId="13531"/>
    <cellStyle name="Note 6 8" xfId="13532"/>
    <cellStyle name="Note 6 9" xfId="13533"/>
    <cellStyle name="Note 7" xfId="3735"/>
    <cellStyle name="Note 7 2" xfId="13534"/>
    <cellStyle name="Note 7 3" xfId="13535"/>
    <cellStyle name="Note 7 4" xfId="13536"/>
    <cellStyle name="Note 7 5" xfId="13537"/>
    <cellStyle name="Note 7 6" xfId="13538"/>
    <cellStyle name="Note 7 7" xfId="13539"/>
    <cellStyle name="Note 7 8" xfId="13540"/>
    <cellStyle name="Note 8" xfId="3736"/>
    <cellStyle name="Note 8 2" xfId="13541"/>
    <cellStyle name="Note 8 3" xfId="13542"/>
    <cellStyle name="Note 8 4" xfId="13543"/>
    <cellStyle name="Note 8 5" xfId="13544"/>
    <cellStyle name="Note 8 6" xfId="13545"/>
    <cellStyle name="Note 8 7" xfId="13546"/>
    <cellStyle name="Note 8 8" xfId="13547"/>
    <cellStyle name="Note 9" xfId="3737"/>
    <cellStyle name="Note 9 2" xfId="13548"/>
    <cellStyle name="Note 9 3" xfId="13549"/>
    <cellStyle name="Note 9 4" xfId="13550"/>
    <cellStyle name="Note 9 5" xfId="13551"/>
    <cellStyle name="Note 9 6" xfId="13552"/>
    <cellStyle name="Note 9 7" xfId="13553"/>
    <cellStyle name="Note 9 8" xfId="13554"/>
    <cellStyle name="Note_Xl0000026" xfId="3738"/>
    <cellStyle name="Nr 0 dec" xfId="3739"/>
    <cellStyle name="Nr 0 dec - Input" xfId="3740"/>
    <cellStyle name="Nr 0 dec - Subtotal" xfId="3741"/>
    <cellStyle name="Nr 0 dec_Data" xfId="3742"/>
    <cellStyle name="Nr 1 dec" xfId="3743"/>
    <cellStyle name="Nr 1 dec - Input" xfId="3744"/>
    <cellStyle name="Nr, 0 dec" xfId="3745"/>
    <cellStyle name="number" xfId="3746"/>
    <cellStyle name="Number entry" xfId="3747"/>
    <cellStyle name="Number entry dec" xfId="3748"/>
    <cellStyle name="Number, 0 dec" xfId="3749"/>
    <cellStyle name="Number, 1 dec" xfId="3750"/>
    <cellStyle name="Number, 2 dec" xfId="3751"/>
    <cellStyle name="Nun??c [0]_Cia-l ccaldcec" xfId="13555"/>
    <cellStyle name="Nun??c_Cia-l ccaldcec" xfId="13556"/>
    <cellStyle name="Ňűń˙÷č [0]_Ńĺáĺńňîčěîńňü" xfId="13557"/>
    <cellStyle name="Ňűń˙÷č_Ńĺáĺńňîčěîńňü" xfId="13558"/>
    <cellStyle name="Ôčíŕíńîâűé [0]_(ňŕá 3č)" xfId="3752"/>
    <cellStyle name="Ociriniaue [0]_5-C" xfId="3753"/>
    <cellStyle name="Ôčíŕíńîâűé_(ňŕá 3č)" xfId="3754"/>
    <cellStyle name="Ociriniaue_5-C" xfId="3755"/>
    <cellStyle name="Option" xfId="3756"/>
    <cellStyle name="OptionHeading" xfId="3757"/>
    <cellStyle name="OptionHeading2" xfId="3758"/>
    <cellStyle name="Ouny?e" xfId="3759"/>
    <cellStyle name="Ouny?e [0]" xfId="3760"/>
    <cellStyle name="Òûñÿ÷è [0]_cogs" xfId="3761"/>
    <cellStyle name="Òûñÿ÷è_cogs" xfId="3762"/>
    <cellStyle name="Output" xfId="3763"/>
    <cellStyle name="Output 10" xfId="3764"/>
    <cellStyle name="Output 11" xfId="3765"/>
    <cellStyle name="Output 12" xfId="3766"/>
    <cellStyle name="Output 13" xfId="3767"/>
    <cellStyle name="Output 14" xfId="13559"/>
    <cellStyle name="Output 15" xfId="13560"/>
    <cellStyle name="Output 16" xfId="13561"/>
    <cellStyle name="Output 17" xfId="13562"/>
    <cellStyle name="Output 2" xfId="3768"/>
    <cellStyle name="Output 2 10" xfId="13563"/>
    <cellStyle name="Output 2 11" xfId="13564"/>
    <cellStyle name="Output 2 12" xfId="13565"/>
    <cellStyle name="Output 2 13" xfId="13566"/>
    <cellStyle name="Output 2 14" xfId="13567"/>
    <cellStyle name="Output 2 2" xfId="3769"/>
    <cellStyle name="Output 2 2 10" xfId="13568"/>
    <cellStyle name="Output 2 2 11" xfId="13569"/>
    <cellStyle name="Output 2 2 12" xfId="13570"/>
    <cellStyle name="Output 2 2 13" xfId="13571"/>
    <cellStyle name="Output 2 2 14" xfId="13572"/>
    <cellStyle name="Output 2 2 2" xfId="3770"/>
    <cellStyle name="Output 2 2 2 10" xfId="13573"/>
    <cellStyle name="Output 2 2 2 11" xfId="13574"/>
    <cellStyle name="Output 2 2 2 12" xfId="13575"/>
    <cellStyle name="Output 2 2 2 2" xfId="13576"/>
    <cellStyle name="Output 2 2 2 2 2" xfId="13577"/>
    <cellStyle name="Output 2 2 2 2 3" xfId="13578"/>
    <cellStyle name="Output 2 2 2 2 4" xfId="13579"/>
    <cellStyle name="Output 2 2 2 2 5" xfId="13580"/>
    <cellStyle name="Output 2 2 2 2 6" xfId="13581"/>
    <cellStyle name="Output 2 2 2 2 7" xfId="13582"/>
    <cellStyle name="Output 2 2 2 2 8" xfId="13583"/>
    <cellStyle name="Output 2 2 2 3" xfId="13584"/>
    <cellStyle name="Output 2 2 2 3 2" xfId="13585"/>
    <cellStyle name="Output 2 2 2 3 3" xfId="13586"/>
    <cellStyle name="Output 2 2 2 3 4" xfId="13587"/>
    <cellStyle name="Output 2 2 2 3 5" xfId="13588"/>
    <cellStyle name="Output 2 2 2 3 6" xfId="13589"/>
    <cellStyle name="Output 2 2 2 3 7" xfId="13590"/>
    <cellStyle name="Output 2 2 2 3 8" xfId="13591"/>
    <cellStyle name="Output 2 2 2 4" xfId="13592"/>
    <cellStyle name="Output 2 2 2 4 2" xfId="13593"/>
    <cellStyle name="Output 2 2 2 4 3" xfId="13594"/>
    <cellStyle name="Output 2 2 2 4 4" xfId="13595"/>
    <cellStyle name="Output 2 2 2 4 5" xfId="13596"/>
    <cellStyle name="Output 2 2 2 4 6" xfId="13597"/>
    <cellStyle name="Output 2 2 2 4 7" xfId="13598"/>
    <cellStyle name="Output 2 2 2 4 8" xfId="13599"/>
    <cellStyle name="Output 2 2 2 5" xfId="13600"/>
    <cellStyle name="Output 2 2 2 6" xfId="13601"/>
    <cellStyle name="Output 2 2 2 7" xfId="13602"/>
    <cellStyle name="Output 2 2 2 8" xfId="13603"/>
    <cellStyle name="Output 2 2 2 9" xfId="13604"/>
    <cellStyle name="Output 2 2 3" xfId="13605"/>
    <cellStyle name="Output 2 2 3 2" xfId="13606"/>
    <cellStyle name="Output 2 2 3 3" xfId="13607"/>
    <cellStyle name="Output 2 2 3 4" xfId="13608"/>
    <cellStyle name="Output 2 2 3 5" xfId="13609"/>
    <cellStyle name="Output 2 2 3 6" xfId="13610"/>
    <cellStyle name="Output 2 2 3 7" xfId="13611"/>
    <cellStyle name="Output 2 2 3 8" xfId="13612"/>
    <cellStyle name="Output 2 2 4" xfId="13613"/>
    <cellStyle name="Output 2 2 4 2" xfId="13614"/>
    <cellStyle name="Output 2 2 4 3" xfId="13615"/>
    <cellStyle name="Output 2 2 4 4" xfId="13616"/>
    <cellStyle name="Output 2 2 4 5" xfId="13617"/>
    <cellStyle name="Output 2 2 4 6" xfId="13618"/>
    <cellStyle name="Output 2 2 4 7" xfId="13619"/>
    <cellStyle name="Output 2 2 4 8" xfId="13620"/>
    <cellStyle name="Output 2 2 5" xfId="13621"/>
    <cellStyle name="Output 2 2 5 2" xfId="13622"/>
    <cellStyle name="Output 2 2 5 3" xfId="13623"/>
    <cellStyle name="Output 2 2 5 4" xfId="13624"/>
    <cellStyle name="Output 2 2 5 5" xfId="13625"/>
    <cellStyle name="Output 2 2 5 6" xfId="13626"/>
    <cellStyle name="Output 2 2 5 7" xfId="13627"/>
    <cellStyle name="Output 2 2 5 8" xfId="13628"/>
    <cellStyle name="Output 2 2 6" xfId="13629"/>
    <cellStyle name="Output 2 2 7" xfId="13630"/>
    <cellStyle name="Output 2 2 8" xfId="13631"/>
    <cellStyle name="Output 2 2 9" xfId="13632"/>
    <cellStyle name="Output 2 3" xfId="3771"/>
    <cellStyle name="Output 2 3 10" xfId="13633"/>
    <cellStyle name="Output 2 3 11" xfId="13634"/>
    <cellStyle name="Output 2 3 12" xfId="13635"/>
    <cellStyle name="Output 2 3 2" xfId="13636"/>
    <cellStyle name="Output 2 3 2 2" xfId="13637"/>
    <cellStyle name="Output 2 3 2 3" xfId="13638"/>
    <cellStyle name="Output 2 3 2 4" xfId="13639"/>
    <cellStyle name="Output 2 3 2 5" xfId="13640"/>
    <cellStyle name="Output 2 3 2 6" xfId="13641"/>
    <cellStyle name="Output 2 3 2 7" xfId="13642"/>
    <cellStyle name="Output 2 3 2 8" xfId="13643"/>
    <cellStyle name="Output 2 3 3" xfId="13644"/>
    <cellStyle name="Output 2 3 3 2" xfId="13645"/>
    <cellStyle name="Output 2 3 3 3" xfId="13646"/>
    <cellStyle name="Output 2 3 3 4" xfId="13647"/>
    <cellStyle name="Output 2 3 3 5" xfId="13648"/>
    <cellStyle name="Output 2 3 3 6" xfId="13649"/>
    <cellStyle name="Output 2 3 3 7" xfId="13650"/>
    <cellStyle name="Output 2 3 3 8" xfId="13651"/>
    <cellStyle name="Output 2 3 4" xfId="13652"/>
    <cellStyle name="Output 2 3 4 2" xfId="13653"/>
    <cellStyle name="Output 2 3 4 3" xfId="13654"/>
    <cellStyle name="Output 2 3 4 4" xfId="13655"/>
    <cellStyle name="Output 2 3 4 5" xfId="13656"/>
    <cellStyle name="Output 2 3 4 6" xfId="13657"/>
    <cellStyle name="Output 2 3 4 7" xfId="13658"/>
    <cellStyle name="Output 2 3 4 8" xfId="13659"/>
    <cellStyle name="Output 2 3 5" xfId="13660"/>
    <cellStyle name="Output 2 3 6" xfId="13661"/>
    <cellStyle name="Output 2 3 7" xfId="13662"/>
    <cellStyle name="Output 2 3 8" xfId="13663"/>
    <cellStyle name="Output 2 3 9" xfId="13664"/>
    <cellStyle name="Output 2 4" xfId="13665"/>
    <cellStyle name="Output 2 4 2" xfId="13666"/>
    <cellStyle name="Output 2 4 3" xfId="13667"/>
    <cellStyle name="Output 2 4 4" xfId="13668"/>
    <cellStyle name="Output 2 4 5" xfId="13669"/>
    <cellStyle name="Output 2 4 6" xfId="13670"/>
    <cellStyle name="Output 2 4 7" xfId="13671"/>
    <cellStyle name="Output 2 4 8" xfId="13672"/>
    <cellStyle name="Output 2 5" xfId="13673"/>
    <cellStyle name="Output 2 5 2" xfId="13674"/>
    <cellStyle name="Output 2 5 3" xfId="13675"/>
    <cellStyle name="Output 2 5 4" xfId="13676"/>
    <cellStyle name="Output 2 5 5" xfId="13677"/>
    <cellStyle name="Output 2 5 6" xfId="13678"/>
    <cellStyle name="Output 2 5 7" xfId="13679"/>
    <cellStyle name="Output 2 5 8" xfId="13680"/>
    <cellStyle name="Output 2 6" xfId="13681"/>
    <cellStyle name="Output 2 6 2" xfId="13682"/>
    <cellStyle name="Output 2 6 3" xfId="13683"/>
    <cellStyle name="Output 2 6 4" xfId="13684"/>
    <cellStyle name="Output 2 6 5" xfId="13685"/>
    <cellStyle name="Output 2 6 6" xfId="13686"/>
    <cellStyle name="Output 2 6 7" xfId="13687"/>
    <cellStyle name="Output 2 6 8" xfId="13688"/>
    <cellStyle name="Output 2 7" xfId="13689"/>
    <cellStyle name="Output 2 8" xfId="13690"/>
    <cellStyle name="Output 2 9" xfId="13691"/>
    <cellStyle name="Output 3" xfId="3772"/>
    <cellStyle name="Output 3 10" xfId="13692"/>
    <cellStyle name="Output 3 11" xfId="13693"/>
    <cellStyle name="Output 3 12" xfId="13694"/>
    <cellStyle name="Output 3 13" xfId="13695"/>
    <cellStyle name="Output 3 14" xfId="13696"/>
    <cellStyle name="Output 3 2" xfId="3773"/>
    <cellStyle name="Output 3 2 10" xfId="13697"/>
    <cellStyle name="Output 3 2 11" xfId="13698"/>
    <cellStyle name="Output 3 2 12" xfId="13699"/>
    <cellStyle name="Output 3 2 13" xfId="13700"/>
    <cellStyle name="Output 3 2 14" xfId="13701"/>
    <cellStyle name="Output 3 2 2" xfId="3774"/>
    <cellStyle name="Output 3 2 2 10" xfId="13702"/>
    <cellStyle name="Output 3 2 2 11" xfId="13703"/>
    <cellStyle name="Output 3 2 2 12" xfId="13704"/>
    <cellStyle name="Output 3 2 2 2" xfId="13705"/>
    <cellStyle name="Output 3 2 2 2 2" xfId="13706"/>
    <cellStyle name="Output 3 2 2 2 3" xfId="13707"/>
    <cellStyle name="Output 3 2 2 2 4" xfId="13708"/>
    <cellStyle name="Output 3 2 2 2 5" xfId="13709"/>
    <cellStyle name="Output 3 2 2 2 6" xfId="13710"/>
    <cellStyle name="Output 3 2 2 2 7" xfId="13711"/>
    <cellStyle name="Output 3 2 2 2 8" xfId="13712"/>
    <cellStyle name="Output 3 2 2 3" xfId="13713"/>
    <cellStyle name="Output 3 2 2 3 2" xfId="13714"/>
    <cellStyle name="Output 3 2 2 3 3" xfId="13715"/>
    <cellStyle name="Output 3 2 2 3 4" xfId="13716"/>
    <cellStyle name="Output 3 2 2 3 5" xfId="13717"/>
    <cellStyle name="Output 3 2 2 3 6" xfId="13718"/>
    <cellStyle name="Output 3 2 2 3 7" xfId="13719"/>
    <cellStyle name="Output 3 2 2 3 8" xfId="13720"/>
    <cellStyle name="Output 3 2 2 4" xfId="13721"/>
    <cellStyle name="Output 3 2 2 4 2" xfId="13722"/>
    <cellStyle name="Output 3 2 2 4 3" xfId="13723"/>
    <cellStyle name="Output 3 2 2 4 4" xfId="13724"/>
    <cellStyle name="Output 3 2 2 4 5" xfId="13725"/>
    <cellStyle name="Output 3 2 2 4 6" xfId="13726"/>
    <cellStyle name="Output 3 2 2 4 7" xfId="13727"/>
    <cellStyle name="Output 3 2 2 4 8" xfId="13728"/>
    <cellStyle name="Output 3 2 2 5" xfId="13729"/>
    <cellStyle name="Output 3 2 2 6" xfId="13730"/>
    <cellStyle name="Output 3 2 2 7" xfId="13731"/>
    <cellStyle name="Output 3 2 2 8" xfId="13732"/>
    <cellStyle name="Output 3 2 2 9" xfId="13733"/>
    <cellStyle name="Output 3 2 3" xfId="13734"/>
    <cellStyle name="Output 3 2 3 2" xfId="13735"/>
    <cellStyle name="Output 3 2 3 3" xfId="13736"/>
    <cellStyle name="Output 3 2 3 4" xfId="13737"/>
    <cellStyle name="Output 3 2 3 5" xfId="13738"/>
    <cellStyle name="Output 3 2 3 6" xfId="13739"/>
    <cellStyle name="Output 3 2 3 7" xfId="13740"/>
    <cellStyle name="Output 3 2 3 8" xfId="13741"/>
    <cellStyle name="Output 3 2 4" xfId="13742"/>
    <cellStyle name="Output 3 2 4 2" xfId="13743"/>
    <cellStyle name="Output 3 2 4 3" xfId="13744"/>
    <cellStyle name="Output 3 2 4 4" xfId="13745"/>
    <cellStyle name="Output 3 2 4 5" xfId="13746"/>
    <cellStyle name="Output 3 2 4 6" xfId="13747"/>
    <cellStyle name="Output 3 2 4 7" xfId="13748"/>
    <cellStyle name="Output 3 2 4 8" xfId="13749"/>
    <cellStyle name="Output 3 2 5" xfId="13750"/>
    <cellStyle name="Output 3 2 5 2" xfId="13751"/>
    <cellStyle name="Output 3 2 5 3" xfId="13752"/>
    <cellStyle name="Output 3 2 5 4" xfId="13753"/>
    <cellStyle name="Output 3 2 5 5" xfId="13754"/>
    <cellStyle name="Output 3 2 5 6" xfId="13755"/>
    <cellStyle name="Output 3 2 5 7" xfId="13756"/>
    <cellStyle name="Output 3 2 5 8" xfId="13757"/>
    <cellStyle name="Output 3 2 6" xfId="13758"/>
    <cellStyle name="Output 3 2 7" xfId="13759"/>
    <cellStyle name="Output 3 2 8" xfId="13760"/>
    <cellStyle name="Output 3 2 9" xfId="13761"/>
    <cellStyle name="Output 3 3" xfId="3775"/>
    <cellStyle name="Output 3 3 10" xfId="13762"/>
    <cellStyle name="Output 3 3 11" xfId="13763"/>
    <cellStyle name="Output 3 3 12" xfId="13764"/>
    <cellStyle name="Output 3 3 2" xfId="13765"/>
    <cellStyle name="Output 3 3 2 2" xfId="13766"/>
    <cellStyle name="Output 3 3 2 3" xfId="13767"/>
    <cellStyle name="Output 3 3 2 4" xfId="13768"/>
    <cellStyle name="Output 3 3 2 5" xfId="13769"/>
    <cellStyle name="Output 3 3 2 6" xfId="13770"/>
    <cellStyle name="Output 3 3 2 7" xfId="13771"/>
    <cellStyle name="Output 3 3 2 8" xfId="13772"/>
    <cellStyle name="Output 3 3 3" xfId="13773"/>
    <cellStyle name="Output 3 3 3 2" xfId="13774"/>
    <cellStyle name="Output 3 3 3 3" xfId="13775"/>
    <cellStyle name="Output 3 3 3 4" xfId="13776"/>
    <cellStyle name="Output 3 3 3 5" xfId="13777"/>
    <cellStyle name="Output 3 3 3 6" xfId="13778"/>
    <cellStyle name="Output 3 3 3 7" xfId="13779"/>
    <cellStyle name="Output 3 3 3 8" xfId="13780"/>
    <cellStyle name="Output 3 3 4" xfId="13781"/>
    <cellStyle name="Output 3 3 4 2" xfId="13782"/>
    <cellStyle name="Output 3 3 4 3" xfId="13783"/>
    <cellStyle name="Output 3 3 4 4" xfId="13784"/>
    <cellStyle name="Output 3 3 4 5" xfId="13785"/>
    <cellStyle name="Output 3 3 4 6" xfId="13786"/>
    <cellStyle name="Output 3 3 4 7" xfId="13787"/>
    <cellStyle name="Output 3 3 4 8" xfId="13788"/>
    <cellStyle name="Output 3 3 5" xfId="13789"/>
    <cellStyle name="Output 3 3 6" xfId="13790"/>
    <cellStyle name="Output 3 3 7" xfId="13791"/>
    <cellStyle name="Output 3 3 8" xfId="13792"/>
    <cellStyle name="Output 3 3 9" xfId="13793"/>
    <cellStyle name="Output 3 4" xfId="13794"/>
    <cellStyle name="Output 3 4 2" xfId="13795"/>
    <cellStyle name="Output 3 4 3" xfId="13796"/>
    <cellStyle name="Output 3 4 4" xfId="13797"/>
    <cellStyle name="Output 3 4 5" xfId="13798"/>
    <cellStyle name="Output 3 4 6" xfId="13799"/>
    <cellStyle name="Output 3 4 7" xfId="13800"/>
    <cellStyle name="Output 3 4 8" xfId="13801"/>
    <cellStyle name="Output 3 5" xfId="13802"/>
    <cellStyle name="Output 3 5 2" xfId="13803"/>
    <cellStyle name="Output 3 5 3" xfId="13804"/>
    <cellStyle name="Output 3 5 4" xfId="13805"/>
    <cellStyle name="Output 3 5 5" xfId="13806"/>
    <cellStyle name="Output 3 5 6" xfId="13807"/>
    <cellStyle name="Output 3 5 7" xfId="13808"/>
    <cellStyle name="Output 3 5 8" xfId="13809"/>
    <cellStyle name="Output 3 6" xfId="13810"/>
    <cellStyle name="Output 3 6 2" xfId="13811"/>
    <cellStyle name="Output 3 6 3" xfId="13812"/>
    <cellStyle name="Output 3 6 4" xfId="13813"/>
    <cellStyle name="Output 3 6 5" xfId="13814"/>
    <cellStyle name="Output 3 6 6" xfId="13815"/>
    <cellStyle name="Output 3 6 7" xfId="13816"/>
    <cellStyle name="Output 3 6 8" xfId="13817"/>
    <cellStyle name="Output 3 7" xfId="13818"/>
    <cellStyle name="Output 3 8" xfId="13819"/>
    <cellStyle name="Output 3 9" xfId="13820"/>
    <cellStyle name="Output 4" xfId="3776"/>
    <cellStyle name="Output 4 10" xfId="13821"/>
    <cellStyle name="Output 4 11" xfId="13822"/>
    <cellStyle name="Output 4 12" xfId="13823"/>
    <cellStyle name="Output 4 13" xfId="13824"/>
    <cellStyle name="Output 4 14" xfId="13825"/>
    <cellStyle name="Output 4 2" xfId="3777"/>
    <cellStyle name="Output 4 2 10" xfId="13826"/>
    <cellStyle name="Output 4 2 11" xfId="13827"/>
    <cellStyle name="Output 4 2 12" xfId="13828"/>
    <cellStyle name="Output 4 2 13" xfId="13829"/>
    <cellStyle name="Output 4 2 14" xfId="13830"/>
    <cellStyle name="Output 4 2 2" xfId="3778"/>
    <cellStyle name="Output 4 2 2 10" xfId="13831"/>
    <cellStyle name="Output 4 2 2 11" xfId="13832"/>
    <cellStyle name="Output 4 2 2 12" xfId="13833"/>
    <cellStyle name="Output 4 2 2 2" xfId="13834"/>
    <cellStyle name="Output 4 2 2 2 2" xfId="13835"/>
    <cellStyle name="Output 4 2 2 2 3" xfId="13836"/>
    <cellStyle name="Output 4 2 2 2 4" xfId="13837"/>
    <cellStyle name="Output 4 2 2 2 5" xfId="13838"/>
    <cellStyle name="Output 4 2 2 2 6" xfId="13839"/>
    <cellStyle name="Output 4 2 2 2 7" xfId="13840"/>
    <cellStyle name="Output 4 2 2 2 8" xfId="13841"/>
    <cellStyle name="Output 4 2 2 3" xfId="13842"/>
    <cellStyle name="Output 4 2 2 3 2" xfId="13843"/>
    <cellStyle name="Output 4 2 2 3 3" xfId="13844"/>
    <cellStyle name="Output 4 2 2 3 4" xfId="13845"/>
    <cellStyle name="Output 4 2 2 3 5" xfId="13846"/>
    <cellStyle name="Output 4 2 2 3 6" xfId="13847"/>
    <cellStyle name="Output 4 2 2 3 7" xfId="13848"/>
    <cellStyle name="Output 4 2 2 3 8" xfId="13849"/>
    <cellStyle name="Output 4 2 2 4" xfId="13850"/>
    <cellStyle name="Output 4 2 2 4 2" xfId="13851"/>
    <cellStyle name="Output 4 2 2 4 3" xfId="13852"/>
    <cellStyle name="Output 4 2 2 4 4" xfId="13853"/>
    <cellStyle name="Output 4 2 2 4 5" xfId="13854"/>
    <cellStyle name="Output 4 2 2 4 6" xfId="13855"/>
    <cellStyle name="Output 4 2 2 4 7" xfId="13856"/>
    <cellStyle name="Output 4 2 2 4 8" xfId="13857"/>
    <cellStyle name="Output 4 2 2 5" xfId="13858"/>
    <cellStyle name="Output 4 2 2 6" xfId="13859"/>
    <cellStyle name="Output 4 2 2 7" xfId="13860"/>
    <cellStyle name="Output 4 2 2 8" xfId="13861"/>
    <cellStyle name="Output 4 2 2 9" xfId="13862"/>
    <cellStyle name="Output 4 2 3" xfId="13863"/>
    <cellStyle name="Output 4 2 3 2" xfId="13864"/>
    <cellStyle name="Output 4 2 3 3" xfId="13865"/>
    <cellStyle name="Output 4 2 3 4" xfId="13866"/>
    <cellStyle name="Output 4 2 3 5" xfId="13867"/>
    <cellStyle name="Output 4 2 3 6" xfId="13868"/>
    <cellStyle name="Output 4 2 3 7" xfId="13869"/>
    <cellStyle name="Output 4 2 3 8" xfId="13870"/>
    <cellStyle name="Output 4 2 4" xfId="13871"/>
    <cellStyle name="Output 4 2 4 2" xfId="13872"/>
    <cellStyle name="Output 4 2 4 3" xfId="13873"/>
    <cellStyle name="Output 4 2 4 4" xfId="13874"/>
    <cellStyle name="Output 4 2 4 5" xfId="13875"/>
    <cellStyle name="Output 4 2 4 6" xfId="13876"/>
    <cellStyle name="Output 4 2 4 7" xfId="13877"/>
    <cellStyle name="Output 4 2 4 8" xfId="13878"/>
    <cellStyle name="Output 4 2 5" xfId="13879"/>
    <cellStyle name="Output 4 2 5 2" xfId="13880"/>
    <cellStyle name="Output 4 2 5 3" xfId="13881"/>
    <cellStyle name="Output 4 2 5 4" xfId="13882"/>
    <cellStyle name="Output 4 2 5 5" xfId="13883"/>
    <cellStyle name="Output 4 2 5 6" xfId="13884"/>
    <cellStyle name="Output 4 2 5 7" xfId="13885"/>
    <cellStyle name="Output 4 2 5 8" xfId="13886"/>
    <cellStyle name="Output 4 2 6" xfId="13887"/>
    <cellStyle name="Output 4 2 7" xfId="13888"/>
    <cellStyle name="Output 4 2 8" xfId="13889"/>
    <cellStyle name="Output 4 2 9" xfId="13890"/>
    <cellStyle name="Output 4 3" xfId="3779"/>
    <cellStyle name="Output 4 3 10" xfId="13891"/>
    <cellStyle name="Output 4 3 11" xfId="13892"/>
    <cellStyle name="Output 4 3 12" xfId="13893"/>
    <cellStyle name="Output 4 3 2" xfId="13894"/>
    <cellStyle name="Output 4 3 2 2" xfId="13895"/>
    <cellStyle name="Output 4 3 2 3" xfId="13896"/>
    <cellStyle name="Output 4 3 2 4" xfId="13897"/>
    <cellStyle name="Output 4 3 2 5" xfId="13898"/>
    <cellStyle name="Output 4 3 2 6" xfId="13899"/>
    <cellStyle name="Output 4 3 2 7" xfId="13900"/>
    <cellStyle name="Output 4 3 2 8" xfId="13901"/>
    <cellStyle name="Output 4 3 3" xfId="13902"/>
    <cellStyle name="Output 4 3 3 2" xfId="13903"/>
    <cellStyle name="Output 4 3 3 3" xfId="13904"/>
    <cellStyle name="Output 4 3 3 4" xfId="13905"/>
    <cellStyle name="Output 4 3 3 5" xfId="13906"/>
    <cellStyle name="Output 4 3 3 6" xfId="13907"/>
    <cellStyle name="Output 4 3 3 7" xfId="13908"/>
    <cellStyle name="Output 4 3 3 8" xfId="13909"/>
    <cellStyle name="Output 4 3 4" xfId="13910"/>
    <cellStyle name="Output 4 3 4 2" xfId="13911"/>
    <cellStyle name="Output 4 3 4 3" xfId="13912"/>
    <cellStyle name="Output 4 3 4 4" xfId="13913"/>
    <cellStyle name="Output 4 3 4 5" xfId="13914"/>
    <cellStyle name="Output 4 3 4 6" xfId="13915"/>
    <cellStyle name="Output 4 3 4 7" xfId="13916"/>
    <cellStyle name="Output 4 3 4 8" xfId="13917"/>
    <cellStyle name="Output 4 3 5" xfId="13918"/>
    <cellStyle name="Output 4 3 6" xfId="13919"/>
    <cellStyle name="Output 4 3 7" xfId="13920"/>
    <cellStyle name="Output 4 3 8" xfId="13921"/>
    <cellStyle name="Output 4 3 9" xfId="13922"/>
    <cellStyle name="Output 4 4" xfId="13923"/>
    <cellStyle name="Output 4 4 2" xfId="13924"/>
    <cellStyle name="Output 4 4 3" xfId="13925"/>
    <cellStyle name="Output 4 4 4" xfId="13926"/>
    <cellStyle name="Output 4 4 5" xfId="13927"/>
    <cellStyle name="Output 4 4 6" xfId="13928"/>
    <cellStyle name="Output 4 4 7" xfId="13929"/>
    <cellStyle name="Output 4 4 8" xfId="13930"/>
    <cellStyle name="Output 4 5" xfId="13931"/>
    <cellStyle name="Output 4 5 2" xfId="13932"/>
    <cellStyle name="Output 4 5 3" xfId="13933"/>
    <cellStyle name="Output 4 5 4" xfId="13934"/>
    <cellStyle name="Output 4 5 5" xfId="13935"/>
    <cellStyle name="Output 4 5 6" xfId="13936"/>
    <cellStyle name="Output 4 5 7" xfId="13937"/>
    <cellStyle name="Output 4 5 8" xfId="13938"/>
    <cellStyle name="Output 4 6" xfId="13939"/>
    <cellStyle name="Output 4 6 2" xfId="13940"/>
    <cellStyle name="Output 4 6 3" xfId="13941"/>
    <cellStyle name="Output 4 6 4" xfId="13942"/>
    <cellStyle name="Output 4 6 5" xfId="13943"/>
    <cellStyle name="Output 4 6 6" xfId="13944"/>
    <cellStyle name="Output 4 6 7" xfId="13945"/>
    <cellStyle name="Output 4 6 8" xfId="13946"/>
    <cellStyle name="Output 4 7" xfId="13947"/>
    <cellStyle name="Output 4 8" xfId="13948"/>
    <cellStyle name="Output 4 9" xfId="13949"/>
    <cellStyle name="Output 5" xfId="3780"/>
    <cellStyle name="Output 5 10" xfId="13950"/>
    <cellStyle name="Output 5 11" xfId="13951"/>
    <cellStyle name="Output 5 12" xfId="13952"/>
    <cellStyle name="Output 5 13" xfId="13953"/>
    <cellStyle name="Output 5 14" xfId="13954"/>
    <cellStyle name="Output 5 2" xfId="3781"/>
    <cellStyle name="Output 5 2 10" xfId="13955"/>
    <cellStyle name="Output 5 2 11" xfId="13956"/>
    <cellStyle name="Output 5 2 12" xfId="13957"/>
    <cellStyle name="Output 5 2 2" xfId="13958"/>
    <cellStyle name="Output 5 2 2 2" xfId="13959"/>
    <cellStyle name="Output 5 2 2 3" xfId="13960"/>
    <cellStyle name="Output 5 2 2 4" xfId="13961"/>
    <cellStyle name="Output 5 2 2 5" xfId="13962"/>
    <cellStyle name="Output 5 2 2 6" xfId="13963"/>
    <cellStyle name="Output 5 2 2 7" xfId="13964"/>
    <cellStyle name="Output 5 2 2 8" xfId="13965"/>
    <cellStyle name="Output 5 2 3" xfId="13966"/>
    <cellStyle name="Output 5 2 3 2" xfId="13967"/>
    <cellStyle name="Output 5 2 3 3" xfId="13968"/>
    <cellStyle name="Output 5 2 3 4" xfId="13969"/>
    <cellStyle name="Output 5 2 3 5" xfId="13970"/>
    <cellStyle name="Output 5 2 3 6" xfId="13971"/>
    <cellStyle name="Output 5 2 3 7" xfId="13972"/>
    <cellStyle name="Output 5 2 3 8" xfId="13973"/>
    <cellStyle name="Output 5 2 4" xfId="13974"/>
    <cellStyle name="Output 5 2 4 2" xfId="13975"/>
    <cellStyle name="Output 5 2 4 3" xfId="13976"/>
    <cellStyle name="Output 5 2 4 4" xfId="13977"/>
    <cellStyle name="Output 5 2 4 5" xfId="13978"/>
    <cellStyle name="Output 5 2 4 6" xfId="13979"/>
    <cellStyle name="Output 5 2 4 7" xfId="13980"/>
    <cellStyle name="Output 5 2 4 8" xfId="13981"/>
    <cellStyle name="Output 5 2 5" xfId="13982"/>
    <cellStyle name="Output 5 2 6" xfId="13983"/>
    <cellStyle name="Output 5 2 7" xfId="13984"/>
    <cellStyle name="Output 5 2 8" xfId="13985"/>
    <cellStyle name="Output 5 2 9" xfId="13986"/>
    <cellStyle name="Output 5 3" xfId="13987"/>
    <cellStyle name="Output 5 3 2" xfId="13988"/>
    <cellStyle name="Output 5 3 3" xfId="13989"/>
    <cellStyle name="Output 5 3 4" xfId="13990"/>
    <cellStyle name="Output 5 3 5" xfId="13991"/>
    <cellStyle name="Output 5 3 6" xfId="13992"/>
    <cellStyle name="Output 5 3 7" xfId="13993"/>
    <cellStyle name="Output 5 3 8" xfId="13994"/>
    <cellStyle name="Output 5 4" xfId="13995"/>
    <cellStyle name="Output 5 4 2" xfId="13996"/>
    <cellStyle name="Output 5 4 3" xfId="13997"/>
    <cellStyle name="Output 5 4 4" xfId="13998"/>
    <cellStyle name="Output 5 4 5" xfId="13999"/>
    <cellStyle name="Output 5 4 6" xfId="14000"/>
    <cellStyle name="Output 5 4 7" xfId="14001"/>
    <cellStyle name="Output 5 4 8" xfId="14002"/>
    <cellStyle name="Output 5 5" xfId="14003"/>
    <cellStyle name="Output 5 5 2" xfId="14004"/>
    <cellStyle name="Output 5 5 3" xfId="14005"/>
    <cellStyle name="Output 5 5 4" xfId="14006"/>
    <cellStyle name="Output 5 5 5" xfId="14007"/>
    <cellStyle name="Output 5 5 6" xfId="14008"/>
    <cellStyle name="Output 5 5 7" xfId="14009"/>
    <cellStyle name="Output 5 5 8" xfId="14010"/>
    <cellStyle name="Output 5 6" xfId="14011"/>
    <cellStyle name="Output 5 7" xfId="14012"/>
    <cellStyle name="Output 5 8" xfId="14013"/>
    <cellStyle name="Output 5 9" xfId="14014"/>
    <cellStyle name="Output 6" xfId="3782"/>
    <cellStyle name="Output 6 10" xfId="14015"/>
    <cellStyle name="Output 6 11" xfId="14016"/>
    <cellStyle name="Output 6 12" xfId="14017"/>
    <cellStyle name="Output 6 2" xfId="14018"/>
    <cellStyle name="Output 6 2 2" xfId="14019"/>
    <cellStyle name="Output 6 2 3" xfId="14020"/>
    <cellStyle name="Output 6 2 4" xfId="14021"/>
    <cellStyle name="Output 6 2 5" xfId="14022"/>
    <cellStyle name="Output 6 2 6" xfId="14023"/>
    <cellStyle name="Output 6 2 7" xfId="14024"/>
    <cellStyle name="Output 6 2 8" xfId="14025"/>
    <cellStyle name="Output 6 3" xfId="14026"/>
    <cellStyle name="Output 6 3 2" xfId="14027"/>
    <cellStyle name="Output 6 3 3" xfId="14028"/>
    <cellStyle name="Output 6 3 4" xfId="14029"/>
    <cellStyle name="Output 6 3 5" xfId="14030"/>
    <cellStyle name="Output 6 3 6" xfId="14031"/>
    <cellStyle name="Output 6 3 7" xfId="14032"/>
    <cellStyle name="Output 6 3 8" xfId="14033"/>
    <cellStyle name="Output 6 4" xfId="14034"/>
    <cellStyle name="Output 6 4 2" xfId="14035"/>
    <cellStyle name="Output 6 4 3" xfId="14036"/>
    <cellStyle name="Output 6 4 4" xfId="14037"/>
    <cellStyle name="Output 6 4 5" xfId="14038"/>
    <cellStyle name="Output 6 4 6" xfId="14039"/>
    <cellStyle name="Output 6 4 7" xfId="14040"/>
    <cellStyle name="Output 6 4 8" xfId="14041"/>
    <cellStyle name="Output 6 5" xfId="14042"/>
    <cellStyle name="Output 6 6" xfId="14043"/>
    <cellStyle name="Output 6 7" xfId="14044"/>
    <cellStyle name="Output 6 8" xfId="14045"/>
    <cellStyle name="Output 6 9" xfId="14046"/>
    <cellStyle name="Output 7" xfId="3783"/>
    <cellStyle name="Output 7 2" xfId="14047"/>
    <cellStyle name="Output 7 3" xfId="14048"/>
    <cellStyle name="Output 7 4" xfId="14049"/>
    <cellStyle name="Output 7 5" xfId="14050"/>
    <cellStyle name="Output 7 6" xfId="14051"/>
    <cellStyle name="Output 7 7" xfId="14052"/>
    <cellStyle name="Output 7 8" xfId="14053"/>
    <cellStyle name="Output 8" xfId="3784"/>
    <cellStyle name="Output 8 2" xfId="14054"/>
    <cellStyle name="Output 8 3" xfId="14055"/>
    <cellStyle name="Output 8 4" xfId="14056"/>
    <cellStyle name="Output 8 5" xfId="14057"/>
    <cellStyle name="Output 8 6" xfId="14058"/>
    <cellStyle name="Output 8 7" xfId="14059"/>
    <cellStyle name="Output 8 8" xfId="14060"/>
    <cellStyle name="Output 9" xfId="3785"/>
    <cellStyle name="Output 9 2" xfId="14061"/>
    <cellStyle name="Output 9 3" xfId="14062"/>
    <cellStyle name="Output 9 4" xfId="14063"/>
    <cellStyle name="Output 9 5" xfId="14064"/>
    <cellStyle name="Output 9 6" xfId="14065"/>
    <cellStyle name="Output 9 7" xfId="14066"/>
    <cellStyle name="Output 9 8" xfId="14067"/>
    <cellStyle name="Output Amounts" xfId="3786"/>
    <cellStyle name="Output Column Headings" xfId="3787"/>
    <cellStyle name="Output Line Items" xfId="3788"/>
    <cellStyle name="Output Report Heading" xfId="3789"/>
    <cellStyle name="Output Report Title" xfId="3790"/>
    <cellStyle name="Output_Xl0000026" xfId="3791"/>
    <cellStyle name="Outputtitle" xfId="3792"/>
    <cellStyle name="Paaotsikko" xfId="3793"/>
    <cellStyle name="Page Number" xfId="3794"/>
    <cellStyle name="PageHeading" xfId="3795"/>
    <cellStyle name="PageTitle" xfId="3796"/>
    <cellStyle name="pb_page_heading_LS" xfId="3797"/>
    <cellStyle name="PctLine" xfId="3798"/>
    <cellStyle name="Pénznem [0]_Document" xfId="3799"/>
    <cellStyle name="Pénznem_Document" xfId="3800"/>
    <cellStyle name="perc" xfId="3801"/>
    <cellStyle name="Percent [0]" xfId="3802"/>
    <cellStyle name="Percent [0] 2" xfId="3803"/>
    <cellStyle name="Percent [00]" xfId="3804"/>
    <cellStyle name="Percent [1]" xfId="3805"/>
    <cellStyle name="Percent [2]" xfId="3806"/>
    <cellStyle name="Percent [2] 2" xfId="3807"/>
    <cellStyle name="Percent [2] 3" xfId="3808"/>
    <cellStyle name="Percent [3]" xfId="3809"/>
    <cellStyle name="Percent 1 dec" xfId="3810"/>
    <cellStyle name="Percent 1 dec - Input" xfId="3811"/>
    <cellStyle name="Percent 1 dec_Data" xfId="3812"/>
    <cellStyle name="Percent 2" xfId="3813"/>
    <cellStyle name="Percent 2 2" xfId="3814"/>
    <cellStyle name="Percent 2 3" xfId="3815"/>
    <cellStyle name="Percent 2 3 2" xfId="3816"/>
    <cellStyle name="Percent 2 4" xfId="3817"/>
    <cellStyle name="Percent 3" xfId="3818"/>
    <cellStyle name="Percent 3 2" xfId="3819"/>
    <cellStyle name="Percent 3 2 2" xfId="3820"/>
    <cellStyle name="Percent 3 2 2 2" xfId="3821"/>
    <cellStyle name="Percent 3 2 3" xfId="3822"/>
    <cellStyle name="Percent 4" xfId="3823"/>
    <cellStyle name="Percent 6" xfId="3824"/>
    <cellStyle name="Percent hard no" xfId="3825"/>
    <cellStyle name="Percent(1)" xfId="3826"/>
    <cellStyle name="Percent(2)" xfId="3827"/>
    <cellStyle name="Percent, 0 dec" xfId="3828"/>
    <cellStyle name="Percent, 1 dec" xfId="3829"/>
    <cellStyle name="Percent, 2 dec" xfId="3830"/>
    <cellStyle name="Percent, bp" xfId="3831"/>
    <cellStyle name="Percent_#6 Temps &amp; Contractors" xfId="3832"/>
    <cellStyle name="Percent1" xfId="3833"/>
    <cellStyle name="PercentChange" xfId="3834"/>
    <cellStyle name="perecnt" xfId="3835"/>
    <cellStyle name="PillarText" xfId="14068"/>
    <cellStyle name="Piug" xfId="3836"/>
    <cellStyle name="Plug" xfId="3837"/>
    <cellStyle name="precent" xfId="3838"/>
    <cellStyle name="PrePop Currency (0)" xfId="3839"/>
    <cellStyle name="PrePop Currency (2)" xfId="3840"/>
    <cellStyle name="PrePop Units (0)" xfId="3841"/>
    <cellStyle name="PrePop Units (1)" xfId="3842"/>
    <cellStyle name="PrePop Units (2)" xfId="3843"/>
    <cellStyle name="Price" xfId="3844"/>
    <cellStyle name="prochrek" xfId="3845"/>
    <cellStyle name="prochrek 10" xfId="14069"/>
    <cellStyle name="prochrek 11" xfId="14070"/>
    <cellStyle name="prochrek 12" xfId="14071"/>
    <cellStyle name="prochrek 13" xfId="14072"/>
    <cellStyle name="prochrek 2" xfId="14073"/>
    <cellStyle name="prochrek 2 2" xfId="14074"/>
    <cellStyle name="prochrek 2 3" xfId="14075"/>
    <cellStyle name="prochrek 2 4" xfId="14076"/>
    <cellStyle name="prochrek 2 5" xfId="14077"/>
    <cellStyle name="prochrek 2 6" xfId="14078"/>
    <cellStyle name="prochrek 2 7" xfId="14079"/>
    <cellStyle name="prochrek 2 8" xfId="14080"/>
    <cellStyle name="prochrek 3" xfId="14081"/>
    <cellStyle name="prochrek 3 2" xfId="14082"/>
    <cellStyle name="prochrek 3 3" xfId="14083"/>
    <cellStyle name="prochrek 3 4" xfId="14084"/>
    <cellStyle name="prochrek 3 5" xfId="14085"/>
    <cellStyle name="prochrek 3 6" xfId="14086"/>
    <cellStyle name="prochrek 3 7" xfId="14087"/>
    <cellStyle name="prochrek 3 8" xfId="14088"/>
    <cellStyle name="prochrek 4" xfId="14089"/>
    <cellStyle name="prochrek 4 2" xfId="14090"/>
    <cellStyle name="prochrek 4 3" xfId="14091"/>
    <cellStyle name="prochrek 4 4" xfId="14092"/>
    <cellStyle name="prochrek 4 5" xfId="14093"/>
    <cellStyle name="prochrek 4 6" xfId="14094"/>
    <cellStyle name="prochrek 4 7" xfId="14095"/>
    <cellStyle name="prochrek 4 8" xfId="14096"/>
    <cellStyle name="prochrek 5" xfId="14097"/>
    <cellStyle name="prochrek 6" xfId="14098"/>
    <cellStyle name="prochrek 7" xfId="14099"/>
    <cellStyle name="prochrek 8" xfId="14100"/>
    <cellStyle name="prochrek 9" xfId="14101"/>
    <cellStyle name="ProductClass" xfId="3846"/>
    <cellStyle name="ProductType" xfId="3847"/>
    <cellStyle name="Profit figure" xfId="3848"/>
    <cellStyle name="Protected" xfId="3849"/>
    <cellStyle name="Protected 10" xfId="14102"/>
    <cellStyle name="Protected 11" xfId="14103"/>
    <cellStyle name="Protected 12" xfId="14104"/>
    <cellStyle name="Protected 13" xfId="14105"/>
    <cellStyle name="Protected 2" xfId="14106"/>
    <cellStyle name="Protected 2 2" xfId="14107"/>
    <cellStyle name="Protected 2 3" xfId="14108"/>
    <cellStyle name="Protected 2 4" xfId="14109"/>
    <cellStyle name="Protected 2 5" xfId="14110"/>
    <cellStyle name="Protected 2 6" xfId="14111"/>
    <cellStyle name="Protected 2 7" xfId="14112"/>
    <cellStyle name="Protected 2 8" xfId="14113"/>
    <cellStyle name="Protected 3" xfId="14114"/>
    <cellStyle name="Protected 3 2" xfId="14115"/>
    <cellStyle name="Protected 3 3" xfId="14116"/>
    <cellStyle name="Protected 3 4" xfId="14117"/>
    <cellStyle name="Protected 3 5" xfId="14118"/>
    <cellStyle name="Protected 3 6" xfId="14119"/>
    <cellStyle name="Protected 3 7" xfId="14120"/>
    <cellStyle name="Protected 3 8" xfId="14121"/>
    <cellStyle name="Protected 4" xfId="14122"/>
    <cellStyle name="Protected 4 2" xfId="14123"/>
    <cellStyle name="Protected 4 3" xfId="14124"/>
    <cellStyle name="Protected 4 4" xfId="14125"/>
    <cellStyle name="Protected 4 5" xfId="14126"/>
    <cellStyle name="Protected 4 6" xfId="14127"/>
    <cellStyle name="Protected 4 7" xfId="14128"/>
    <cellStyle name="Protected 4 8" xfId="14129"/>
    <cellStyle name="Protected 5" xfId="14130"/>
    <cellStyle name="Protected 6" xfId="14131"/>
    <cellStyle name="Protected 7" xfId="14132"/>
    <cellStyle name="Protected 8" xfId="14133"/>
    <cellStyle name="Protected 9" xfId="14134"/>
    <cellStyle name="Puslapis1" xfId="3850"/>
    <cellStyle name="Puslapis2" xfId="3851"/>
    <cellStyle name="Pддotsikko" xfId="3852"/>
    <cellStyle name="QTitle" xfId="3853"/>
    <cellStyle name="QTitle 10" xfId="14135"/>
    <cellStyle name="QTitle 11" xfId="14136"/>
    <cellStyle name="QTitle 12" xfId="14137"/>
    <cellStyle name="QTitle 13" xfId="14138"/>
    <cellStyle name="QTitle 14" xfId="14139"/>
    <cellStyle name="QTitle 15" xfId="14140"/>
    <cellStyle name="QTitle 16" xfId="14141"/>
    <cellStyle name="QTitle 2" xfId="3854"/>
    <cellStyle name="QTitle 2 10" xfId="14142"/>
    <cellStyle name="QTitle 2 11" xfId="14143"/>
    <cellStyle name="QTitle 2 12" xfId="14144"/>
    <cellStyle name="QTitle 2 13" xfId="14145"/>
    <cellStyle name="QTitle 2 14" xfId="14146"/>
    <cellStyle name="QTitle 2 2" xfId="3855"/>
    <cellStyle name="QTitle 2 2 10" xfId="14147"/>
    <cellStyle name="QTitle 2 2 11" xfId="14148"/>
    <cellStyle name="QTitle 2 2 12" xfId="14149"/>
    <cellStyle name="QTitle 2 2 2" xfId="14150"/>
    <cellStyle name="QTitle 2 2 2 2" xfId="14151"/>
    <cellStyle name="QTitle 2 2 2 3" xfId="14152"/>
    <cellStyle name="QTitle 2 2 2 4" xfId="14153"/>
    <cellStyle name="QTitle 2 2 2 5" xfId="14154"/>
    <cellStyle name="QTitle 2 2 2 6" xfId="14155"/>
    <cellStyle name="QTitle 2 2 2 7" xfId="14156"/>
    <cellStyle name="QTitle 2 2 2 8" xfId="14157"/>
    <cellStyle name="QTitle 2 2 3" xfId="14158"/>
    <cellStyle name="QTitle 2 2 3 2" xfId="14159"/>
    <cellStyle name="QTitle 2 2 3 3" xfId="14160"/>
    <cellStyle name="QTitle 2 2 3 4" xfId="14161"/>
    <cellStyle name="QTitle 2 2 3 5" xfId="14162"/>
    <cellStyle name="QTitle 2 2 3 6" xfId="14163"/>
    <cellStyle name="QTitle 2 2 3 7" xfId="14164"/>
    <cellStyle name="QTitle 2 2 3 8" xfId="14165"/>
    <cellStyle name="QTitle 2 2 4" xfId="14166"/>
    <cellStyle name="QTitle 2 2 4 2" xfId="14167"/>
    <cellStyle name="QTitle 2 2 4 3" xfId="14168"/>
    <cellStyle name="QTitle 2 2 4 4" xfId="14169"/>
    <cellStyle name="QTitle 2 2 4 5" xfId="14170"/>
    <cellStyle name="QTitle 2 2 4 6" xfId="14171"/>
    <cellStyle name="QTitle 2 2 4 7" xfId="14172"/>
    <cellStyle name="QTitle 2 2 4 8" xfId="14173"/>
    <cellStyle name="QTitle 2 2 5" xfId="14174"/>
    <cellStyle name="QTitle 2 2 6" xfId="14175"/>
    <cellStyle name="QTitle 2 2 7" xfId="14176"/>
    <cellStyle name="QTitle 2 2 8" xfId="14177"/>
    <cellStyle name="QTitle 2 2 9" xfId="14178"/>
    <cellStyle name="QTitle 2 3" xfId="3856"/>
    <cellStyle name="QTitle 2 3 10" xfId="14179"/>
    <cellStyle name="QTitle 2 3 11" xfId="14180"/>
    <cellStyle name="QTitle 2 3 12" xfId="14181"/>
    <cellStyle name="QTitle 2 3 2" xfId="14182"/>
    <cellStyle name="QTitle 2 3 2 2" xfId="14183"/>
    <cellStyle name="QTitle 2 3 2 3" xfId="14184"/>
    <cellStyle name="QTitle 2 3 2 4" xfId="14185"/>
    <cellStyle name="QTitle 2 3 2 5" xfId="14186"/>
    <cellStyle name="QTitle 2 3 2 6" xfId="14187"/>
    <cellStyle name="QTitle 2 3 2 7" xfId="14188"/>
    <cellStyle name="QTitle 2 3 2 8" xfId="14189"/>
    <cellStyle name="QTitle 2 3 3" xfId="14190"/>
    <cellStyle name="QTitle 2 3 3 2" xfId="14191"/>
    <cellStyle name="QTitle 2 3 3 3" xfId="14192"/>
    <cellStyle name="QTitle 2 3 3 4" xfId="14193"/>
    <cellStyle name="QTitle 2 3 3 5" xfId="14194"/>
    <cellStyle name="QTitle 2 3 3 6" xfId="14195"/>
    <cellStyle name="QTitle 2 3 3 7" xfId="14196"/>
    <cellStyle name="QTitle 2 3 3 8" xfId="14197"/>
    <cellStyle name="QTitle 2 3 4" xfId="14198"/>
    <cellStyle name="QTitle 2 3 4 2" xfId="14199"/>
    <cellStyle name="QTitle 2 3 4 3" xfId="14200"/>
    <cellStyle name="QTitle 2 3 4 4" xfId="14201"/>
    <cellStyle name="QTitle 2 3 4 5" xfId="14202"/>
    <cellStyle name="QTitle 2 3 4 6" xfId="14203"/>
    <cellStyle name="QTitle 2 3 4 7" xfId="14204"/>
    <cellStyle name="QTitle 2 3 4 8" xfId="14205"/>
    <cellStyle name="QTitle 2 3 5" xfId="14206"/>
    <cellStyle name="QTitle 2 3 6" xfId="14207"/>
    <cellStyle name="QTitle 2 3 7" xfId="14208"/>
    <cellStyle name="QTitle 2 3 8" xfId="14209"/>
    <cellStyle name="QTitle 2 3 9" xfId="14210"/>
    <cellStyle name="QTitle 2 4" xfId="14211"/>
    <cellStyle name="QTitle 2 4 2" xfId="14212"/>
    <cellStyle name="QTitle 2 4 3" xfId="14213"/>
    <cellStyle name="QTitle 2 4 4" xfId="14214"/>
    <cellStyle name="QTitle 2 4 5" xfId="14215"/>
    <cellStyle name="QTitle 2 4 6" xfId="14216"/>
    <cellStyle name="QTitle 2 4 7" xfId="14217"/>
    <cellStyle name="QTitle 2 4 8" xfId="14218"/>
    <cellStyle name="QTitle 2 5" xfId="14219"/>
    <cellStyle name="QTitle 2 5 2" xfId="14220"/>
    <cellStyle name="QTitle 2 5 3" xfId="14221"/>
    <cellStyle name="QTitle 2 5 4" xfId="14222"/>
    <cellStyle name="QTitle 2 5 5" xfId="14223"/>
    <cellStyle name="QTitle 2 5 6" xfId="14224"/>
    <cellStyle name="QTitle 2 5 7" xfId="14225"/>
    <cellStyle name="QTitle 2 5 8" xfId="14226"/>
    <cellStyle name="QTitle 2 6" xfId="14227"/>
    <cellStyle name="QTitle 2 6 2" xfId="14228"/>
    <cellStyle name="QTitle 2 6 3" xfId="14229"/>
    <cellStyle name="QTitle 2 6 4" xfId="14230"/>
    <cellStyle name="QTitle 2 6 5" xfId="14231"/>
    <cellStyle name="QTitle 2 6 6" xfId="14232"/>
    <cellStyle name="QTitle 2 6 7" xfId="14233"/>
    <cellStyle name="QTitle 2 6 8" xfId="14234"/>
    <cellStyle name="QTitle 2 7" xfId="14235"/>
    <cellStyle name="QTitle 2 8" xfId="14236"/>
    <cellStyle name="QTitle 2 9" xfId="14237"/>
    <cellStyle name="QTitle 3" xfId="3857"/>
    <cellStyle name="QTitle 3 10" xfId="14238"/>
    <cellStyle name="QTitle 3 11" xfId="14239"/>
    <cellStyle name="QTitle 3 12" xfId="14240"/>
    <cellStyle name="QTitle 3 13" xfId="14241"/>
    <cellStyle name="QTitle 3 14" xfId="14242"/>
    <cellStyle name="QTitle 3 2" xfId="3858"/>
    <cellStyle name="QTitle 3 2 10" xfId="14243"/>
    <cellStyle name="QTitle 3 2 11" xfId="14244"/>
    <cellStyle name="QTitle 3 2 12" xfId="14245"/>
    <cellStyle name="QTitle 3 2 2" xfId="14246"/>
    <cellStyle name="QTitle 3 2 2 2" xfId="14247"/>
    <cellStyle name="QTitle 3 2 2 3" xfId="14248"/>
    <cellStyle name="QTitle 3 2 2 4" xfId="14249"/>
    <cellStyle name="QTitle 3 2 2 5" xfId="14250"/>
    <cellStyle name="QTitle 3 2 2 6" xfId="14251"/>
    <cellStyle name="QTitle 3 2 2 7" xfId="14252"/>
    <cellStyle name="QTitle 3 2 2 8" xfId="14253"/>
    <cellStyle name="QTitle 3 2 3" xfId="14254"/>
    <cellStyle name="QTitle 3 2 3 2" xfId="14255"/>
    <cellStyle name="QTitle 3 2 3 3" xfId="14256"/>
    <cellStyle name="QTitle 3 2 3 4" xfId="14257"/>
    <cellStyle name="QTitle 3 2 3 5" xfId="14258"/>
    <cellStyle name="QTitle 3 2 3 6" xfId="14259"/>
    <cellStyle name="QTitle 3 2 3 7" xfId="14260"/>
    <cellStyle name="QTitle 3 2 3 8" xfId="14261"/>
    <cellStyle name="QTitle 3 2 4" xfId="14262"/>
    <cellStyle name="QTitle 3 2 4 2" xfId="14263"/>
    <cellStyle name="QTitle 3 2 4 3" xfId="14264"/>
    <cellStyle name="QTitle 3 2 4 4" xfId="14265"/>
    <cellStyle name="QTitle 3 2 4 5" xfId="14266"/>
    <cellStyle name="QTitle 3 2 4 6" xfId="14267"/>
    <cellStyle name="QTitle 3 2 4 7" xfId="14268"/>
    <cellStyle name="QTitle 3 2 4 8" xfId="14269"/>
    <cellStyle name="QTitle 3 2 5" xfId="14270"/>
    <cellStyle name="QTitle 3 2 6" xfId="14271"/>
    <cellStyle name="QTitle 3 2 7" xfId="14272"/>
    <cellStyle name="QTitle 3 2 8" xfId="14273"/>
    <cellStyle name="QTitle 3 2 9" xfId="14274"/>
    <cellStyle name="QTitle 3 3" xfId="3859"/>
    <cellStyle name="QTitle 3 3 10" xfId="14275"/>
    <cellStyle name="QTitle 3 3 11" xfId="14276"/>
    <cellStyle name="QTitle 3 3 12" xfId="14277"/>
    <cellStyle name="QTitle 3 3 2" xfId="14278"/>
    <cellStyle name="QTitle 3 3 2 2" xfId="14279"/>
    <cellStyle name="QTitle 3 3 2 3" xfId="14280"/>
    <cellStyle name="QTitle 3 3 2 4" xfId="14281"/>
    <cellStyle name="QTitle 3 3 2 5" xfId="14282"/>
    <cellStyle name="QTitle 3 3 2 6" xfId="14283"/>
    <cellStyle name="QTitle 3 3 2 7" xfId="14284"/>
    <cellStyle name="QTitle 3 3 2 8" xfId="14285"/>
    <cellStyle name="QTitle 3 3 3" xfId="14286"/>
    <cellStyle name="QTitle 3 3 3 2" xfId="14287"/>
    <cellStyle name="QTitle 3 3 3 3" xfId="14288"/>
    <cellStyle name="QTitle 3 3 3 4" xfId="14289"/>
    <cellStyle name="QTitle 3 3 3 5" xfId="14290"/>
    <cellStyle name="QTitle 3 3 3 6" xfId="14291"/>
    <cellStyle name="QTitle 3 3 3 7" xfId="14292"/>
    <cellStyle name="QTitle 3 3 3 8" xfId="14293"/>
    <cellStyle name="QTitle 3 3 4" xfId="14294"/>
    <cellStyle name="QTitle 3 3 4 2" xfId="14295"/>
    <cellStyle name="QTitle 3 3 4 3" xfId="14296"/>
    <cellStyle name="QTitle 3 3 4 4" xfId="14297"/>
    <cellStyle name="QTitle 3 3 4 5" xfId="14298"/>
    <cellStyle name="QTitle 3 3 4 6" xfId="14299"/>
    <cellStyle name="QTitle 3 3 4 7" xfId="14300"/>
    <cellStyle name="QTitle 3 3 4 8" xfId="14301"/>
    <cellStyle name="QTitle 3 3 5" xfId="14302"/>
    <cellStyle name="QTitle 3 3 6" xfId="14303"/>
    <cellStyle name="QTitle 3 3 7" xfId="14304"/>
    <cellStyle name="QTitle 3 3 8" xfId="14305"/>
    <cellStyle name="QTitle 3 3 9" xfId="14306"/>
    <cellStyle name="QTitle 3 4" xfId="14307"/>
    <cellStyle name="QTitle 3 4 2" xfId="14308"/>
    <cellStyle name="QTitle 3 4 3" xfId="14309"/>
    <cellStyle name="QTitle 3 4 4" xfId="14310"/>
    <cellStyle name="QTitle 3 4 5" xfId="14311"/>
    <cellStyle name="QTitle 3 4 6" xfId="14312"/>
    <cellStyle name="QTitle 3 4 7" xfId="14313"/>
    <cellStyle name="QTitle 3 4 8" xfId="14314"/>
    <cellStyle name="QTitle 3 5" xfId="14315"/>
    <cellStyle name="QTitle 3 5 2" xfId="14316"/>
    <cellStyle name="QTitle 3 5 3" xfId="14317"/>
    <cellStyle name="QTitle 3 5 4" xfId="14318"/>
    <cellStyle name="QTitle 3 5 5" xfId="14319"/>
    <cellStyle name="QTitle 3 5 6" xfId="14320"/>
    <cellStyle name="QTitle 3 5 7" xfId="14321"/>
    <cellStyle name="QTitle 3 5 8" xfId="14322"/>
    <cellStyle name="QTitle 3 6" xfId="14323"/>
    <cellStyle name="QTitle 3 6 2" xfId="14324"/>
    <cellStyle name="QTitle 3 6 3" xfId="14325"/>
    <cellStyle name="QTitle 3 6 4" xfId="14326"/>
    <cellStyle name="QTitle 3 6 5" xfId="14327"/>
    <cellStyle name="QTitle 3 6 6" xfId="14328"/>
    <cellStyle name="QTitle 3 6 7" xfId="14329"/>
    <cellStyle name="QTitle 3 6 8" xfId="14330"/>
    <cellStyle name="QTitle 3 7" xfId="14331"/>
    <cellStyle name="QTitle 3 8" xfId="14332"/>
    <cellStyle name="QTitle 3 9" xfId="14333"/>
    <cellStyle name="QTitle 4" xfId="3860"/>
    <cellStyle name="QTitle 4 10" xfId="14334"/>
    <cellStyle name="QTitle 4 11" xfId="14335"/>
    <cellStyle name="QTitle 4 12" xfId="14336"/>
    <cellStyle name="QTitle 4 2" xfId="14337"/>
    <cellStyle name="QTitle 4 2 2" xfId="14338"/>
    <cellStyle name="QTitle 4 2 3" xfId="14339"/>
    <cellStyle name="QTitle 4 2 4" xfId="14340"/>
    <cellStyle name="QTitle 4 2 5" xfId="14341"/>
    <cellStyle name="QTitle 4 2 6" xfId="14342"/>
    <cellStyle name="QTitle 4 2 7" xfId="14343"/>
    <cellStyle name="QTitle 4 2 8" xfId="14344"/>
    <cellStyle name="QTitle 4 3" xfId="14345"/>
    <cellStyle name="QTitle 4 3 2" xfId="14346"/>
    <cellStyle name="QTitle 4 3 3" xfId="14347"/>
    <cellStyle name="QTitle 4 3 4" xfId="14348"/>
    <cellStyle name="QTitle 4 3 5" xfId="14349"/>
    <cellStyle name="QTitle 4 3 6" xfId="14350"/>
    <cellStyle name="QTitle 4 3 7" xfId="14351"/>
    <cellStyle name="QTitle 4 3 8" xfId="14352"/>
    <cellStyle name="QTitle 4 4" xfId="14353"/>
    <cellStyle name="QTitle 4 4 2" xfId="14354"/>
    <cellStyle name="QTitle 4 4 3" xfId="14355"/>
    <cellStyle name="QTitle 4 4 4" xfId="14356"/>
    <cellStyle name="QTitle 4 4 5" xfId="14357"/>
    <cellStyle name="QTitle 4 4 6" xfId="14358"/>
    <cellStyle name="QTitle 4 4 7" xfId="14359"/>
    <cellStyle name="QTitle 4 4 8" xfId="14360"/>
    <cellStyle name="QTitle 4 5" xfId="14361"/>
    <cellStyle name="QTitle 4 6" xfId="14362"/>
    <cellStyle name="QTitle 4 7" xfId="14363"/>
    <cellStyle name="QTitle 4 8" xfId="14364"/>
    <cellStyle name="QTitle 4 9" xfId="14365"/>
    <cellStyle name="QTitle 5" xfId="3861"/>
    <cellStyle name="QTitle 5 10" xfId="14366"/>
    <cellStyle name="QTitle 5 11" xfId="14367"/>
    <cellStyle name="QTitle 5 12" xfId="14368"/>
    <cellStyle name="QTitle 5 2" xfId="14369"/>
    <cellStyle name="QTitle 5 2 2" xfId="14370"/>
    <cellStyle name="QTitle 5 2 3" xfId="14371"/>
    <cellStyle name="QTitle 5 2 4" xfId="14372"/>
    <cellStyle name="QTitle 5 2 5" xfId="14373"/>
    <cellStyle name="QTitle 5 2 6" xfId="14374"/>
    <cellStyle name="QTitle 5 2 7" xfId="14375"/>
    <cellStyle name="QTitle 5 2 8" xfId="14376"/>
    <cellStyle name="QTitle 5 3" xfId="14377"/>
    <cellStyle name="QTitle 5 3 2" xfId="14378"/>
    <cellStyle name="QTitle 5 3 3" xfId="14379"/>
    <cellStyle name="QTitle 5 3 4" xfId="14380"/>
    <cellStyle name="QTitle 5 3 5" xfId="14381"/>
    <cellStyle name="QTitle 5 3 6" xfId="14382"/>
    <cellStyle name="QTitle 5 3 7" xfId="14383"/>
    <cellStyle name="QTitle 5 3 8" xfId="14384"/>
    <cellStyle name="QTitle 5 4" xfId="14385"/>
    <cellStyle name="QTitle 5 4 2" xfId="14386"/>
    <cellStyle name="QTitle 5 4 3" xfId="14387"/>
    <cellStyle name="QTitle 5 4 4" xfId="14388"/>
    <cellStyle name="QTitle 5 4 5" xfId="14389"/>
    <cellStyle name="QTitle 5 4 6" xfId="14390"/>
    <cellStyle name="QTitle 5 4 7" xfId="14391"/>
    <cellStyle name="QTitle 5 4 8" xfId="14392"/>
    <cellStyle name="QTitle 5 5" xfId="14393"/>
    <cellStyle name="QTitle 5 6" xfId="14394"/>
    <cellStyle name="QTitle 5 7" xfId="14395"/>
    <cellStyle name="QTitle 5 8" xfId="14396"/>
    <cellStyle name="QTitle 5 9" xfId="14397"/>
    <cellStyle name="QTitle 6" xfId="14398"/>
    <cellStyle name="QTitle 6 2" xfId="14399"/>
    <cellStyle name="QTitle 6 3" xfId="14400"/>
    <cellStyle name="QTitle 6 4" xfId="14401"/>
    <cellStyle name="QTitle 6 5" xfId="14402"/>
    <cellStyle name="QTitle 6 6" xfId="14403"/>
    <cellStyle name="QTitle 6 7" xfId="14404"/>
    <cellStyle name="QTitle 6 8" xfId="14405"/>
    <cellStyle name="QTitle 7" xfId="14406"/>
    <cellStyle name="QTitle 7 2" xfId="14407"/>
    <cellStyle name="QTitle 7 3" xfId="14408"/>
    <cellStyle name="QTitle 7 4" xfId="14409"/>
    <cellStyle name="QTitle 7 5" xfId="14410"/>
    <cellStyle name="QTitle 7 6" xfId="14411"/>
    <cellStyle name="QTitle 7 7" xfId="14412"/>
    <cellStyle name="QTitle 7 8" xfId="14413"/>
    <cellStyle name="QTitle 8" xfId="14414"/>
    <cellStyle name="QTitle 8 2" xfId="14415"/>
    <cellStyle name="QTitle 8 3" xfId="14416"/>
    <cellStyle name="QTitle 8 4" xfId="14417"/>
    <cellStyle name="QTitle 8 5" xfId="14418"/>
    <cellStyle name="QTitle 8 6" xfId="14419"/>
    <cellStyle name="QTitle 8 7" xfId="14420"/>
    <cellStyle name="QTitle 8 8" xfId="14421"/>
    <cellStyle name="QTitle 9" xfId="14422"/>
    <cellStyle name="range" xfId="3862"/>
    <cellStyle name="Ratio" xfId="3863"/>
    <cellStyle name="RatioX" xfId="3864"/>
    <cellStyle name="RebateValue" xfId="3865"/>
    <cellStyle name="Red" xfId="3866"/>
    <cellStyle name="ResellerType" xfId="3867"/>
    <cellStyle name="Result" xfId="3868"/>
    <cellStyle name="Result2" xfId="3869"/>
    <cellStyle name="s_Valuation " xfId="3870"/>
    <cellStyle name="s_Valuation _WACC Analysis" xfId="3871"/>
    <cellStyle name="s_Valuation _WACC Analysis_лизинг и страхование" xfId="3872"/>
    <cellStyle name="s_Valuation _WACC Analysis_лизинг и страхование_Денежный поток ЗАО ЭПИ-2008г.(в объемах декабря)2811  ПОСЛЕДНИЙ (Перераб. с изм. старахованием)" xfId="3873"/>
    <cellStyle name="s_Valuation _WACC Analysis_ЛИЗИНГовый КАЛЕНДАРЬ" xfId="3874"/>
    <cellStyle name="s_Valuation _WACC Analysis_ЛИЗИНГовый КАЛЕНДАРЬ_Денежный поток ЗАО ЭПИ-2008г.(в объемах декабря)2811  ПОСЛЕДНИЙ (Перераб. с изм. старахованием)" xfId="3875"/>
    <cellStyle name="s_Valuation _WACC Analysis_План ФХД котельной (ТЭЦ) от 22.01.08 последняя версия А3" xfId="3876"/>
    <cellStyle name="s_Valuation _WACC Analysis_ПУШКИНО ( прир.ГАЗ  2009-2014 проектная мощность вар1" xfId="3877"/>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3878"/>
    <cellStyle name="s_Valuation _лизинг и страхование" xfId="3879"/>
    <cellStyle name="s_Valuation _лизинг и страхование_Денежный поток ЗАО ЭПИ-2008г.(в объемах декабря)2811  ПОСЛЕДНИЙ (Перераб. с изм. старахованием)" xfId="3880"/>
    <cellStyle name="s_Valuation _ЛИЗИНГовый КАЛЕНДАРЬ" xfId="3881"/>
    <cellStyle name="s_Valuation _ЛИЗИНГовый КАЛЕНДАРЬ_Денежный поток ЗАО ЭПИ-2008г.(в объемах декабря)2811  ПОСЛЕДНИЙ (Перераб. с изм. старахованием)" xfId="3882"/>
    <cellStyle name="s_Valuation _План ФХД котельной (ТЭЦ) от 22.01.08 последняя версия А3" xfId="3883"/>
    <cellStyle name="s_Valuation _ПУШКИНО ( прир.ГАЗ  2009-2014 проектная мощность вар1" xfId="3884"/>
    <cellStyle name="s_Valuation _ПУШКИНО ( прир.ГАЗ  2009-2014 проектная мощность вар1_Денежный поток ЗАО ЭПИ-2008г.(в объемах декабря)2811  ПОСЛЕДНИЙ (Перераб. с изм. старахованием)" xfId="3885"/>
    <cellStyle name="S0" xfId="3886"/>
    <cellStyle name="S1" xfId="3887"/>
    <cellStyle name="S10" xfId="3888"/>
    <cellStyle name="S11" xfId="3889"/>
    <cellStyle name="S12" xfId="3890"/>
    <cellStyle name="S2" xfId="3891"/>
    <cellStyle name="S3" xfId="3892"/>
    <cellStyle name="S4" xfId="3893"/>
    <cellStyle name="S5" xfId="3894"/>
    <cellStyle name="S6" xfId="3895"/>
    <cellStyle name="S7" xfId="3896"/>
    <cellStyle name="S8" xfId="3897"/>
    <cellStyle name="S9" xfId="3898"/>
    <cellStyle name="Salomon Logo" xfId="3899"/>
    <cellStyle name="Salomon Logo 2" xfId="3900"/>
    <cellStyle name="Salomon Logo 3" xfId="3901"/>
    <cellStyle name="Sample" xfId="3902"/>
    <cellStyle name="SAPBEXaggData" xfId="3903"/>
    <cellStyle name="SAPBEXaggData 10" xfId="14423"/>
    <cellStyle name="SAPBEXaggData 11" xfId="14424"/>
    <cellStyle name="SAPBEXaggData 12" xfId="14425"/>
    <cellStyle name="SAPBEXaggData 13" xfId="14426"/>
    <cellStyle name="SAPBEXaggData 14" xfId="14427"/>
    <cellStyle name="SAPBEXaggData 15" xfId="14428"/>
    <cellStyle name="SAPBEXaggData 16" xfId="14429"/>
    <cellStyle name="SAPBEXaggData 17" xfId="14430"/>
    <cellStyle name="SAPBEXaggData 2" xfId="3904"/>
    <cellStyle name="SAPBEXaggData 2 10" xfId="14431"/>
    <cellStyle name="SAPBEXaggData 2 11" xfId="14432"/>
    <cellStyle name="SAPBEXaggData 2 12" xfId="14433"/>
    <cellStyle name="SAPBEXaggData 2 13" xfId="14434"/>
    <cellStyle name="SAPBEXaggData 2 14" xfId="14435"/>
    <cellStyle name="SAPBEXaggData 2 15" xfId="14436"/>
    <cellStyle name="SAPBEXaggData 2 2" xfId="3905"/>
    <cellStyle name="SAPBEXaggData 2 2 10" xfId="14437"/>
    <cellStyle name="SAPBEXaggData 2 2 11" xfId="14438"/>
    <cellStyle name="SAPBEXaggData 2 2 12" xfId="14439"/>
    <cellStyle name="SAPBEXaggData 2 2 13" xfId="14440"/>
    <cellStyle name="SAPBEXaggData 2 2 14" xfId="14441"/>
    <cellStyle name="SAPBEXaggData 2 2 2" xfId="3906"/>
    <cellStyle name="SAPBEXaggData 2 2 2 10" xfId="14442"/>
    <cellStyle name="SAPBEXaggData 2 2 2 11" xfId="14443"/>
    <cellStyle name="SAPBEXaggData 2 2 2 12" xfId="14444"/>
    <cellStyle name="SAPBEXaggData 2 2 2 2" xfId="14445"/>
    <cellStyle name="SAPBEXaggData 2 2 2 2 2" xfId="14446"/>
    <cellStyle name="SAPBEXaggData 2 2 2 2 3" xfId="14447"/>
    <cellStyle name="SAPBEXaggData 2 2 2 2 4" xfId="14448"/>
    <cellStyle name="SAPBEXaggData 2 2 2 2 5" xfId="14449"/>
    <cellStyle name="SAPBEXaggData 2 2 2 2 6" xfId="14450"/>
    <cellStyle name="SAPBEXaggData 2 2 2 2 7" xfId="14451"/>
    <cellStyle name="SAPBEXaggData 2 2 2 2 8" xfId="14452"/>
    <cellStyle name="SAPBEXaggData 2 2 2 3" xfId="14453"/>
    <cellStyle name="SAPBEXaggData 2 2 2 3 2" xfId="14454"/>
    <cellStyle name="SAPBEXaggData 2 2 2 3 3" xfId="14455"/>
    <cellStyle name="SAPBEXaggData 2 2 2 3 4" xfId="14456"/>
    <cellStyle name="SAPBEXaggData 2 2 2 3 5" xfId="14457"/>
    <cellStyle name="SAPBEXaggData 2 2 2 3 6" xfId="14458"/>
    <cellStyle name="SAPBEXaggData 2 2 2 3 7" xfId="14459"/>
    <cellStyle name="SAPBEXaggData 2 2 2 3 8" xfId="14460"/>
    <cellStyle name="SAPBEXaggData 2 2 2 4" xfId="14461"/>
    <cellStyle name="SAPBEXaggData 2 2 2 4 2" xfId="14462"/>
    <cellStyle name="SAPBEXaggData 2 2 2 4 3" xfId="14463"/>
    <cellStyle name="SAPBEXaggData 2 2 2 4 4" xfId="14464"/>
    <cellStyle name="SAPBEXaggData 2 2 2 4 5" xfId="14465"/>
    <cellStyle name="SAPBEXaggData 2 2 2 4 6" xfId="14466"/>
    <cellStyle name="SAPBEXaggData 2 2 2 4 7" xfId="14467"/>
    <cellStyle name="SAPBEXaggData 2 2 2 4 8" xfId="14468"/>
    <cellStyle name="SAPBEXaggData 2 2 2 5" xfId="14469"/>
    <cellStyle name="SAPBEXaggData 2 2 2 6" xfId="14470"/>
    <cellStyle name="SAPBEXaggData 2 2 2 7" xfId="14471"/>
    <cellStyle name="SAPBEXaggData 2 2 2 8" xfId="14472"/>
    <cellStyle name="SAPBEXaggData 2 2 2 9" xfId="14473"/>
    <cellStyle name="SAPBEXaggData 2 2 3" xfId="14474"/>
    <cellStyle name="SAPBEXaggData 2 2 3 2" xfId="14475"/>
    <cellStyle name="SAPBEXaggData 2 2 3 3" xfId="14476"/>
    <cellStyle name="SAPBEXaggData 2 2 3 4" xfId="14477"/>
    <cellStyle name="SAPBEXaggData 2 2 3 5" xfId="14478"/>
    <cellStyle name="SAPBEXaggData 2 2 3 6" xfId="14479"/>
    <cellStyle name="SAPBEXaggData 2 2 3 7" xfId="14480"/>
    <cellStyle name="SAPBEXaggData 2 2 3 8" xfId="14481"/>
    <cellStyle name="SAPBEXaggData 2 2 4" xfId="14482"/>
    <cellStyle name="SAPBEXaggData 2 2 4 2" xfId="14483"/>
    <cellStyle name="SAPBEXaggData 2 2 4 3" xfId="14484"/>
    <cellStyle name="SAPBEXaggData 2 2 4 4" xfId="14485"/>
    <cellStyle name="SAPBEXaggData 2 2 4 5" xfId="14486"/>
    <cellStyle name="SAPBEXaggData 2 2 4 6" xfId="14487"/>
    <cellStyle name="SAPBEXaggData 2 2 4 7" xfId="14488"/>
    <cellStyle name="SAPBEXaggData 2 2 4 8" xfId="14489"/>
    <cellStyle name="SAPBEXaggData 2 2 5" xfId="14490"/>
    <cellStyle name="SAPBEXaggData 2 2 5 2" xfId="14491"/>
    <cellStyle name="SAPBEXaggData 2 2 5 3" xfId="14492"/>
    <cellStyle name="SAPBEXaggData 2 2 5 4" xfId="14493"/>
    <cellStyle name="SAPBEXaggData 2 2 5 5" xfId="14494"/>
    <cellStyle name="SAPBEXaggData 2 2 5 6" xfId="14495"/>
    <cellStyle name="SAPBEXaggData 2 2 5 7" xfId="14496"/>
    <cellStyle name="SAPBEXaggData 2 2 5 8" xfId="14497"/>
    <cellStyle name="SAPBEXaggData 2 2 6" xfId="14498"/>
    <cellStyle name="SAPBEXaggData 2 2 7" xfId="14499"/>
    <cellStyle name="SAPBEXaggData 2 2 8" xfId="14500"/>
    <cellStyle name="SAPBEXaggData 2 2 9" xfId="14501"/>
    <cellStyle name="SAPBEXaggData 2 3" xfId="3907"/>
    <cellStyle name="SAPBEXaggData 2 3 10" xfId="14502"/>
    <cellStyle name="SAPBEXaggData 2 3 11" xfId="14503"/>
    <cellStyle name="SAPBEXaggData 2 3 12" xfId="14504"/>
    <cellStyle name="SAPBEXaggData 2 3 2" xfId="14505"/>
    <cellStyle name="SAPBEXaggData 2 3 2 2" xfId="14506"/>
    <cellStyle name="SAPBEXaggData 2 3 2 3" xfId="14507"/>
    <cellStyle name="SAPBEXaggData 2 3 2 4" xfId="14508"/>
    <cellStyle name="SAPBEXaggData 2 3 2 5" xfId="14509"/>
    <cellStyle name="SAPBEXaggData 2 3 2 6" xfId="14510"/>
    <cellStyle name="SAPBEXaggData 2 3 2 7" xfId="14511"/>
    <cellStyle name="SAPBEXaggData 2 3 2 8" xfId="14512"/>
    <cellStyle name="SAPBEXaggData 2 3 3" xfId="14513"/>
    <cellStyle name="SAPBEXaggData 2 3 3 2" xfId="14514"/>
    <cellStyle name="SAPBEXaggData 2 3 3 3" xfId="14515"/>
    <cellStyle name="SAPBEXaggData 2 3 3 4" xfId="14516"/>
    <cellStyle name="SAPBEXaggData 2 3 3 5" xfId="14517"/>
    <cellStyle name="SAPBEXaggData 2 3 3 6" xfId="14518"/>
    <cellStyle name="SAPBEXaggData 2 3 3 7" xfId="14519"/>
    <cellStyle name="SAPBEXaggData 2 3 3 8" xfId="14520"/>
    <cellStyle name="SAPBEXaggData 2 3 4" xfId="14521"/>
    <cellStyle name="SAPBEXaggData 2 3 4 2" xfId="14522"/>
    <cellStyle name="SAPBEXaggData 2 3 4 3" xfId="14523"/>
    <cellStyle name="SAPBEXaggData 2 3 4 4" xfId="14524"/>
    <cellStyle name="SAPBEXaggData 2 3 4 5" xfId="14525"/>
    <cellStyle name="SAPBEXaggData 2 3 4 6" xfId="14526"/>
    <cellStyle name="SAPBEXaggData 2 3 4 7" xfId="14527"/>
    <cellStyle name="SAPBEXaggData 2 3 4 8" xfId="14528"/>
    <cellStyle name="SAPBEXaggData 2 3 5" xfId="14529"/>
    <cellStyle name="SAPBEXaggData 2 3 6" xfId="14530"/>
    <cellStyle name="SAPBEXaggData 2 3 7" xfId="14531"/>
    <cellStyle name="SAPBEXaggData 2 3 8" xfId="14532"/>
    <cellStyle name="SAPBEXaggData 2 3 9" xfId="14533"/>
    <cellStyle name="SAPBEXaggData 2 4" xfId="14534"/>
    <cellStyle name="SAPBEXaggData 2 4 2" xfId="14535"/>
    <cellStyle name="SAPBEXaggData 2 4 3" xfId="14536"/>
    <cellStyle name="SAPBEXaggData 2 4 4" xfId="14537"/>
    <cellStyle name="SAPBEXaggData 2 4 5" xfId="14538"/>
    <cellStyle name="SAPBEXaggData 2 4 6" xfId="14539"/>
    <cellStyle name="SAPBEXaggData 2 4 7" xfId="14540"/>
    <cellStyle name="SAPBEXaggData 2 4 8" xfId="14541"/>
    <cellStyle name="SAPBEXaggData 2 5" xfId="14542"/>
    <cellStyle name="SAPBEXaggData 2 5 2" xfId="14543"/>
    <cellStyle name="SAPBEXaggData 2 5 3" xfId="14544"/>
    <cellStyle name="SAPBEXaggData 2 5 4" xfId="14545"/>
    <cellStyle name="SAPBEXaggData 2 5 5" xfId="14546"/>
    <cellStyle name="SAPBEXaggData 2 5 6" xfId="14547"/>
    <cellStyle name="SAPBEXaggData 2 5 7" xfId="14548"/>
    <cellStyle name="SAPBEXaggData 2 5 8" xfId="14549"/>
    <cellStyle name="SAPBEXaggData 2 6" xfId="14550"/>
    <cellStyle name="SAPBEXaggData 2 6 2" xfId="14551"/>
    <cellStyle name="SAPBEXaggData 2 6 3" xfId="14552"/>
    <cellStyle name="SAPBEXaggData 2 6 4" xfId="14553"/>
    <cellStyle name="SAPBEXaggData 2 6 5" xfId="14554"/>
    <cellStyle name="SAPBEXaggData 2 6 6" xfId="14555"/>
    <cellStyle name="SAPBEXaggData 2 6 7" xfId="14556"/>
    <cellStyle name="SAPBEXaggData 2 6 8" xfId="14557"/>
    <cellStyle name="SAPBEXaggData 2 7" xfId="14558"/>
    <cellStyle name="SAPBEXaggData 2 8" xfId="14559"/>
    <cellStyle name="SAPBEXaggData 2 9" xfId="14560"/>
    <cellStyle name="SAPBEXaggData 3" xfId="3908"/>
    <cellStyle name="SAPBEXaggData 3 10" xfId="14561"/>
    <cellStyle name="SAPBEXaggData 3 11" xfId="14562"/>
    <cellStyle name="SAPBEXaggData 3 12" xfId="14563"/>
    <cellStyle name="SAPBEXaggData 3 13" xfId="14564"/>
    <cellStyle name="SAPBEXaggData 3 14" xfId="14565"/>
    <cellStyle name="SAPBEXaggData 3 2" xfId="3909"/>
    <cellStyle name="SAPBEXaggData 3 2 10" xfId="14566"/>
    <cellStyle name="SAPBEXaggData 3 2 11" xfId="14567"/>
    <cellStyle name="SAPBEXaggData 3 2 12" xfId="14568"/>
    <cellStyle name="SAPBEXaggData 3 2 13" xfId="14569"/>
    <cellStyle name="SAPBEXaggData 3 2 14" xfId="14570"/>
    <cellStyle name="SAPBEXaggData 3 2 2" xfId="3910"/>
    <cellStyle name="SAPBEXaggData 3 2 2 10" xfId="14571"/>
    <cellStyle name="SAPBEXaggData 3 2 2 11" xfId="14572"/>
    <cellStyle name="SAPBEXaggData 3 2 2 12" xfId="14573"/>
    <cellStyle name="SAPBEXaggData 3 2 2 2" xfId="14574"/>
    <cellStyle name="SAPBEXaggData 3 2 2 2 2" xfId="14575"/>
    <cellStyle name="SAPBEXaggData 3 2 2 2 3" xfId="14576"/>
    <cellStyle name="SAPBEXaggData 3 2 2 2 4" xfId="14577"/>
    <cellStyle name="SAPBEXaggData 3 2 2 2 5" xfId="14578"/>
    <cellStyle name="SAPBEXaggData 3 2 2 2 6" xfId="14579"/>
    <cellStyle name="SAPBEXaggData 3 2 2 2 7" xfId="14580"/>
    <cellStyle name="SAPBEXaggData 3 2 2 2 8" xfId="14581"/>
    <cellStyle name="SAPBEXaggData 3 2 2 3" xfId="14582"/>
    <cellStyle name="SAPBEXaggData 3 2 2 3 2" xfId="14583"/>
    <cellStyle name="SAPBEXaggData 3 2 2 3 3" xfId="14584"/>
    <cellStyle name="SAPBEXaggData 3 2 2 3 4" xfId="14585"/>
    <cellStyle name="SAPBEXaggData 3 2 2 3 5" xfId="14586"/>
    <cellStyle name="SAPBEXaggData 3 2 2 3 6" xfId="14587"/>
    <cellStyle name="SAPBEXaggData 3 2 2 3 7" xfId="14588"/>
    <cellStyle name="SAPBEXaggData 3 2 2 3 8" xfId="14589"/>
    <cellStyle name="SAPBEXaggData 3 2 2 4" xfId="14590"/>
    <cellStyle name="SAPBEXaggData 3 2 2 4 2" xfId="14591"/>
    <cellStyle name="SAPBEXaggData 3 2 2 4 3" xfId="14592"/>
    <cellStyle name="SAPBEXaggData 3 2 2 4 4" xfId="14593"/>
    <cellStyle name="SAPBEXaggData 3 2 2 4 5" xfId="14594"/>
    <cellStyle name="SAPBEXaggData 3 2 2 4 6" xfId="14595"/>
    <cellStyle name="SAPBEXaggData 3 2 2 4 7" xfId="14596"/>
    <cellStyle name="SAPBEXaggData 3 2 2 4 8" xfId="14597"/>
    <cellStyle name="SAPBEXaggData 3 2 2 5" xfId="14598"/>
    <cellStyle name="SAPBEXaggData 3 2 2 6" xfId="14599"/>
    <cellStyle name="SAPBEXaggData 3 2 2 7" xfId="14600"/>
    <cellStyle name="SAPBEXaggData 3 2 2 8" xfId="14601"/>
    <cellStyle name="SAPBEXaggData 3 2 2 9" xfId="14602"/>
    <cellStyle name="SAPBEXaggData 3 2 3" xfId="14603"/>
    <cellStyle name="SAPBEXaggData 3 2 3 2" xfId="14604"/>
    <cellStyle name="SAPBEXaggData 3 2 3 3" xfId="14605"/>
    <cellStyle name="SAPBEXaggData 3 2 3 4" xfId="14606"/>
    <cellStyle name="SAPBEXaggData 3 2 3 5" xfId="14607"/>
    <cellStyle name="SAPBEXaggData 3 2 3 6" xfId="14608"/>
    <cellStyle name="SAPBEXaggData 3 2 3 7" xfId="14609"/>
    <cellStyle name="SAPBEXaggData 3 2 3 8" xfId="14610"/>
    <cellStyle name="SAPBEXaggData 3 2 4" xfId="14611"/>
    <cellStyle name="SAPBEXaggData 3 2 4 2" xfId="14612"/>
    <cellStyle name="SAPBEXaggData 3 2 4 3" xfId="14613"/>
    <cellStyle name="SAPBEXaggData 3 2 4 4" xfId="14614"/>
    <cellStyle name="SAPBEXaggData 3 2 4 5" xfId="14615"/>
    <cellStyle name="SAPBEXaggData 3 2 4 6" xfId="14616"/>
    <cellStyle name="SAPBEXaggData 3 2 4 7" xfId="14617"/>
    <cellStyle name="SAPBEXaggData 3 2 4 8" xfId="14618"/>
    <cellStyle name="SAPBEXaggData 3 2 5" xfId="14619"/>
    <cellStyle name="SAPBEXaggData 3 2 5 2" xfId="14620"/>
    <cellStyle name="SAPBEXaggData 3 2 5 3" xfId="14621"/>
    <cellStyle name="SAPBEXaggData 3 2 5 4" xfId="14622"/>
    <cellStyle name="SAPBEXaggData 3 2 5 5" xfId="14623"/>
    <cellStyle name="SAPBEXaggData 3 2 5 6" xfId="14624"/>
    <cellStyle name="SAPBEXaggData 3 2 5 7" xfId="14625"/>
    <cellStyle name="SAPBEXaggData 3 2 5 8" xfId="14626"/>
    <cellStyle name="SAPBEXaggData 3 2 6" xfId="14627"/>
    <cellStyle name="SAPBEXaggData 3 2 7" xfId="14628"/>
    <cellStyle name="SAPBEXaggData 3 2 8" xfId="14629"/>
    <cellStyle name="SAPBEXaggData 3 2 9" xfId="14630"/>
    <cellStyle name="SAPBEXaggData 3 3" xfId="3911"/>
    <cellStyle name="SAPBEXaggData 3 3 10" xfId="14631"/>
    <cellStyle name="SAPBEXaggData 3 3 11" xfId="14632"/>
    <cellStyle name="SAPBEXaggData 3 3 12" xfId="14633"/>
    <cellStyle name="SAPBEXaggData 3 3 2" xfId="14634"/>
    <cellStyle name="SAPBEXaggData 3 3 2 2" xfId="14635"/>
    <cellStyle name="SAPBEXaggData 3 3 2 3" xfId="14636"/>
    <cellStyle name="SAPBEXaggData 3 3 2 4" xfId="14637"/>
    <cellStyle name="SAPBEXaggData 3 3 2 5" xfId="14638"/>
    <cellStyle name="SAPBEXaggData 3 3 2 6" xfId="14639"/>
    <cellStyle name="SAPBEXaggData 3 3 2 7" xfId="14640"/>
    <cellStyle name="SAPBEXaggData 3 3 2 8" xfId="14641"/>
    <cellStyle name="SAPBEXaggData 3 3 3" xfId="14642"/>
    <cellStyle name="SAPBEXaggData 3 3 3 2" xfId="14643"/>
    <cellStyle name="SAPBEXaggData 3 3 3 3" xfId="14644"/>
    <cellStyle name="SAPBEXaggData 3 3 3 4" xfId="14645"/>
    <cellStyle name="SAPBEXaggData 3 3 3 5" xfId="14646"/>
    <cellStyle name="SAPBEXaggData 3 3 3 6" xfId="14647"/>
    <cellStyle name="SAPBEXaggData 3 3 3 7" xfId="14648"/>
    <cellStyle name="SAPBEXaggData 3 3 3 8" xfId="14649"/>
    <cellStyle name="SAPBEXaggData 3 3 4" xfId="14650"/>
    <cellStyle name="SAPBEXaggData 3 3 4 2" xfId="14651"/>
    <cellStyle name="SAPBEXaggData 3 3 4 3" xfId="14652"/>
    <cellStyle name="SAPBEXaggData 3 3 4 4" xfId="14653"/>
    <cellStyle name="SAPBEXaggData 3 3 4 5" xfId="14654"/>
    <cellStyle name="SAPBEXaggData 3 3 4 6" xfId="14655"/>
    <cellStyle name="SAPBEXaggData 3 3 4 7" xfId="14656"/>
    <cellStyle name="SAPBEXaggData 3 3 4 8" xfId="14657"/>
    <cellStyle name="SAPBEXaggData 3 3 5" xfId="14658"/>
    <cellStyle name="SAPBEXaggData 3 3 6" xfId="14659"/>
    <cellStyle name="SAPBEXaggData 3 3 7" xfId="14660"/>
    <cellStyle name="SAPBEXaggData 3 3 8" xfId="14661"/>
    <cellStyle name="SAPBEXaggData 3 3 9" xfId="14662"/>
    <cellStyle name="SAPBEXaggData 3 4" xfId="14663"/>
    <cellStyle name="SAPBEXaggData 3 4 2" xfId="14664"/>
    <cellStyle name="SAPBEXaggData 3 4 3" xfId="14665"/>
    <cellStyle name="SAPBEXaggData 3 4 4" xfId="14666"/>
    <cellStyle name="SAPBEXaggData 3 4 5" xfId="14667"/>
    <cellStyle name="SAPBEXaggData 3 4 6" xfId="14668"/>
    <cellStyle name="SAPBEXaggData 3 4 7" xfId="14669"/>
    <cellStyle name="SAPBEXaggData 3 4 8" xfId="14670"/>
    <cellStyle name="SAPBEXaggData 3 5" xfId="14671"/>
    <cellStyle name="SAPBEXaggData 3 5 2" xfId="14672"/>
    <cellStyle name="SAPBEXaggData 3 5 3" xfId="14673"/>
    <cellStyle name="SAPBEXaggData 3 5 4" xfId="14674"/>
    <cellStyle name="SAPBEXaggData 3 5 5" xfId="14675"/>
    <cellStyle name="SAPBEXaggData 3 5 6" xfId="14676"/>
    <cellStyle name="SAPBEXaggData 3 5 7" xfId="14677"/>
    <cellStyle name="SAPBEXaggData 3 5 8" xfId="14678"/>
    <cellStyle name="SAPBEXaggData 3 6" xfId="14679"/>
    <cellStyle name="SAPBEXaggData 3 6 2" xfId="14680"/>
    <cellStyle name="SAPBEXaggData 3 6 3" xfId="14681"/>
    <cellStyle name="SAPBEXaggData 3 6 4" xfId="14682"/>
    <cellStyle name="SAPBEXaggData 3 6 5" xfId="14683"/>
    <cellStyle name="SAPBEXaggData 3 6 6" xfId="14684"/>
    <cellStyle name="SAPBEXaggData 3 6 7" xfId="14685"/>
    <cellStyle name="SAPBEXaggData 3 6 8" xfId="14686"/>
    <cellStyle name="SAPBEXaggData 3 7" xfId="14687"/>
    <cellStyle name="SAPBEXaggData 3 8" xfId="14688"/>
    <cellStyle name="SAPBEXaggData 3 9" xfId="14689"/>
    <cellStyle name="SAPBEXaggData 4" xfId="3912"/>
    <cellStyle name="SAPBEXaggData 4 10" xfId="14690"/>
    <cellStyle name="SAPBEXaggData 4 11" xfId="14691"/>
    <cellStyle name="SAPBEXaggData 4 12" xfId="14692"/>
    <cellStyle name="SAPBEXaggData 4 13" xfId="14693"/>
    <cellStyle name="SAPBEXaggData 4 14" xfId="14694"/>
    <cellStyle name="SAPBEXaggData 4 2" xfId="3913"/>
    <cellStyle name="SAPBEXaggData 4 2 10" xfId="14695"/>
    <cellStyle name="SAPBEXaggData 4 2 11" xfId="14696"/>
    <cellStyle name="SAPBEXaggData 4 2 12" xfId="14697"/>
    <cellStyle name="SAPBEXaggData 4 2 2" xfId="14698"/>
    <cellStyle name="SAPBEXaggData 4 2 2 2" xfId="14699"/>
    <cellStyle name="SAPBEXaggData 4 2 2 3" xfId="14700"/>
    <cellStyle name="SAPBEXaggData 4 2 2 4" xfId="14701"/>
    <cellStyle name="SAPBEXaggData 4 2 2 5" xfId="14702"/>
    <cellStyle name="SAPBEXaggData 4 2 2 6" xfId="14703"/>
    <cellStyle name="SAPBEXaggData 4 2 2 7" xfId="14704"/>
    <cellStyle name="SAPBEXaggData 4 2 2 8" xfId="14705"/>
    <cellStyle name="SAPBEXaggData 4 2 3" xfId="14706"/>
    <cellStyle name="SAPBEXaggData 4 2 3 2" xfId="14707"/>
    <cellStyle name="SAPBEXaggData 4 2 3 3" xfId="14708"/>
    <cellStyle name="SAPBEXaggData 4 2 3 4" xfId="14709"/>
    <cellStyle name="SAPBEXaggData 4 2 3 5" xfId="14710"/>
    <cellStyle name="SAPBEXaggData 4 2 3 6" xfId="14711"/>
    <cellStyle name="SAPBEXaggData 4 2 3 7" xfId="14712"/>
    <cellStyle name="SAPBEXaggData 4 2 3 8" xfId="14713"/>
    <cellStyle name="SAPBEXaggData 4 2 4" xfId="14714"/>
    <cellStyle name="SAPBEXaggData 4 2 4 2" xfId="14715"/>
    <cellStyle name="SAPBEXaggData 4 2 4 3" xfId="14716"/>
    <cellStyle name="SAPBEXaggData 4 2 4 4" xfId="14717"/>
    <cellStyle name="SAPBEXaggData 4 2 4 5" xfId="14718"/>
    <cellStyle name="SAPBEXaggData 4 2 4 6" xfId="14719"/>
    <cellStyle name="SAPBEXaggData 4 2 4 7" xfId="14720"/>
    <cellStyle name="SAPBEXaggData 4 2 4 8" xfId="14721"/>
    <cellStyle name="SAPBEXaggData 4 2 5" xfId="14722"/>
    <cellStyle name="SAPBEXaggData 4 2 6" xfId="14723"/>
    <cellStyle name="SAPBEXaggData 4 2 7" xfId="14724"/>
    <cellStyle name="SAPBEXaggData 4 2 8" xfId="14725"/>
    <cellStyle name="SAPBEXaggData 4 2 9" xfId="14726"/>
    <cellStyle name="SAPBEXaggData 4 3" xfId="14727"/>
    <cellStyle name="SAPBEXaggData 4 3 2" xfId="14728"/>
    <cellStyle name="SAPBEXaggData 4 3 3" xfId="14729"/>
    <cellStyle name="SAPBEXaggData 4 3 4" xfId="14730"/>
    <cellStyle name="SAPBEXaggData 4 3 5" xfId="14731"/>
    <cellStyle name="SAPBEXaggData 4 3 6" xfId="14732"/>
    <cellStyle name="SAPBEXaggData 4 3 7" xfId="14733"/>
    <cellStyle name="SAPBEXaggData 4 3 8" xfId="14734"/>
    <cellStyle name="SAPBEXaggData 4 4" xfId="14735"/>
    <cellStyle name="SAPBEXaggData 4 4 2" xfId="14736"/>
    <cellStyle name="SAPBEXaggData 4 4 3" xfId="14737"/>
    <cellStyle name="SAPBEXaggData 4 4 4" xfId="14738"/>
    <cellStyle name="SAPBEXaggData 4 4 5" xfId="14739"/>
    <cellStyle name="SAPBEXaggData 4 4 6" xfId="14740"/>
    <cellStyle name="SAPBEXaggData 4 4 7" xfId="14741"/>
    <cellStyle name="SAPBEXaggData 4 4 8" xfId="14742"/>
    <cellStyle name="SAPBEXaggData 4 5" xfId="14743"/>
    <cellStyle name="SAPBEXaggData 4 5 2" xfId="14744"/>
    <cellStyle name="SAPBEXaggData 4 5 3" xfId="14745"/>
    <cellStyle name="SAPBEXaggData 4 5 4" xfId="14746"/>
    <cellStyle name="SAPBEXaggData 4 5 5" xfId="14747"/>
    <cellStyle name="SAPBEXaggData 4 5 6" xfId="14748"/>
    <cellStyle name="SAPBEXaggData 4 5 7" xfId="14749"/>
    <cellStyle name="SAPBEXaggData 4 5 8" xfId="14750"/>
    <cellStyle name="SAPBEXaggData 4 6" xfId="14751"/>
    <cellStyle name="SAPBEXaggData 4 7" xfId="14752"/>
    <cellStyle name="SAPBEXaggData 4 8" xfId="14753"/>
    <cellStyle name="SAPBEXaggData 4 9" xfId="14754"/>
    <cellStyle name="SAPBEXaggData 5" xfId="3914"/>
    <cellStyle name="SAPBEXaggData 5 10" xfId="14755"/>
    <cellStyle name="SAPBEXaggData 5 11" xfId="14756"/>
    <cellStyle name="SAPBEXaggData 5 12" xfId="14757"/>
    <cellStyle name="SAPBEXaggData 5 2" xfId="14758"/>
    <cellStyle name="SAPBEXaggData 5 2 2" xfId="14759"/>
    <cellStyle name="SAPBEXaggData 5 2 3" xfId="14760"/>
    <cellStyle name="SAPBEXaggData 5 2 4" xfId="14761"/>
    <cellStyle name="SAPBEXaggData 5 2 5" xfId="14762"/>
    <cellStyle name="SAPBEXaggData 5 2 6" xfId="14763"/>
    <cellStyle name="SAPBEXaggData 5 2 7" xfId="14764"/>
    <cellStyle name="SAPBEXaggData 5 2 8" xfId="14765"/>
    <cellStyle name="SAPBEXaggData 5 3" xfId="14766"/>
    <cellStyle name="SAPBEXaggData 5 3 2" xfId="14767"/>
    <cellStyle name="SAPBEXaggData 5 3 3" xfId="14768"/>
    <cellStyle name="SAPBEXaggData 5 3 4" xfId="14769"/>
    <cellStyle name="SAPBEXaggData 5 3 5" xfId="14770"/>
    <cellStyle name="SAPBEXaggData 5 3 6" xfId="14771"/>
    <cellStyle name="SAPBEXaggData 5 3 7" xfId="14772"/>
    <cellStyle name="SAPBEXaggData 5 3 8" xfId="14773"/>
    <cellStyle name="SAPBEXaggData 5 4" xfId="14774"/>
    <cellStyle name="SAPBEXaggData 5 4 2" xfId="14775"/>
    <cellStyle name="SAPBEXaggData 5 4 3" xfId="14776"/>
    <cellStyle name="SAPBEXaggData 5 4 4" xfId="14777"/>
    <cellStyle name="SAPBEXaggData 5 4 5" xfId="14778"/>
    <cellStyle name="SAPBEXaggData 5 4 6" xfId="14779"/>
    <cellStyle name="SAPBEXaggData 5 4 7" xfId="14780"/>
    <cellStyle name="SAPBEXaggData 5 4 8" xfId="14781"/>
    <cellStyle name="SAPBEXaggData 5 5" xfId="14782"/>
    <cellStyle name="SAPBEXaggData 5 6" xfId="14783"/>
    <cellStyle name="SAPBEXaggData 5 7" xfId="14784"/>
    <cellStyle name="SAPBEXaggData 5 8" xfId="14785"/>
    <cellStyle name="SAPBEXaggData 5 9" xfId="14786"/>
    <cellStyle name="SAPBEXaggData 6" xfId="14787"/>
    <cellStyle name="SAPBEXaggData 6 2" xfId="14788"/>
    <cellStyle name="SAPBEXaggData 6 3" xfId="14789"/>
    <cellStyle name="SAPBEXaggData 6 4" xfId="14790"/>
    <cellStyle name="SAPBEXaggData 6 5" xfId="14791"/>
    <cellStyle name="SAPBEXaggData 6 6" xfId="14792"/>
    <cellStyle name="SAPBEXaggData 6 7" xfId="14793"/>
    <cellStyle name="SAPBEXaggData 6 8" xfId="14794"/>
    <cellStyle name="SAPBEXaggData 7" xfId="14795"/>
    <cellStyle name="SAPBEXaggData 7 2" xfId="14796"/>
    <cellStyle name="SAPBEXaggData 7 3" xfId="14797"/>
    <cellStyle name="SAPBEXaggData 7 4" xfId="14798"/>
    <cellStyle name="SAPBEXaggData 7 5" xfId="14799"/>
    <cellStyle name="SAPBEXaggData 7 6" xfId="14800"/>
    <cellStyle name="SAPBEXaggData 7 7" xfId="14801"/>
    <cellStyle name="SAPBEXaggData 7 8" xfId="14802"/>
    <cellStyle name="SAPBEXaggData 8" xfId="14803"/>
    <cellStyle name="SAPBEXaggData 8 2" xfId="14804"/>
    <cellStyle name="SAPBEXaggData 8 3" xfId="14805"/>
    <cellStyle name="SAPBEXaggData 8 4" xfId="14806"/>
    <cellStyle name="SAPBEXaggData 8 5" xfId="14807"/>
    <cellStyle name="SAPBEXaggData 8 6" xfId="14808"/>
    <cellStyle name="SAPBEXaggData 8 7" xfId="14809"/>
    <cellStyle name="SAPBEXaggData 8 8" xfId="14810"/>
    <cellStyle name="SAPBEXaggData 9" xfId="14811"/>
    <cellStyle name="SAPBEXaggData_Постановка_под_напряжение_объектов_ВЛ_и_ПС_в_2011_году" xfId="3915"/>
    <cellStyle name="SAPBEXaggDataEmph" xfId="3916"/>
    <cellStyle name="SAPBEXaggDataEmph 10" xfId="14812"/>
    <cellStyle name="SAPBEXaggDataEmph 11" xfId="14813"/>
    <cellStyle name="SAPBEXaggDataEmph 12" xfId="14814"/>
    <cellStyle name="SAPBEXaggDataEmph 13" xfId="14815"/>
    <cellStyle name="SAPBEXaggDataEmph 14" xfId="14816"/>
    <cellStyle name="SAPBEXaggDataEmph 15" xfId="14817"/>
    <cellStyle name="SAPBEXaggDataEmph 16" xfId="14818"/>
    <cellStyle name="SAPBEXaggDataEmph 17" xfId="14819"/>
    <cellStyle name="SAPBEXaggDataEmph 2" xfId="3917"/>
    <cellStyle name="SAPBEXaggDataEmph 2 10" xfId="14820"/>
    <cellStyle name="SAPBEXaggDataEmph 2 11" xfId="14821"/>
    <cellStyle name="SAPBEXaggDataEmph 2 12" xfId="14822"/>
    <cellStyle name="SAPBEXaggDataEmph 2 13" xfId="14823"/>
    <cellStyle name="SAPBEXaggDataEmph 2 14" xfId="14824"/>
    <cellStyle name="SAPBEXaggDataEmph 2 15" xfId="14825"/>
    <cellStyle name="SAPBEXaggDataEmph 2 2" xfId="3918"/>
    <cellStyle name="SAPBEXaggDataEmph 2 2 10" xfId="14826"/>
    <cellStyle name="SAPBEXaggDataEmph 2 2 11" xfId="14827"/>
    <cellStyle name="SAPBEXaggDataEmph 2 2 12" xfId="14828"/>
    <cellStyle name="SAPBEXaggDataEmph 2 2 13" xfId="14829"/>
    <cellStyle name="SAPBEXaggDataEmph 2 2 14" xfId="14830"/>
    <cellStyle name="SAPBEXaggDataEmph 2 2 2" xfId="3919"/>
    <cellStyle name="SAPBEXaggDataEmph 2 2 2 10" xfId="14831"/>
    <cellStyle name="SAPBEXaggDataEmph 2 2 2 11" xfId="14832"/>
    <cellStyle name="SAPBEXaggDataEmph 2 2 2 12" xfId="14833"/>
    <cellStyle name="SAPBEXaggDataEmph 2 2 2 2" xfId="14834"/>
    <cellStyle name="SAPBEXaggDataEmph 2 2 2 2 2" xfId="14835"/>
    <cellStyle name="SAPBEXaggDataEmph 2 2 2 2 3" xfId="14836"/>
    <cellStyle name="SAPBEXaggDataEmph 2 2 2 2 4" xfId="14837"/>
    <cellStyle name="SAPBEXaggDataEmph 2 2 2 2 5" xfId="14838"/>
    <cellStyle name="SAPBEXaggDataEmph 2 2 2 2 6" xfId="14839"/>
    <cellStyle name="SAPBEXaggDataEmph 2 2 2 2 7" xfId="14840"/>
    <cellStyle name="SAPBEXaggDataEmph 2 2 2 2 8" xfId="14841"/>
    <cellStyle name="SAPBEXaggDataEmph 2 2 2 3" xfId="14842"/>
    <cellStyle name="SAPBEXaggDataEmph 2 2 2 3 2" xfId="14843"/>
    <cellStyle name="SAPBEXaggDataEmph 2 2 2 3 3" xfId="14844"/>
    <cellStyle name="SAPBEXaggDataEmph 2 2 2 3 4" xfId="14845"/>
    <cellStyle name="SAPBEXaggDataEmph 2 2 2 3 5" xfId="14846"/>
    <cellStyle name="SAPBEXaggDataEmph 2 2 2 3 6" xfId="14847"/>
    <cellStyle name="SAPBEXaggDataEmph 2 2 2 3 7" xfId="14848"/>
    <cellStyle name="SAPBEXaggDataEmph 2 2 2 3 8" xfId="14849"/>
    <cellStyle name="SAPBEXaggDataEmph 2 2 2 4" xfId="14850"/>
    <cellStyle name="SAPBEXaggDataEmph 2 2 2 4 2" xfId="14851"/>
    <cellStyle name="SAPBEXaggDataEmph 2 2 2 4 3" xfId="14852"/>
    <cellStyle name="SAPBEXaggDataEmph 2 2 2 4 4" xfId="14853"/>
    <cellStyle name="SAPBEXaggDataEmph 2 2 2 4 5" xfId="14854"/>
    <cellStyle name="SAPBEXaggDataEmph 2 2 2 4 6" xfId="14855"/>
    <cellStyle name="SAPBEXaggDataEmph 2 2 2 4 7" xfId="14856"/>
    <cellStyle name="SAPBEXaggDataEmph 2 2 2 4 8" xfId="14857"/>
    <cellStyle name="SAPBEXaggDataEmph 2 2 2 5" xfId="14858"/>
    <cellStyle name="SAPBEXaggDataEmph 2 2 2 6" xfId="14859"/>
    <cellStyle name="SAPBEXaggDataEmph 2 2 2 7" xfId="14860"/>
    <cellStyle name="SAPBEXaggDataEmph 2 2 2 8" xfId="14861"/>
    <cellStyle name="SAPBEXaggDataEmph 2 2 2 9" xfId="14862"/>
    <cellStyle name="SAPBEXaggDataEmph 2 2 3" xfId="14863"/>
    <cellStyle name="SAPBEXaggDataEmph 2 2 3 2" xfId="14864"/>
    <cellStyle name="SAPBEXaggDataEmph 2 2 3 3" xfId="14865"/>
    <cellStyle name="SAPBEXaggDataEmph 2 2 3 4" xfId="14866"/>
    <cellStyle name="SAPBEXaggDataEmph 2 2 3 5" xfId="14867"/>
    <cellStyle name="SAPBEXaggDataEmph 2 2 3 6" xfId="14868"/>
    <cellStyle name="SAPBEXaggDataEmph 2 2 3 7" xfId="14869"/>
    <cellStyle name="SAPBEXaggDataEmph 2 2 3 8" xfId="14870"/>
    <cellStyle name="SAPBEXaggDataEmph 2 2 4" xfId="14871"/>
    <cellStyle name="SAPBEXaggDataEmph 2 2 4 2" xfId="14872"/>
    <cellStyle name="SAPBEXaggDataEmph 2 2 4 3" xfId="14873"/>
    <cellStyle name="SAPBEXaggDataEmph 2 2 4 4" xfId="14874"/>
    <cellStyle name="SAPBEXaggDataEmph 2 2 4 5" xfId="14875"/>
    <cellStyle name="SAPBEXaggDataEmph 2 2 4 6" xfId="14876"/>
    <cellStyle name="SAPBEXaggDataEmph 2 2 4 7" xfId="14877"/>
    <cellStyle name="SAPBEXaggDataEmph 2 2 4 8" xfId="14878"/>
    <cellStyle name="SAPBEXaggDataEmph 2 2 5" xfId="14879"/>
    <cellStyle name="SAPBEXaggDataEmph 2 2 5 2" xfId="14880"/>
    <cellStyle name="SAPBEXaggDataEmph 2 2 5 3" xfId="14881"/>
    <cellStyle name="SAPBEXaggDataEmph 2 2 5 4" xfId="14882"/>
    <cellStyle name="SAPBEXaggDataEmph 2 2 5 5" xfId="14883"/>
    <cellStyle name="SAPBEXaggDataEmph 2 2 5 6" xfId="14884"/>
    <cellStyle name="SAPBEXaggDataEmph 2 2 5 7" xfId="14885"/>
    <cellStyle name="SAPBEXaggDataEmph 2 2 5 8" xfId="14886"/>
    <cellStyle name="SAPBEXaggDataEmph 2 2 6" xfId="14887"/>
    <cellStyle name="SAPBEXaggDataEmph 2 2 7" xfId="14888"/>
    <cellStyle name="SAPBEXaggDataEmph 2 2 8" xfId="14889"/>
    <cellStyle name="SAPBEXaggDataEmph 2 2 9" xfId="14890"/>
    <cellStyle name="SAPBEXaggDataEmph 2 3" xfId="3920"/>
    <cellStyle name="SAPBEXaggDataEmph 2 3 10" xfId="14891"/>
    <cellStyle name="SAPBEXaggDataEmph 2 3 11" xfId="14892"/>
    <cellStyle name="SAPBEXaggDataEmph 2 3 12" xfId="14893"/>
    <cellStyle name="SAPBEXaggDataEmph 2 3 2" xfId="14894"/>
    <cellStyle name="SAPBEXaggDataEmph 2 3 2 2" xfId="14895"/>
    <cellStyle name="SAPBEXaggDataEmph 2 3 2 3" xfId="14896"/>
    <cellStyle name="SAPBEXaggDataEmph 2 3 2 4" xfId="14897"/>
    <cellStyle name="SAPBEXaggDataEmph 2 3 2 5" xfId="14898"/>
    <cellStyle name="SAPBEXaggDataEmph 2 3 2 6" xfId="14899"/>
    <cellStyle name="SAPBEXaggDataEmph 2 3 2 7" xfId="14900"/>
    <cellStyle name="SAPBEXaggDataEmph 2 3 2 8" xfId="14901"/>
    <cellStyle name="SAPBEXaggDataEmph 2 3 3" xfId="14902"/>
    <cellStyle name="SAPBEXaggDataEmph 2 3 3 2" xfId="14903"/>
    <cellStyle name="SAPBEXaggDataEmph 2 3 3 3" xfId="14904"/>
    <cellStyle name="SAPBEXaggDataEmph 2 3 3 4" xfId="14905"/>
    <cellStyle name="SAPBEXaggDataEmph 2 3 3 5" xfId="14906"/>
    <cellStyle name="SAPBEXaggDataEmph 2 3 3 6" xfId="14907"/>
    <cellStyle name="SAPBEXaggDataEmph 2 3 3 7" xfId="14908"/>
    <cellStyle name="SAPBEXaggDataEmph 2 3 3 8" xfId="14909"/>
    <cellStyle name="SAPBEXaggDataEmph 2 3 4" xfId="14910"/>
    <cellStyle name="SAPBEXaggDataEmph 2 3 4 2" xfId="14911"/>
    <cellStyle name="SAPBEXaggDataEmph 2 3 4 3" xfId="14912"/>
    <cellStyle name="SAPBEXaggDataEmph 2 3 4 4" xfId="14913"/>
    <cellStyle name="SAPBEXaggDataEmph 2 3 4 5" xfId="14914"/>
    <cellStyle name="SAPBEXaggDataEmph 2 3 4 6" xfId="14915"/>
    <cellStyle name="SAPBEXaggDataEmph 2 3 4 7" xfId="14916"/>
    <cellStyle name="SAPBEXaggDataEmph 2 3 4 8" xfId="14917"/>
    <cellStyle name="SAPBEXaggDataEmph 2 3 5" xfId="14918"/>
    <cellStyle name="SAPBEXaggDataEmph 2 3 6" xfId="14919"/>
    <cellStyle name="SAPBEXaggDataEmph 2 3 7" xfId="14920"/>
    <cellStyle name="SAPBEXaggDataEmph 2 3 8" xfId="14921"/>
    <cellStyle name="SAPBEXaggDataEmph 2 3 9" xfId="14922"/>
    <cellStyle name="SAPBEXaggDataEmph 2 4" xfId="14923"/>
    <cellStyle name="SAPBEXaggDataEmph 2 4 2" xfId="14924"/>
    <cellStyle name="SAPBEXaggDataEmph 2 4 3" xfId="14925"/>
    <cellStyle name="SAPBEXaggDataEmph 2 4 4" xfId="14926"/>
    <cellStyle name="SAPBEXaggDataEmph 2 4 5" xfId="14927"/>
    <cellStyle name="SAPBEXaggDataEmph 2 4 6" xfId="14928"/>
    <cellStyle name="SAPBEXaggDataEmph 2 4 7" xfId="14929"/>
    <cellStyle name="SAPBEXaggDataEmph 2 4 8" xfId="14930"/>
    <cellStyle name="SAPBEXaggDataEmph 2 5" xfId="14931"/>
    <cellStyle name="SAPBEXaggDataEmph 2 5 2" xfId="14932"/>
    <cellStyle name="SAPBEXaggDataEmph 2 5 3" xfId="14933"/>
    <cellStyle name="SAPBEXaggDataEmph 2 5 4" xfId="14934"/>
    <cellStyle name="SAPBEXaggDataEmph 2 5 5" xfId="14935"/>
    <cellStyle name="SAPBEXaggDataEmph 2 5 6" xfId="14936"/>
    <cellStyle name="SAPBEXaggDataEmph 2 5 7" xfId="14937"/>
    <cellStyle name="SAPBEXaggDataEmph 2 5 8" xfId="14938"/>
    <cellStyle name="SAPBEXaggDataEmph 2 6" xfId="14939"/>
    <cellStyle name="SAPBEXaggDataEmph 2 6 2" xfId="14940"/>
    <cellStyle name="SAPBEXaggDataEmph 2 6 3" xfId="14941"/>
    <cellStyle name="SAPBEXaggDataEmph 2 6 4" xfId="14942"/>
    <cellStyle name="SAPBEXaggDataEmph 2 6 5" xfId="14943"/>
    <cellStyle name="SAPBEXaggDataEmph 2 6 6" xfId="14944"/>
    <cellStyle name="SAPBEXaggDataEmph 2 6 7" xfId="14945"/>
    <cellStyle name="SAPBEXaggDataEmph 2 6 8" xfId="14946"/>
    <cellStyle name="SAPBEXaggDataEmph 2 7" xfId="14947"/>
    <cellStyle name="SAPBEXaggDataEmph 2 8" xfId="14948"/>
    <cellStyle name="SAPBEXaggDataEmph 2 9" xfId="14949"/>
    <cellStyle name="SAPBEXaggDataEmph 3" xfId="3921"/>
    <cellStyle name="SAPBEXaggDataEmph 3 10" xfId="14950"/>
    <cellStyle name="SAPBEXaggDataEmph 3 11" xfId="14951"/>
    <cellStyle name="SAPBEXaggDataEmph 3 12" xfId="14952"/>
    <cellStyle name="SAPBEXaggDataEmph 3 13" xfId="14953"/>
    <cellStyle name="SAPBEXaggDataEmph 3 14" xfId="14954"/>
    <cellStyle name="SAPBEXaggDataEmph 3 2" xfId="3922"/>
    <cellStyle name="SAPBEXaggDataEmph 3 2 10" xfId="14955"/>
    <cellStyle name="SAPBEXaggDataEmph 3 2 11" xfId="14956"/>
    <cellStyle name="SAPBEXaggDataEmph 3 2 12" xfId="14957"/>
    <cellStyle name="SAPBEXaggDataEmph 3 2 13" xfId="14958"/>
    <cellStyle name="SAPBEXaggDataEmph 3 2 14" xfId="14959"/>
    <cellStyle name="SAPBEXaggDataEmph 3 2 2" xfId="3923"/>
    <cellStyle name="SAPBEXaggDataEmph 3 2 2 10" xfId="14960"/>
    <cellStyle name="SAPBEXaggDataEmph 3 2 2 11" xfId="14961"/>
    <cellStyle name="SAPBEXaggDataEmph 3 2 2 12" xfId="14962"/>
    <cellStyle name="SAPBEXaggDataEmph 3 2 2 2" xfId="14963"/>
    <cellStyle name="SAPBEXaggDataEmph 3 2 2 2 2" xfId="14964"/>
    <cellStyle name="SAPBEXaggDataEmph 3 2 2 2 3" xfId="14965"/>
    <cellStyle name="SAPBEXaggDataEmph 3 2 2 2 4" xfId="14966"/>
    <cellStyle name="SAPBEXaggDataEmph 3 2 2 2 5" xfId="14967"/>
    <cellStyle name="SAPBEXaggDataEmph 3 2 2 2 6" xfId="14968"/>
    <cellStyle name="SAPBEXaggDataEmph 3 2 2 2 7" xfId="14969"/>
    <cellStyle name="SAPBEXaggDataEmph 3 2 2 2 8" xfId="14970"/>
    <cellStyle name="SAPBEXaggDataEmph 3 2 2 3" xfId="14971"/>
    <cellStyle name="SAPBEXaggDataEmph 3 2 2 3 2" xfId="14972"/>
    <cellStyle name="SAPBEXaggDataEmph 3 2 2 3 3" xfId="14973"/>
    <cellStyle name="SAPBEXaggDataEmph 3 2 2 3 4" xfId="14974"/>
    <cellStyle name="SAPBEXaggDataEmph 3 2 2 3 5" xfId="14975"/>
    <cellStyle name="SAPBEXaggDataEmph 3 2 2 3 6" xfId="14976"/>
    <cellStyle name="SAPBEXaggDataEmph 3 2 2 3 7" xfId="14977"/>
    <cellStyle name="SAPBEXaggDataEmph 3 2 2 3 8" xfId="14978"/>
    <cellStyle name="SAPBEXaggDataEmph 3 2 2 4" xfId="14979"/>
    <cellStyle name="SAPBEXaggDataEmph 3 2 2 4 2" xfId="14980"/>
    <cellStyle name="SAPBEXaggDataEmph 3 2 2 4 3" xfId="14981"/>
    <cellStyle name="SAPBEXaggDataEmph 3 2 2 4 4" xfId="14982"/>
    <cellStyle name="SAPBEXaggDataEmph 3 2 2 4 5" xfId="14983"/>
    <cellStyle name="SAPBEXaggDataEmph 3 2 2 4 6" xfId="14984"/>
    <cellStyle name="SAPBEXaggDataEmph 3 2 2 4 7" xfId="14985"/>
    <cellStyle name="SAPBEXaggDataEmph 3 2 2 4 8" xfId="14986"/>
    <cellStyle name="SAPBEXaggDataEmph 3 2 2 5" xfId="14987"/>
    <cellStyle name="SAPBEXaggDataEmph 3 2 2 6" xfId="14988"/>
    <cellStyle name="SAPBEXaggDataEmph 3 2 2 7" xfId="14989"/>
    <cellStyle name="SAPBEXaggDataEmph 3 2 2 8" xfId="14990"/>
    <cellStyle name="SAPBEXaggDataEmph 3 2 2 9" xfId="14991"/>
    <cellStyle name="SAPBEXaggDataEmph 3 2 3" xfId="14992"/>
    <cellStyle name="SAPBEXaggDataEmph 3 2 3 2" xfId="14993"/>
    <cellStyle name="SAPBEXaggDataEmph 3 2 3 3" xfId="14994"/>
    <cellStyle name="SAPBEXaggDataEmph 3 2 3 4" xfId="14995"/>
    <cellStyle name="SAPBEXaggDataEmph 3 2 3 5" xfId="14996"/>
    <cellStyle name="SAPBEXaggDataEmph 3 2 3 6" xfId="14997"/>
    <cellStyle name="SAPBEXaggDataEmph 3 2 3 7" xfId="14998"/>
    <cellStyle name="SAPBEXaggDataEmph 3 2 3 8" xfId="14999"/>
    <cellStyle name="SAPBEXaggDataEmph 3 2 4" xfId="15000"/>
    <cellStyle name="SAPBEXaggDataEmph 3 2 4 2" xfId="15001"/>
    <cellStyle name="SAPBEXaggDataEmph 3 2 4 3" xfId="15002"/>
    <cellStyle name="SAPBEXaggDataEmph 3 2 4 4" xfId="15003"/>
    <cellStyle name="SAPBEXaggDataEmph 3 2 4 5" xfId="15004"/>
    <cellStyle name="SAPBEXaggDataEmph 3 2 4 6" xfId="15005"/>
    <cellStyle name="SAPBEXaggDataEmph 3 2 4 7" xfId="15006"/>
    <cellStyle name="SAPBEXaggDataEmph 3 2 4 8" xfId="15007"/>
    <cellStyle name="SAPBEXaggDataEmph 3 2 5" xfId="15008"/>
    <cellStyle name="SAPBEXaggDataEmph 3 2 5 2" xfId="15009"/>
    <cellStyle name="SAPBEXaggDataEmph 3 2 5 3" xfId="15010"/>
    <cellStyle name="SAPBEXaggDataEmph 3 2 5 4" xfId="15011"/>
    <cellStyle name="SAPBEXaggDataEmph 3 2 5 5" xfId="15012"/>
    <cellStyle name="SAPBEXaggDataEmph 3 2 5 6" xfId="15013"/>
    <cellStyle name="SAPBEXaggDataEmph 3 2 5 7" xfId="15014"/>
    <cellStyle name="SAPBEXaggDataEmph 3 2 5 8" xfId="15015"/>
    <cellStyle name="SAPBEXaggDataEmph 3 2 6" xfId="15016"/>
    <cellStyle name="SAPBEXaggDataEmph 3 2 7" xfId="15017"/>
    <cellStyle name="SAPBEXaggDataEmph 3 2 8" xfId="15018"/>
    <cellStyle name="SAPBEXaggDataEmph 3 2 9" xfId="15019"/>
    <cellStyle name="SAPBEXaggDataEmph 3 3" xfId="3924"/>
    <cellStyle name="SAPBEXaggDataEmph 3 3 10" xfId="15020"/>
    <cellStyle name="SAPBEXaggDataEmph 3 3 11" xfId="15021"/>
    <cellStyle name="SAPBEXaggDataEmph 3 3 12" xfId="15022"/>
    <cellStyle name="SAPBEXaggDataEmph 3 3 2" xfId="15023"/>
    <cellStyle name="SAPBEXaggDataEmph 3 3 2 2" xfId="15024"/>
    <cellStyle name="SAPBEXaggDataEmph 3 3 2 3" xfId="15025"/>
    <cellStyle name="SAPBEXaggDataEmph 3 3 2 4" xfId="15026"/>
    <cellStyle name="SAPBEXaggDataEmph 3 3 2 5" xfId="15027"/>
    <cellStyle name="SAPBEXaggDataEmph 3 3 2 6" xfId="15028"/>
    <cellStyle name="SAPBEXaggDataEmph 3 3 2 7" xfId="15029"/>
    <cellStyle name="SAPBEXaggDataEmph 3 3 2 8" xfId="15030"/>
    <cellStyle name="SAPBEXaggDataEmph 3 3 3" xfId="15031"/>
    <cellStyle name="SAPBEXaggDataEmph 3 3 3 2" xfId="15032"/>
    <cellStyle name="SAPBEXaggDataEmph 3 3 3 3" xfId="15033"/>
    <cellStyle name="SAPBEXaggDataEmph 3 3 3 4" xfId="15034"/>
    <cellStyle name="SAPBEXaggDataEmph 3 3 3 5" xfId="15035"/>
    <cellStyle name="SAPBEXaggDataEmph 3 3 3 6" xfId="15036"/>
    <cellStyle name="SAPBEXaggDataEmph 3 3 3 7" xfId="15037"/>
    <cellStyle name="SAPBEXaggDataEmph 3 3 3 8" xfId="15038"/>
    <cellStyle name="SAPBEXaggDataEmph 3 3 4" xfId="15039"/>
    <cellStyle name="SAPBEXaggDataEmph 3 3 4 2" xfId="15040"/>
    <cellStyle name="SAPBEXaggDataEmph 3 3 4 3" xfId="15041"/>
    <cellStyle name="SAPBEXaggDataEmph 3 3 4 4" xfId="15042"/>
    <cellStyle name="SAPBEXaggDataEmph 3 3 4 5" xfId="15043"/>
    <cellStyle name="SAPBEXaggDataEmph 3 3 4 6" xfId="15044"/>
    <cellStyle name="SAPBEXaggDataEmph 3 3 4 7" xfId="15045"/>
    <cellStyle name="SAPBEXaggDataEmph 3 3 4 8" xfId="15046"/>
    <cellStyle name="SAPBEXaggDataEmph 3 3 5" xfId="15047"/>
    <cellStyle name="SAPBEXaggDataEmph 3 3 6" xfId="15048"/>
    <cellStyle name="SAPBEXaggDataEmph 3 3 7" xfId="15049"/>
    <cellStyle name="SAPBEXaggDataEmph 3 3 8" xfId="15050"/>
    <cellStyle name="SAPBEXaggDataEmph 3 3 9" xfId="15051"/>
    <cellStyle name="SAPBEXaggDataEmph 3 4" xfId="15052"/>
    <cellStyle name="SAPBEXaggDataEmph 3 4 2" xfId="15053"/>
    <cellStyle name="SAPBEXaggDataEmph 3 4 3" xfId="15054"/>
    <cellStyle name="SAPBEXaggDataEmph 3 4 4" xfId="15055"/>
    <cellStyle name="SAPBEXaggDataEmph 3 4 5" xfId="15056"/>
    <cellStyle name="SAPBEXaggDataEmph 3 4 6" xfId="15057"/>
    <cellStyle name="SAPBEXaggDataEmph 3 4 7" xfId="15058"/>
    <cellStyle name="SAPBEXaggDataEmph 3 4 8" xfId="15059"/>
    <cellStyle name="SAPBEXaggDataEmph 3 5" xfId="15060"/>
    <cellStyle name="SAPBEXaggDataEmph 3 5 2" xfId="15061"/>
    <cellStyle name="SAPBEXaggDataEmph 3 5 3" xfId="15062"/>
    <cellStyle name="SAPBEXaggDataEmph 3 5 4" xfId="15063"/>
    <cellStyle name="SAPBEXaggDataEmph 3 5 5" xfId="15064"/>
    <cellStyle name="SAPBEXaggDataEmph 3 5 6" xfId="15065"/>
    <cellStyle name="SAPBEXaggDataEmph 3 5 7" xfId="15066"/>
    <cellStyle name="SAPBEXaggDataEmph 3 5 8" xfId="15067"/>
    <cellStyle name="SAPBEXaggDataEmph 3 6" xfId="15068"/>
    <cellStyle name="SAPBEXaggDataEmph 3 6 2" xfId="15069"/>
    <cellStyle name="SAPBEXaggDataEmph 3 6 3" xfId="15070"/>
    <cellStyle name="SAPBEXaggDataEmph 3 6 4" xfId="15071"/>
    <cellStyle name="SAPBEXaggDataEmph 3 6 5" xfId="15072"/>
    <cellStyle name="SAPBEXaggDataEmph 3 6 6" xfId="15073"/>
    <cellStyle name="SAPBEXaggDataEmph 3 6 7" xfId="15074"/>
    <cellStyle name="SAPBEXaggDataEmph 3 6 8" xfId="15075"/>
    <cellStyle name="SAPBEXaggDataEmph 3 7" xfId="15076"/>
    <cellStyle name="SAPBEXaggDataEmph 3 8" xfId="15077"/>
    <cellStyle name="SAPBEXaggDataEmph 3 9" xfId="15078"/>
    <cellStyle name="SAPBEXaggDataEmph 4" xfId="3925"/>
    <cellStyle name="SAPBEXaggDataEmph 4 10" xfId="15079"/>
    <cellStyle name="SAPBEXaggDataEmph 4 11" xfId="15080"/>
    <cellStyle name="SAPBEXaggDataEmph 4 12" xfId="15081"/>
    <cellStyle name="SAPBEXaggDataEmph 4 13" xfId="15082"/>
    <cellStyle name="SAPBEXaggDataEmph 4 14" xfId="15083"/>
    <cellStyle name="SAPBEXaggDataEmph 4 2" xfId="3926"/>
    <cellStyle name="SAPBEXaggDataEmph 4 2 10" xfId="15084"/>
    <cellStyle name="SAPBEXaggDataEmph 4 2 11" xfId="15085"/>
    <cellStyle name="SAPBEXaggDataEmph 4 2 12" xfId="15086"/>
    <cellStyle name="SAPBEXaggDataEmph 4 2 2" xfId="15087"/>
    <cellStyle name="SAPBEXaggDataEmph 4 2 2 2" xfId="15088"/>
    <cellStyle name="SAPBEXaggDataEmph 4 2 2 3" xfId="15089"/>
    <cellStyle name="SAPBEXaggDataEmph 4 2 2 4" xfId="15090"/>
    <cellStyle name="SAPBEXaggDataEmph 4 2 2 5" xfId="15091"/>
    <cellStyle name="SAPBEXaggDataEmph 4 2 2 6" xfId="15092"/>
    <cellStyle name="SAPBEXaggDataEmph 4 2 2 7" xfId="15093"/>
    <cellStyle name="SAPBEXaggDataEmph 4 2 2 8" xfId="15094"/>
    <cellStyle name="SAPBEXaggDataEmph 4 2 3" xfId="15095"/>
    <cellStyle name="SAPBEXaggDataEmph 4 2 3 2" xfId="15096"/>
    <cellStyle name="SAPBEXaggDataEmph 4 2 3 3" xfId="15097"/>
    <cellStyle name="SAPBEXaggDataEmph 4 2 3 4" xfId="15098"/>
    <cellStyle name="SAPBEXaggDataEmph 4 2 3 5" xfId="15099"/>
    <cellStyle name="SAPBEXaggDataEmph 4 2 3 6" xfId="15100"/>
    <cellStyle name="SAPBEXaggDataEmph 4 2 3 7" xfId="15101"/>
    <cellStyle name="SAPBEXaggDataEmph 4 2 3 8" xfId="15102"/>
    <cellStyle name="SAPBEXaggDataEmph 4 2 4" xfId="15103"/>
    <cellStyle name="SAPBEXaggDataEmph 4 2 4 2" xfId="15104"/>
    <cellStyle name="SAPBEXaggDataEmph 4 2 4 3" xfId="15105"/>
    <cellStyle name="SAPBEXaggDataEmph 4 2 4 4" xfId="15106"/>
    <cellStyle name="SAPBEXaggDataEmph 4 2 4 5" xfId="15107"/>
    <cellStyle name="SAPBEXaggDataEmph 4 2 4 6" xfId="15108"/>
    <cellStyle name="SAPBEXaggDataEmph 4 2 4 7" xfId="15109"/>
    <cellStyle name="SAPBEXaggDataEmph 4 2 4 8" xfId="15110"/>
    <cellStyle name="SAPBEXaggDataEmph 4 2 5" xfId="15111"/>
    <cellStyle name="SAPBEXaggDataEmph 4 2 6" xfId="15112"/>
    <cellStyle name="SAPBEXaggDataEmph 4 2 7" xfId="15113"/>
    <cellStyle name="SAPBEXaggDataEmph 4 2 8" xfId="15114"/>
    <cellStyle name="SAPBEXaggDataEmph 4 2 9" xfId="15115"/>
    <cellStyle name="SAPBEXaggDataEmph 4 3" xfId="15116"/>
    <cellStyle name="SAPBEXaggDataEmph 4 3 2" xfId="15117"/>
    <cellStyle name="SAPBEXaggDataEmph 4 3 3" xfId="15118"/>
    <cellStyle name="SAPBEXaggDataEmph 4 3 4" xfId="15119"/>
    <cellStyle name="SAPBEXaggDataEmph 4 3 5" xfId="15120"/>
    <cellStyle name="SAPBEXaggDataEmph 4 3 6" xfId="15121"/>
    <cellStyle name="SAPBEXaggDataEmph 4 3 7" xfId="15122"/>
    <cellStyle name="SAPBEXaggDataEmph 4 3 8" xfId="15123"/>
    <cellStyle name="SAPBEXaggDataEmph 4 4" xfId="15124"/>
    <cellStyle name="SAPBEXaggDataEmph 4 4 2" xfId="15125"/>
    <cellStyle name="SAPBEXaggDataEmph 4 4 3" xfId="15126"/>
    <cellStyle name="SAPBEXaggDataEmph 4 4 4" xfId="15127"/>
    <cellStyle name="SAPBEXaggDataEmph 4 4 5" xfId="15128"/>
    <cellStyle name="SAPBEXaggDataEmph 4 4 6" xfId="15129"/>
    <cellStyle name="SAPBEXaggDataEmph 4 4 7" xfId="15130"/>
    <cellStyle name="SAPBEXaggDataEmph 4 4 8" xfId="15131"/>
    <cellStyle name="SAPBEXaggDataEmph 4 5" xfId="15132"/>
    <cellStyle name="SAPBEXaggDataEmph 4 5 2" xfId="15133"/>
    <cellStyle name="SAPBEXaggDataEmph 4 5 3" xfId="15134"/>
    <cellStyle name="SAPBEXaggDataEmph 4 5 4" xfId="15135"/>
    <cellStyle name="SAPBEXaggDataEmph 4 5 5" xfId="15136"/>
    <cellStyle name="SAPBEXaggDataEmph 4 5 6" xfId="15137"/>
    <cellStyle name="SAPBEXaggDataEmph 4 5 7" xfId="15138"/>
    <cellStyle name="SAPBEXaggDataEmph 4 5 8" xfId="15139"/>
    <cellStyle name="SAPBEXaggDataEmph 4 6" xfId="15140"/>
    <cellStyle name="SAPBEXaggDataEmph 4 7" xfId="15141"/>
    <cellStyle name="SAPBEXaggDataEmph 4 8" xfId="15142"/>
    <cellStyle name="SAPBEXaggDataEmph 4 9" xfId="15143"/>
    <cellStyle name="SAPBEXaggDataEmph 5" xfId="3927"/>
    <cellStyle name="SAPBEXaggDataEmph 5 10" xfId="15144"/>
    <cellStyle name="SAPBEXaggDataEmph 5 11" xfId="15145"/>
    <cellStyle name="SAPBEXaggDataEmph 5 12" xfId="15146"/>
    <cellStyle name="SAPBEXaggDataEmph 5 2" xfId="15147"/>
    <cellStyle name="SAPBEXaggDataEmph 5 2 2" xfId="15148"/>
    <cellStyle name="SAPBEXaggDataEmph 5 2 3" xfId="15149"/>
    <cellStyle name="SAPBEXaggDataEmph 5 2 4" xfId="15150"/>
    <cellStyle name="SAPBEXaggDataEmph 5 2 5" xfId="15151"/>
    <cellStyle name="SAPBEXaggDataEmph 5 2 6" xfId="15152"/>
    <cellStyle name="SAPBEXaggDataEmph 5 2 7" xfId="15153"/>
    <cellStyle name="SAPBEXaggDataEmph 5 2 8" xfId="15154"/>
    <cellStyle name="SAPBEXaggDataEmph 5 3" xfId="15155"/>
    <cellStyle name="SAPBEXaggDataEmph 5 3 2" xfId="15156"/>
    <cellStyle name="SAPBEXaggDataEmph 5 3 3" xfId="15157"/>
    <cellStyle name="SAPBEXaggDataEmph 5 3 4" xfId="15158"/>
    <cellStyle name="SAPBEXaggDataEmph 5 3 5" xfId="15159"/>
    <cellStyle name="SAPBEXaggDataEmph 5 3 6" xfId="15160"/>
    <cellStyle name="SAPBEXaggDataEmph 5 3 7" xfId="15161"/>
    <cellStyle name="SAPBEXaggDataEmph 5 3 8" xfId="15162"/>
    <cellStyle name="SAPBEXaggDataEmph 5 4" xfId="15163"/>
    <cellStyle name="SAPBEXaggDataEmph 5 4 2" xfId="15164"/>
    <cellStyle name="SAPBEXaggDataEmph 5 4 3" xfId="15165"/>
    <cellStyle name="SAPBEXaggDataEmph 5 4 4" xfId="15166"/>
    <cellStyle name="SAPBEXaggDataEmph 5 4 5" xfId="15167"/>
    <cellStyle name="SAPBEXaggDataEmph 5 4 6" xfId="15168"/>
    <cellStyle name="SAPBEXaggDataEmph 5 4 7" xfId="15169"/>
    <cellStyle name="SAPBEXaggDataEmph 5 4 8" xfId="15170"/>
    <cellStyle name="SAPBEXaggDataEmph 5 5" xfId="15171"/>
    <cellStyle name="SAPBEXaggDataEmph 5 6" xfId="15172"/>
    <cellStyle name="SAPBEXaggDataEmph 5 7" xfId="15173"/>
    <cellStyle name="SAPBEXaggDataEmph 5 8" xfId="15174"/>
    <cellStyle name="SAPBEXaggDataEmph 5 9" xfId="15175"/>
    <cellStyle name="SAPBEXaggDataEmph 6" xfId="15176"/>
    <cellStyle name="SAPBEXaggDataEmph 6 2" xfId="15177"/>
    <cellStyle name="SAPBEXaggDataEmph 6 3" xfId="15178"/>
    <cellStyle name="SAPBEXaggDataEmph 6 4" xfId="15179"/>
    <cellStyle name="SAPBEXaggDataEmph 6 5" xfId="15180"/>
    <cellStyle name="SAPBEXaggDataEmph 6 6" xfId="15181"/>
    <cellStyle name="SAPBEXaggDataEmph 6 7" xfId="15182"/>
    <cellStyle name="SAPBEXaggDataEmph 6 8" xfId="15183"/>
    <cellStyle name="SAPBEXaggDataEmph 7" xfId="15184"/>
    <cellStyle name="SAPBEXaggDataEmph 7 2" xfId="15185"/>
    <cellStyle name="SAPBEXaggDataEmph 7 3" xfId="15186"/>
    <cellStyle name="SAPBEXaggDataEmph 7 4" xfId="15187"/>
    <cellStyle name="SAPBEXaggDataEmph 7 5" xfId="15188"/>
    <cellStyle name="SAPBEXaggDataEmph 7 6" xfId="15189"/>
    <cellStyle name="SAPBEXaggDataEmph 7 7" xfId="15190"/>
    <cellStyle name="SAPBEXaggDataEmph 7 8" xfId="15191"/>
    <cellStyle name="SAPBEXaggDataEmph 8" xfId="15192"/>
    <cellStyle name="SAPBEXaggDataEmph 8 2" xfId="15193"/>
    <cellStyle name="SAPBEXaggDataEmph 8 3" xfId="15194"/>
    <cellStyle name="SAPBEXaggDataEmph 8 4" xfId="15195"/>
    <cellStyle name="SAPBEXaggDataEmph 8 5" xfId="15196"/>
    <cellStyle name="SAPBEXaggDataEmph 8 6" xfId="15197"/>
    <cellStyle name="SAPBEXaggDataEmph 8 7" xfId="15198"/>
    <cellStyle name="SAPBEXaggDataEmph 8 8" xfId="15199"/>
    <cellStyle name="SAPBEXaggDataEmph 9" xfId="15200"/>
    <cellStyle name="SAPBEXaggDataEmph_реестр объектов ЕНЭС" xfId="3928"/>
    <cellStyle name="SAPBEXaggItem" xfId="3929"/>
    <cellStyle name="SAPBEXaggItem 10" xfId="15201"/>
    <cellStyle name="SAPBEXaggItem 11" xfId="15202"/>
    <cellStyle name="SAPBEXaggItem 12" xfId="15203"/>
    <cellStyle name="SAPBEXaggItem 13" xfId="15204"/>
    <cellStyle name="SAPBEXaggItem 14" xfId="15205"/>
    <cellStyle name="SAPBEXaggItem 15" xfId="15206"/>
    <cellStyle name="SAPBEXaggItem 16" xfId="15207"/>
    <cellStyle name="SAPBEXaggItem 17" xfId="15208"/>
    <cellStyle name="SAPBEXaggItem 2" xfId="3930"/>
    <cellStyle name="SAPBEXaggItem 2 10" xfId="15209"/>
    <cellStyle name="SAPBEXaggItem 2 11" xfId="15210"/>
    <cellStyle name="SAPBEXaggItem 2 12" xfId="15211"/>
    <cellStyle name="SAPBEXaggItem 2 13" xfId="15212"/>
    <cellStyle name="SAPBEXaggItem 2 14" xfId="15213"/>
    <cellStyle name="SAPBEXaggItem 2 15" xfId="15214"/>
    <cellStyle name="SAPBEXaggItem 2 2" xfId="3931"/>
    <cellStyle name="SAPBEXaggItem 2 2 10" xfId="15215"/>
    <cellStyle name="SAPBEXaggItem 2 2 11" xfId="15216"/>
    <cellStyle name="SAPBEXaggItem 2 2 12" xfId="15217"/>
    <cellStyle name="SAPBEXaggItem 2 2 13" xfId="15218"/>
    <cellStyle name="SAPBEXaggItem 2 2 14" xfId="15219"/>
    <cellStyle name="SAPBEXaggItem 2 2 2" xfId="3932"/>
    <cellStyle name="SAPBEXaggItem 2 2 2 10" xfId="15220"/>
    <cellStyle name="SAPBEXaggItem 2 2 2 11" xfId="15221"/>
    <cellStyle name="SAPBEXaggItem 2 2 2 12" xfId="15222"/>
    <cellStyle name="SAPBEXaggItem 2 2 2 2" xfId="15223"/>
    <cellStyle name="SAPBEXaggItem 2 2 2 2 2" xfId="15224"/>
    <cellStyle name="SAPBEXaggItem 2 2 2 2 3" xfId="15225"/>
    <cellStyle name="SAPBEXaggItem 2 2 2 2 4" xfId="15226"/>
    <cellStyle name="SAPBEXaggItem 2 2 2 2 5" xfId="15227"/>
    <cellStyle name="SAPBEXaggItem 2 2 2 2 6" xfId="15228"/>
    <cellStyle name="SAPBEXaggItem 2 2 2 2 7" xfId="15229"/>
    <cellStyle name="SAPBEXaggItem 2 2 2 2 8" xfId="15230"/>
    <cellStyle name="SAPBEXaggItem 2 2 2 3" xfId="15231"/>
    <cellStyle name="SAPBEXaggItem 2 2 2 3 2" xfId="15232"/>
    <cellStyle name="SAPBEXaggItem 2 2 2 3 3" xfId="15233"/>
    <cellStyle name="SAPBEXaggItem 2 2 2 3 4" xfId="15234"/>
    <cellStyle name="SAPBEXaggItem 2 2 2 3 5" xfId="15235"/>
    <cellStyle name="SAPBEXaggItem 2 2 2 3 6" xfId="15236"/>
    <cellStyle name="SAPBEXaggItem 2 2 2 3 7" xfId="15237"/>
    <cellStyle name="SAPBEXaggItem 2 2 2 3 8" xfId="15238"/>
    <cellStyle name="SAPBEXaggItem 2 2 2 4" xfId="15239"/>
    <cellStyle name="SAPBEXaggItem 2 2 2 4 2" xfId="15240"/>
    <cellStyle name="SAPBEXaggItem 2 2 2 4 3" xfId="15241"/>
    <cellStyle name="SAPBEXaggItem 2 2 2 4 4" xfId="15242"/>
    <cellStyle name="SAPBEXaggItem 2 2 2 4 5" xfId="15243"/>
    <cellStyle name="SAPBEXaggItem 2 2 2 4 6" xfId="15244"/>
    <cellStyle name="SAPBEXaggItem 2 2 2 4 7" xfId="15245"/>
    <cellStyle name="SAPBEXaggItem 2 2 2 4 8" xfId="15246"/>
    <cellStyle name="SAPBEXaggItem 2 2 2 5" xfId="15247"/>
    <cellStyle name="SAPBEXaggItem 2 2 2 6" xfId="15248"/>
    <cellStyle name="SAPBEXaggItem 2 2 2 7" xfId="15249"/>
    <cellStyle name="SAPBEXaggItem 2 2 2 8" xfId="15250"/>
    <cellStyle name="SAPBEXaggItem 2 2 2 9" xfId="15251"/>
    <cellStyle name="SAPBEXaggItem 2 2 3" xfId="15252"/>
    <cellStyle name="SAPBEXaggItem 2 2 3 2" xfId="15253"/>
    <cellStyle name="SAPBEXaggItem 2 2 3 3" xfId="15254"/>
    <cellStyle name="SAPBEXaggItem 2 2 3 4" xfId="15255"/>
    <cellStyle name="SAPBEXaggItem 2 2 3 5" xfId="15256"/>
    <cellStyle name="SAPBEXaggItem 2 2 3 6" xfId="15257"/>
    <cellStyle name="SAPBEXaggItem 2 2 3 7" xfId="15258"/>
    <cellStyle name="SAPBEXaggItem 2 2 3 8" xfId="15259"/>
    <cellStyle name="SAPBEXaggItem 2 2 4" xfId="15260"/>
    <cellStyle name="SAPBEXaggItem 2 2 4 2" xfId="15261"/>
    <cellStyle name="SAPBEXaggItem 2 2 4 3" xfId="15262"/>
    <cellStyle name="SAPBEXaggItem 2 2 4 4" xfId="15263"/>
    <cellStyle name="SAPBEXaggItem 2 2 4 5" xfId="15264"/>
    <cellStyle name="SAPBEXaggItem 2 2 4 6" xfId="15265"/>
    <cellStyle name="SAPBEXaggItem 2 2 4 7" xfId="15266"/>
    <cellStyle name="SAPBEXaggItem 2 2 4 8" xfId="15267"/>
    <cellStyle name="SAPBEXaggItem 2 2 5" xfId="15268"/>
    <cellStyle name="SAPBEXaggItem 2 2 5 2" xfId="15269"/>
    <cellStyle name="SAPBEXaggItem 2 2 5 3" xfId="15270"/>
    <cellStyle name="SAPBEXaggItem 2 2 5 4" xfId="15271"/>
    <cellStyle name="SAPBEXaggItem 2 2 5 5" xfId="15272"/>
    <cellStyle name="SAPBEXaggItem 2 2 5 6" xfId="15273"/>
    <cellStyle name="SAPBEXaggItem 2 2 5 7" xfId="15274"/>
    <cellStyle name="SAPBEXaggItem 2 2 5 8" xfId="15275"/>
    <cellStyle name="SAPBEXaggItem 2 2 6" xfId="15276"/>
    <cellStyle name="SAPBEXaggItem 2 2 7" xfId="15277"/>
    <cellStyle name="SAPBEXaggItem 2 2 8" xfId="15278"/>
    <cellStyle name="SAPBEXaggItem 2 2 9" xfId="15279"/>
    <cellStyle name="SAPBEXaggItem 2 3" xfId="3933"/>
    <cellStyle name="SAPBEXaggItem 2 3 10" xfId="15280"/>
    <cellStyle name="SAPBEXaggItem 2 3 11" xfId="15281"/>
    <cellStyle name="SAPBEXaggItem 2 3 12" xfId="15282"/>
    <cellStyle name="SAPBEXaggItem 2 3 2" xfId="15283"/>
    <cellStyle name="SAPBEXaggItem 2 3 2 2" xfId="15284"/>
    <cellStyle name="SAPBEXaggItem 2 3 2 3" xfId="15285"/>
    <cellStyle name="SAPBEXaggItem 2 3 2 4" xfId="15286"/>
    <cellStyle name="SAPBEXaggItem 2 3 2 5" xfId="15287"/>
    <cellStyle name="SAPBEXaggItem 2 3 2 6" xfId="15288"/>
    <cellStyle name="SAPBEXaggItem 2 3 2 7" xfId="15289"/>
    <cellStyle name="SAPBEXaggItem 2 3 2 8" xfId="15290"/>
    <cellStyle name="SAPBEXaggItem 2 3 3" xfId="15291"/>
    <cellStyle name="SAPBEXaggItem 2 3 3 2" xfId="15292"/>
    <cellStyle name="SAPBEXaggItem 2 3 3 3" xfId="15293"/>
    <cellStyle name="SAPBEXaggItem 2 3 3 4" xfId="15294"/>
    <cellStyle name="SAPBEXaggItem 2 3 3 5" xfId="15295"/>
    <cellStyle name="SAPBEXaggItem 2 3 3 6" xfId="15296"/>
    <cellStyle name="SAPBEXaggItem 2 3 3 7" xfId="15297"/>
    <cellStyle name="SAPBEXaggItem 2 3 3 8" xfId="15298"/>
    <cellStyle name="SAPBEXaggItem 2 3 4" xfId="15299"/>
    <cellStyle name="SAPBEXaggItem 2 3 4 2" xfId="15300"/>
    <cellStyle name="SAPBEXaggItem 2 3 4 3" xfId="15301"/>
    <cellStyle name="SAPBEXaggItem 2 3 4 4" xfId="15302"/>
    <cellStyle name="SAPBEXaggItem 2 3 4 5" xfId="15303"/>
    <cellStyle name="SAPBEXaggItem 2 3 4 6" xfId="15304"/>
    <cellStyle name="SAPBEXaggItem 2 3 4 7" xfId="15305"/>
    <cellStyle name="SAPBEXaggItem 2 3 4 8" xfId="15306"/>
    <cellStyle name="SAPBEXaggItem 2 3 5" xfId="15307"/>
    <cellStyle name="SAPBEXaggItem 2 3 6" xfId="15308"/>
    <cellStyle name="SAPBEXaggItem 2 3 7" xfId="15309"/>
    <cellStyle name="SAPBEXaggItem 2 3 8" xfId="15310"/>
    <cellStyle name="SAPBEXaggItem 2 3 9" xfId="15311"/>
    <cellStyle name="SAPBEXaggItem 2 4" xfId="15312"/>
    <cellStyle name="SAPBEXaggItem 2 4 2" xfId="15313"/>
    <cellStyle name="SAPBEXaggItem 2 4 3" xfId="15314"/>
    <cellStyle name="SAPBEXaggItem 2 4 4" xfId="15315"/>
    <cellStyle name="SAPBEXaggItem 2 4 5" xfId="15316"/>
    <cellStyle name="SAPBEXaggItem 2 4 6" xfId="15317"/>
    <cellStyle name="SAPBEXaggItem 2 4 7" xfId="15318"/>
    <cellStyle name="SAPBEXaggItem 2 4 8" xfId="15319"/>
    <cellStyle name="SAPBEXaggItem 2 5" xfId="15320"/>
    <cellStyle name="SAPBEXaggItem 2 5 2" xfId="15321"/>
    <cellStyle name="SAPBEXaggItem 2 5 3" xfId="15322"/>
    <cellStyle name="SAPBEXaggItem 2 5 4" xfId="15323"/>
    <cellStyle name="SAPBEXaggItem 2 5 5" xfId="15324"/>
    <cellStyle name="SAPBEXaggItem 2 5 6" xfId="15325"/>
    <cellStyle name="SAPBEXaggItem 2 5 7" xfId="15326"/>
    <cellStyle name="SAPBEXaggItem 2 5 8" xfId="15327"/>
    <cellStyle name="SAPBEXaggItem 2 6" xfId="15328"/>
    <cellStyle name="SAPBEXaggItem 2 6 2" xfId="15329"/>
    <cellStyle name="SAPBEXaggItem 2 6 3" xfId="15330"/>
    <cellStyle name="SAPBEXaggItem 2 6 4" xfId="15331"/>
    <cellStyle name="SAPBEXaggItem 2 6 5" xfId="15332"/>
    <cellStyle name="SAPBEXaggItem 2 6 6" xfId="15333"/>
    <cellStyle name="SAPBEXaggItem 2 6 7" xfId="15334"/>
    <cellStyle name="SAPBEXaggItem 2 6 8" xfId="15335"/>
    <cellStyle name="SAPBEXaggItem 2 7" xfId="15336"/>
    <cellStyle name="SAPBEXaggItem 2 8" xfId="15337"/>
    <cellStyle name="SAPBEXaggItem 2 9" xfId="15338"/>
    <cellStyle name="SAPBEXaggItem 3" xfId="3934"/>
    <cellStyle name="SAPBEXaggItem 3 10" xfId="15339"/>
    <cellStyle name="SAPBEXaggItem 3 11" xfId="15340"/>
    <cellStyle name="SAPBEXaggItem 3 12" xfId="15341"/>
    <cellStyle name="SAPBEXaggItem 3 13" xfId="15342"/>
    <cellStyle name="SAPBEXaggItem 3 14" xfId="15343"/>
    <cellStyle name="SAPBEXaggItem 3 2" xfId="3935"/>
    <cellStyle name="SAPBEXaggItem 3 2 10" xfId="15344"/>
    <cellStyle name="SAPBEXaggItem 3 2 11" xfId="15345"/>
    <cellStyle name="SAPBEXaggItem 3 2 12" xfId="15346"/>
    <cellStyle name="SAPBEXaggItem 3 2 13" xfId="15347"/>
    <cellStyle name="SAPBEXaggItem 3 2 14" xfId="15348"/>
    <cellStyle name="SAPBEXaggItem 3 2 2" xfId="3936"/>
    <cellStyle name="SAPBEXaggItem 3 2 2 10" xfId="15349"/>
    <cellStyle name="SAPBEXaggItem 3 2 2 11" xfId="15350"/>
    <cellStyle name="SAPBEXaggItem 3 2 2 12" xfId="15351"/>
    <cellStyle name="SAPBEXaggItem 3 2 2 2" xfId="15352"/>
    <cellStyle name="SAPBEXaggItem 3 2 2 2 2" xfId="15353"/>
    <cellStyle name="SAPBEXaggItem 3 2 2 2 3" xfId="15354"/>
    <cellStyle name="SAPBEXaggItem 3 2 2 2 4" xfId="15355"/>
    <cellStyle name="SAPBEXaggItem 3 2 2 2 5" xfId="15356"/>
    <cellStyle name="SAPBEXaggItem 3 2 2 2 6" xfId="15357"/>
    <cellStyle name="SAPBEXaggItem 3 2 2 2 7" xfId="15358"/>
    <cellStyle name="SAPBEXaggItem 3 2 2 2 8" xfId="15359"/>
    <cellStyle name="SAPBEXaggItem 3 2 2 3" xfId="15360"/>
    <cellStyle name="SAPBEXaggItem 3 2 2 3 2" xfId="15361"/>
    <cellStyle name="SAPBEXaggItem 3 2 2 3 3" xfId="15362"/>
    <cellStyle name="SAPBEXaggItem 3 2 2 3 4" xfId="15363"/>
    <cellStyle name="SAPBEXaggItem 3 2 2 3 5" xfId="15364"/>
    <cellStyle name="SAPBEXaggItem 3 2 2 3 6" xfId="15365"/>
    <cellStyle name="SAPBEXaggItem 3 2 2 3 7" xfId="15366"/>
    <cellStyle name="SAPBEXaggItem 3 2 2 3 8" xfId="15367"/>
    <cellStyle name="SAPBEXaggItem 3 2 2 4" xfId="15368"/>
    <cellStyle name="SAPBEXaggItem 3 2 2 4 2" xfId="15369"/>
    <cellStyle name="SAPBEXaggItem 3 2 2 4 3" xfId="15370"/>
    <cellStyle name="SAPBEXaggItem 3 2 2 4 4" xfId="15371"/>
    <cellStyle name="SAPBEXaggItem 3 2 2 4 5" xfId="15372"/>
    <cellStyle name="SAPBEXaggItem 3 2 2 4 6" xfId="15373"/>
    <cellStyle name="SAPBEXaggItem 3 2 2 4 7" xfId="15374"/>
    <cellStyle name="SAPBEXaggItem 3 2 2 4 8" xfId="15375"/>
    <cellStyle name="SAPBEXaggItem 3 2 2 5" xfId="15376"/>
    <cellStyle name="SAPBEXaggItem 3 2 2 6" xfId="15377"/>
    <cellStyle name="SAPBEXaggItem 3 2 2 7" xfId="15378"/>
    <cellStyle name="SAPBEXaggItem 3 2 2 8" xfId="15379"/>
    <cellStyle name="SAPBEXaggItem 3 2 2 9" xfId="15380"/>
    <cellStyle name="SAPBEXaggItem 3 2 3" xfId="15381"/>
    <cellStyle name="SAPBEXaggItem 3 2 3 2" xfId="15382"/>
    <cellStyle name="SAPBEXaggItem 3 2 3 3" xfId="15383"/>
    <cellStyle name="SAPBEXaggItem 3 2 3 4" xfId="15384"/>
    <cellStyle name="SAPBEXaggItem 3 2 3 5" xfId="15385"/>
    <cellStyle name="SAPBEXaggItem 3 2 3 6" xfId="15386"/>
    <cellStyle name="SAPBEXaggItem 3 2 3 7" xfId="15387"/>
    <cellStyle name="SAPBEXaggItem 3 2 3 8" xfId="15388"/>
    <cellStyle name="SAPBEXaggItem 3 2 4" xfId="15389"/>
    <cellStyle name="SAPBEXaggItem 3 2 4 2" xfId="15390"/>
    <cellStyle name="SAPBEXaggItem 3 2 4 3" xfId="15391"/>
    <cellStyle name="SAPBEXaggItem 3 2 4 4" xfId="15392"/>
    <cellStyle name="SAPBEXaggItem 3 2 4 5" xfId="15393"/>
    <cellStyle name="SAPBEXaggItem 3 2 4 6" xfId="15394"/>
    <cellStyle name="SAPBEXaggItem 3 2 4 7" xfId="15395"/>
    <cellStyle name="SAPBEXaggItem 3 2 4 8" xfId="15396"/>
    <cellStyle name="SAPBEXaggItem 3 2 5" xfId="15397"/>
    <cellStyle name="SAPBEXaggItem 3 2 5 2" xfId="15398"/>
    <cellStyle name="SAPBEXaggItem 3 2 5 3" xfId="15399"/>
    <cellStyle name="SAPBEXaggItem 3 2 5 4" xfId="15400"/>
    <cellStyle name="SAPBEXaggItem 3 2 5 5" xfId="15401"/>
    <cellStyle name="SAPBEXaggItem 3 2 5 6" xfId="15402"/>
    <cellStyle name="SAPBEXaggItem 3 2 5 7" xfId="15403"/>
    <cellStyle name="SAPBEXaggItem 3 2 5 8" xfId="15404"/>
    <cellStyle name="SAPBEXaggItem 3 2 6" xfId="15405"/>
    <cellStyle name="SAPBEXaggItem 3 2 7" xfId="15406"/>
    <cellStyle name="SAPBEXaggItem 3 2 8" xfId="15407"/>
    <cellStyle name="SAPBEXaggItem 3 2 9" xfId="15408"/>
    <cellStyle name="SAPBEXaggItem 3 3" xfId="3937"/>
    <cellStyle name="SAPBEXaggItem 3 3 10" xfId="15409"/>
    <cellStyle name="SAPBEXaggItem 3 3 11" xfId="15410"/>
    <cellStyle name="SAPBEXaggItem 3 3 12" xfId="15411"/>
    <cellStyle name="SAPBEXaggItem 3 3 2" xfId="15412"/>
    <cellStyle name="SAPBEXaggItem 3 3 2 2" xfId="15413"/>
    <cellStyle name="SAPBEXaggItem 3 3 2 3" xfId="15414"/>
    <cellStyle name="SAPBEXaggItem 3 3 2 4" xfId="15415"/>
    <cellStyle name="SAPBEXaggItem 3 3 2 5" xfId="15416"/>
    <cellStyle name="SAPBEXaggItem 3 3 2 6" xfId="15417"/>
    <cellStyle name="SAPBEXaggItem 3 3 2 7" xfId="15418"/>
    <cellStyle name="SAPBEXaggItem 3 3 2 8" xfId="15419"/>
    <cellStyle name="SAPBEXaggItem 3 3 3" xfId="15420"/>
    <cellStyle name="SAPBEXaggItem 3 3 3 2" xfId="15421"/>
    <cellStyle name="SAPBEXaggItem 3 3 3 3" xfId="15422"/>
    <cellStyle name="SAPBEXaggItem 3 3 3 4" xfId="15423"/>
    <cellStyle name="SAPBEXaggItem 3 3 3 5" xfId="15424"/>
    <cellStyle name="SAPBEXaggItem 3 3 3 6" xfId="15425"/>
    <cellStyle name="SAPBEXaggItem 3 3 3 7" xfId="15426"/>
    <cellStyle name="SAPBEXaggItem 3 3 3 8" xfId="15427"/>
    <cellStyle name="SAPBEXaggItem 3 3 4" xfId="15428"/>
    <cellStyle name="SAPBEXaggItem 3 3 4 2" xfId="15429"/>
    <cellStyle name="SAPBEXaggItem 3 3 4 3" xfId="15430"/>
    <cellStyle name="SAPBEXaggItem 3 3 4 4" xfId="15431"/>
    <cellStyle name="SAPBEXaggItem 3 3 4 5" xfId="15432"/>
    <cellStyle name="SAPBEXaggItem 3 3 4 6" xfId="15433"/>
    <cellStyle name="SAPBEXaggItem 3 3 4 7" xfId="15434"/>
    <cellStyle name="SAPBEXaggItem 3 3 4 8" xfId="15435"/>
    <cellStyle name="SAPBEXaggItem 3 3 5" xfId="15436"/>
    <cellStyle name="SAPBEXaggItem 3 3 6" xfId="15437"/>
    <cellStyle name="SAPBEXaggItem 3 3 7" xfId="15438"/>
    <cellStyle name="SAPBEXaggItem 3 3 8" xfId="15439"/>
    <cellStyle name="SAPBEXaggItem 3 3 9" xfId="15440"/>
    <cellStyle name="SAPBEXaggItem 3 4" xfId="15441"/>
    <cellStyle name="SAPBEXaggItem 3 4 2" xfId="15442"/>
    <cellStyle name="SAPBEXaggItem 3 4 3" xfId="15443"/>
    <cellStyle name="SAPBEXaggItem 3 4 4" xfId="15444"/>
    <cellStyle name="SAPBEXaggItem 3 4 5" xfId="15445"/>
    <cellStyle name="SAPBEXaggItem 3 4 6" xfId="15446"/>
    <cellStyle name="SAPBEXaggItem 3 4 7" xfId="15447"/>
    <cellStyle name="SAPBEXaggItem 3 4 8" xfId="15448"/>
    <cellStyle name="SAPBEXaggItem 3 5" xfId="15449"/>
    <cellStyle name="SAPBEXaggItem 3 5 2" xfId="15450"/>
    <cellStyle name="SAPBEXaggItem 3 5 3" xfId="15451"/>
    <cellStyle name="SAPBEXaggItem 3 5 4" xfId="15452"/>
    <cellStyle name="SAPBEXaggItem 3 5 5" xfId="15453"/>
    <cellStyle name="SAPBEXaggItem 3 5 6" xfId="15454"/>
    <cellStyle name="SAPBEXaggItem 3 5 7" xfId="15455"/>
    <cellStyle name="SAPBEXaggItem 3 5 8" xfId="15456"/>
    <cellStyle name="SAPBEXaggItem 3 6" xfId="15457"/>
    <cellStyle name="SAPBEXaggItem 3 6 2" xfId="15458"/>
    <cellStyle name="SAPBEXaggItem 3 6 3" xfId="15459"/>
    <cellStyle name="SAPBEXaggItem 3 6 4" xfId="15460"/>
    <cellStyle name="SAPBEXaggItem 3 6 5" xfId="15461"/>
    <cellStyle name="SAPBEXaggItem 3 6 6" xfId="15462"/>
    <cellStyle name="SAPBEXaggItem 3 6 7" xfId="15463"/>
    <cellStyle name="SAPBEXaggItem 3 6 8" xfId="15464"/>
    <cellStyle name="SAPBEXaggItem 3 7" xfId="15465"/>
    <cellStyle name="SAPBEXaggItem 3 8" xfId="15466"/>
    <cellStyle name="SAPBEXaggItem 3 9" xfId="15467"/>
    <cellStyle name="SAPBEXaggItem 4" xfId="3938"/>
    <cellStyle name="SAPBEXaggItem 4 10" xfId="15468"/>
    <cellStyle name="SAPBEXaggItem 4 11" xfId="15469"/>
    <cellStyle name="SAPBEXaggItem 4 12" xfId="15470"/>
    <cellStyle name="SAPBEXaggItem 4 13" xfId="15471"/>
    <cellStyle name="SAPBEXaggItem 4 14" xfId="15472"/>
    <cellStyle name="SAPBEXaggItem 4 2" xfId="3939"/>
    <cellStyle name="SAPBEXaggItem 4 2 10" xfId="15473"/>
    <cellStyle name="SAPBEXaggItem 4 2 11" xfId="15474"/>
    <cellStyle name="SAPBEXaggItem 4 2 12" xfId="15475"/>
    <cellStyle name="SAPBEXaggItem 4 2 2" xfId="15476"/>
    <cellStyle name="SAPBEXaggItem 4 2 2 2" xfId="15477"/>
    <cellStyle name="SAPBEXaggItem 4 2 2 3" xfId="15478"/>
    <cellStyle name="SAPBEXaggItem 4 2 2 4" xfId="15479"/>
    <cellStyle name="SAPBEXaggItem 4 2 2 5" xfId="15480"/>
    <cellStyle name="SAPBEXaggItem 4 2 2 6" xfId="15481"/>
    <cellStyle name="SAPBEXaggItem 4 2 2 7" xfId="15482"/>
    <cellStyle name="SAPBEXaggItem 4 2 2 8" xfId="15483"/>
    <cellStyle name="SAPBEXaggItem 4 2 3" xfId="15484"/>
    <cellStyle name="SAPBEXaggItem 4 2 3 2" xfId="15485"/>
    <cellStyle name="SAPBEXaggItem 4 2 3 3" xfId="15486"/>
    <cellStyle name="SAPBEXaggItem 4 2 3 4" xfId="15487"/>
    <cellStyle name="SAPBEXaggItem 4 2 3 5" xfId="15488"/>
    <cellStyle name="SAPBEXaggItem 4 2 3 6" xfId="15489"/>
    <cellStyle name="SAPBEXaggItem 4 2 3 7" xfId="15490"/>
    <cellStyle name="SAPBEXaggItem 4 2 3 8" xfId="15491"/>
    <cellStyle name="SAPBEXaggItem 4 2 4" xfId="15492"/>
    <cellStyle name="SAPBEXaggItem 4 2 4 2" xfId="15493"/>
    <cellStyle name="SAPBEXaggItem 4 2 4 3" xfId="15494"/>
    <cellStyle name="SAPBEXaggItem 4 2 4 4" xfId="15495"/>
    <cellStyle name="SAPBEXaggItem 4 2 4 5" xfId="15496"/>
    <cellStyle name="SAPBEXaggItem 4 2 4 6" xfId="15497"/>
    <cellStyle name="SAPBEXaggItem 4 2 4 7" xfId="15498"/>
    <cellStyle name="SAPBEXaggItem 4 2 4 8" xfId="15499"/>
    <cellStyle name="SAPBEXaggItem 4 2 5" xfId="15500"/>
    <cellStyle name="SAPBEXaggItem 4 2 6" xfId="15501"/>
    <cellStyle name="SAPBEXaggItem 4 2 7" xfId="15502"/>
    <cellStyle name="SAPBEXaggItem 4 2 8" xfId="15503"/>
    <cellStyle name="SAPBEXaggItem 4 2 9" xfId="15504"/>
    <cellStyle name="SAPBEXaggItem 4 3" xfId="15505"/>
    <cellStyle name="SAPBEXaggItem 4 3 2" xfId="15506"/>
    <cellStyle name="SAPBEXaggItem 4 3 3" xfId="15507"/>
    <cellStyle name="SAPBEXaggItem 4 3 4" xfId="15508"/>
    <cellStyle name="SAPBEXaggItem 4 3 5" xfId="15509"/>
    <cellStyle name="SAPBEXaggItem 4 3 6" xfId="15510"/>
    <cellStyle name="SAPBEXaggItem 4 3 7" xfId="15511"/>
    <cellStyle name="SAPBEXaggItem 4 3 8" xfId="15512"/>
    <cellStyle name="SAPBEXaggItem 4 4" xfId="15513"/>
    <cellStyle name="SAPBEXaggItem 4 4 2" xfId="15514"/>
    <cellStyle name="SAPBEXaggItem 4 4 3" xfId="15515"/>
    <cellStyle name="SAPBEXaggItem 4 4 4" xfId="15516"/>
    <cellStyle name="SAPBEXaggItem 4 4 5" xfId="15517"/>
    <cellStyle name="SAPBEXaggItem 4 4 6" xfId="15518"/>
    <cellStyle name="SAPBEXaggItem 4 4 7" xfId="15519"/>
    <cellStyle name="SAPBEXaggItem 4 4 8" xfId="15520"/>
    <cellStyle name="SAPBEXaggItem 4 5" xfId="15521"/>
    <cellStyle name="SAPBEXaggItem 4 5 2" xfId="15522"/>
    <cellStyle name="SAPBEXaggItem 4 5 3" xfId="15523"/>
    <cellStyle name="SAPBEXaggItem 4 5 4" xfId="15524"/>
    <cellStyle name="SAPBEXaggItem 4 5 5" xfId="15525"/>
    <cellStyle name="SAPBEXaggItem 4 5 6" xfId="15526"/>
    <cellStyle name="SAPBEXaggItem 4 5 7" xfId="15527"/>
    <cellStyle name="SAPBEXaggItem 4 5 8" xfId="15528"/>
    <cellStyle name="SAPBEXaggItem 4 6" xfId="15529"/>
    <cellStyle name="SAPBEXaggItem 4 7" xfId="15530"/>
    <cellStyle name="SAPBEXaggItem 4 8" xfId="15531"/>
    <cellStyle name="SAPBEXaggItem 4 9" xfId="15532"/>
    <cellStyle name="SAPBEXaggItem 5" xfId="3940"/>
    <cellStyle name="SAPBEXaggItem 5 10" xfId="15533"/>
    <cellStyle name="SAPBEXaggItem 5 11" xfId="15534"/>
    <cellStyle name="SAPBEXaggItem 5 12" xfId="15535"/>
    <cellStyle name="SAPBEXaggItem 5 2" xfId="15536"/>
    <cellStyle name="SAPBEXaggItem 5 2 2" xfId="15537"/>
    <cellStyle name="SAPBEXaggItem 5 2 3" xfId="15538"/>
    <cellStyle name="SAPBEXaggItem 5 2 4" xfId="15539"/>
    <cellStyle name="SAPBEXaggItem 5 2 5" xfId="15540"/>
    <cellStyle name="SAPBEXaggItem 5 2 6" xfId="15541"/>
    <cellStyle name="SAPBEXaggItem 5 2 7" xfId="15542"/>
    <cellStyle name="SAPBEXaggItem 5 2 8" xfId="15543"/>
    <cellStyle name="SAPBEXaggItem 5 3" xfId="15544"/>
    <cellStyle name="SAPBEXaggItem 5 3 2" xfId="15545"/>
    <cellStyle name="SAPBEXaggItem 5 3 3" xfId="15546"/>
    <cellStyle name="SAPBEXaggItem 5 3 4" xfId="15547"/>
    <cellStyle name="SAPBEXaggItem 5 3 5" xfId="15548"/>
    <cellStyle name="SAPBEXaggItem 5 3 6" xfId="15549"/>
    <cellStyle name="SAPBEXaggItem 5 3 7" xfId="15550"/>
    <cellStyle name="SAPBEXaggItem 5 3 8" xfId="15551"/>
    <cellStyle name="SAPBEXaggItem 5 4" xfId="15552"/>
    <cellStyle name="SAPBEXaggItem 5 4 2" xfId="15553"/>
    <cellStyle name="SAPBEXaggItem 5 4 3" xfId="15554"/>
    <cellStyle name="SAPBEXaggItem 5 4 4" xfId="15555"/>
    <cellStyle name="SAPBEXaggItem 5 4 5" xfId="15556"/>
    <cellStyle name="SAPBEXaggItem 5 4 6" xfId="15557"/>
    <cellStyle name="SAPBEXaggItem 5 4 7" xfId="15558"/>
    <cellStyle name="SAPBEXaggItem 5 4 8" xfId="15559"/>
    <cellStyle name="SAPBEXaggItem 5 5" xfId="15560"/>
    <cellStyle name="SAPBEXaggItem 5 6" xfId="15561"/>
    <cellStyle name="SAPBEXaggItem 5 7" xfId="15562"/>
    <cellStyle name="SAPBEXaggItem 5 8" xfId="15563"/>
    <cellStyle name="SAPBEXaggItem 5 9" xfId="15564"/>
    <cellStyle name="SAPBEXaggItem 6" xfId="15565"/>
    <cellStyle name="SAPBEXaggItem 6 2" xfId="15566"/>
    <cellStyle name="SAPBEXaggItem 6 3" xfId="15567"/>
    <cellStyle name="SAPBEXaggItem 6 4" xfId="15568"/>
    <cellStyle name="SAPBEXaggItem 6 5" xfId="15569"/>
    <cellStyle name="SAPBEXaggItem 6 6" xfId="15570"/>
    <cellStyle name="SAPBEXaggItem 6 7" xfId="15571"/>
    <cellStyle name="SAPBEXaggItem 6 8" xfId="15572"/>
    <cellStyle name="SAPBEXaggItem 7" xfId="15573"/>
    <cellStyle name="SAPBEXaggItem 7 2" xfId="15574"/>
    <cellStyle name="SAPBEXaggItem 7 3" xfId="15575"/>
    <cellStyle name="SAPBEXaggItem 7 4" xfId="15576"/>
    <cellStyle name="SAPBEXaggItem 7 5" xfId="15577"/>
    <cellStyle name="SAPBEXaggItem 7 6" xfId="15578"/>
    <cellStyle name="SAPBEXaggItem 7 7" xfId="15579"/>
    <cellStyle name="SAPBEXaggItem 7 8" xfId="15580"/>
    <cellStyle name="SAPBEXaggItem 8" xfId="15581"/>
    <cellStyle name="SAPBEXaggItem 8 2" xfId="15582"/>
    <cellStyle name="SAPBEXaggItem 8 3" xfId="15583"/>
    <cellStyle name="SAPBEXaggItem 8 4" xfId="15584"/>
    <cellStyle name="SAPBEXaggItem 8 5" xfId="15585"/>
    <cellStyle name="SAPBEXaggItem 8 6" xfId="15586"/>
    <cellStyle name="SAPBEXaggItem 8 7" xfId="15587"/>
    <cellStyle name="SAPBEXaggItem 8 8" xfId="15588"/>
    <cellStyle name="SAPBEXaggItem 9" xfId="15589"/>
    <cellStyle name="SAPBEXaggItem_реестр объектов ЕНЭС" xfId="3941"/>
    <cellStyle name="SAPBEXaggItemX" xfId="3942"/>
    <cellStyle name="SAPBEXaggItemX 10" xfId="15590"/>
    <cellStyle name="SAPBEXaggItemX 11" xfId="15591"/>
    <cellStyle name="SAPBEXaggItemX 12" xfId="15592"/>
    <cellStyle name="SAPBEXaggItemX 13" xfId="15593"/>
    <cellStyle name="SAPBEXaggItemX 14" xfId="15594"/>
    <cellStyle name="SAPBEXaggItemX 15" xfId="15595"/>
    <cellStyle name="SAPBEXaggItemX 16" xfId="15596"/>
    <cellStyle name="SAPBEXaggItemX 17" xfId="15597"/>
    <cellStyle name="SAPBEXaggItemX 2" xfId="3943"/>
    <cellStyle name="SAPBEXaggItemX 2 10" xfId="15598"/>
    <cellStyle name="SAPBEXaggItemX 2 11" xfId="15599"/>
    <cellStyle name="SAPBEXaggItemX 2 12" xfId="15600"/>
    <cellStyle name="SAPBEXaggItemX 2 13" xfId="15601"/>
    <cellStyle name="SAPBEXaggItemX 2 14" xfId="15602"/>
    <cellStyle name="SAPBEXaggItemX 2 15" xfId="15603"/>
    <cellStyle name="SAPBEXaggItemX 2 2" xfId="3944"/>
    <cellStyle name="SAPBEXaggItemX 2 2 10" xfId="15604"/>
    <cellStyle name="SAPBEXaggItemX 2 2 11" xfId="15605"/>
    <cellStyle name="SAPBEXaggItemX 2 2 12" xfId="15606"/>
    <cellStyle name="SAPBEXaggItemX 2 2 13" xfId="15607"/>
    <cellStyle name="SAPBEXaggItemX 2 2 14" xfId="15608"/>
    <cellStyle name="SAPBEXaggItemX 2 2 2" xfId="3945"/>
    <cellStyle name="SAPBEXaggItemX 2 2 2 10" xfId="15609"/>
    <cellStyle name="SAPBEXaggItemX 2 2 2 11" xfId="15610"/>
    <cellStyle name="SAPBEXaggItemX 2 2 2 12" xfId="15611"/>
    <cellStyle name="SAPBEXaggItemX 2 2 2 2" xfId="15612"/>
    <cellStyle name="SAPBEXaggItemX 2 2 2 2 2" xfId="15613"/>
    <cellStyle name="SAPBEXaggItemX 2 2 2 2 3" xfId="15614"/>
    <cellStyle name="SAPBEXaggItemX 2 2 2 2 4" xfId="15615"/>
    <cellStyle name="SAPBEXaggItemX 2 2 2 2 5" xfId="15616"/>
    <cellStyle name="SAPBEXaggItemX 2 2 2 2 6" xfId="15617"/>
    <cellStyle name="SAPBEXaggItemX 2 2 2 2 7" xfId="15618"/>
    <cellStyle name="SAPBEXaggItemX 2 2 2 2 8" xfId="15619"/>
    <cellStyle name="SAPBEXaggItemX 2 2 2 3" xfId="15620"/>
    <cellStyle name="SAPBEXaggItemX 2 2 2 3 2" xfId="15621"/>
    <cellStyle name="SAPBEXaggItemX 2 2 2 3 3" xfId="15622"/>
    <cellStyle name="SAPBEXaggItemX 2 2 2 3 4" xfId="15623"/>
    <cellStyle name="SAPBEXaggItemX 2 2 2 3 5" xfId="15624"/>
    <cellStyle name="SAPBEXaggItemX 2 2 2 3 6" xfId="15625"/>
    <cellStyle name="SAPBEXaggItemX 2 2 2 3 7" xfId="15626"/>
    <cellStyle name="SAPBEXaggItemX 2 2 2 3 8" xfId="15627"/>
    <cellStyle name="SAPBEXaggItemX 2 2 2 4" xfId="15628"/>
    <cellStyle name="SAPBEXaggItemX 2 2 2 4 2" xfId="15629"/>
    <cellStyle name="SAPBEXaggItemX 2 2 2 4 3" xfId="15630"/>
    <cellStyle name="SAPBEXaggItemX 2 2 2 4 4" xfId="15631"/>
    <cellStyle name="SAPBEXaggItemX 2 2 2 4 5" xfId="15632"/>
    <cellStyle name="SAPBEXaggItemX 2 2 2 4 6" xfId="15633"/>
    <cellStyle name="SAPBEXaggItemX 2 2 2 4 7" xfId="15634"/>
    <cellStyle name="SAPBEXaggItemX 2 2 2 4 8" xfId="15635"/>
    <cellStyle name="SAPBEXaggItemX 2 2 2 5" xfId="15636"/>
    <cellStyle name="SAPBEXaggItemX 2 2 2 6" xfId="15637"/>
    <cellStyle name="SAPBEXaggItemX 2 2 2 7" xfId="15638"/>
    <cellStyle name="SAPBEXaggItemX 2 2 2 8" xfId="15639"/>
    <cellStyle name="SAPBEXaggItemX 2 2 2 9" xfId="15640"/>
    <cellStyle name="SAPBEXaggItemX 2 2 3" xfId="15641"/>
    <cellStyle name="SAPBEXaggItemX 2 2 3 2" xfId="15642"/>
    <cellStyle name="SAPBEXaggItemX 2 2 3 3" xfId="15643"/>
    <cellStyle name="SAPBEXaggItemX 2 2 3 4" xfId="15644"/>
    <cellStyle name="SAPBEXaggItemX 2 2 3 5" xfId="15645"/>
    <cellStyle name="SAPBEXaggItemX 2 2 3 6" xfId="15646"/>
    <cellStyle name="SAPBEXaggItemX 2 2 3 7" xfId="15647"/>
    <cellStyle name="SAPBEXaggItemX 2 2 3 8" xfId="15648"/>
    <cellStyle name="SAPBEXaggItemX 2 2 4" xfId="15649"/>
    <cellStyle name="SAPBEXaggItemX 2 2 4 2" xfId="15650"/>
    <cellStyle name="SAPBEXaggItemX 2 2 4 3" xfId="15651"/>
    <cellStyle name="SAPBEXaggItemX 2 2 4 4" xfId="15652"/>
    <cellStyle name="SAPBEXaggItemX 2 2 4 5" xfId="15653"/>
    <cellStyle name="SAPBEXaggItemX 2 2 4 6" xfId="15654"/>
    <cellStyle name="SAPBEXaggItemX 2 2 4 7" xfId="15655"/>
    <cellStyle name="SAPBEXaggItemX 2 2 4 8" xfId="15656"/>
    <cellStyle name="SAPBEXaggItemX 2 2 5" xfId="15657"/>
    <cellStyle name="SAPBEXaggItemX 2 2 5 2" xfId="15658"/>
    <cellStyle name="SAPBEXaggItemX 2 2 5 3" xfId="15659"/>
    <cellStyle name="SAPBEXaggItemX 2 2 5 4" xfId="15660"/>
    <cellStyle name="SAPBEXaggItemX 2 2 5 5" xfId="15661"/>
    <cellStyle name="SAPBEXaggItemX 2 2 5 6" xfId="15662"/>
    <cellStyle name="SAPBEXaggItemX 2 2 5 7" xfId="15663"/>
    <cellStyle name="SAPBEXaggItemX 2 2 5 8" xfId="15664"/>
    <cellStyle name="SAPBEXaggItemX 2 2 6" xfId="15665"/>
    <cellStyle name="SAPBEXaggItemX 2 2 7" xfId="15666"/>
    <cellStyle name="SAPBEXaggItemX 2 2 8" xfId="15667"/>
    <cellStyle name="SAPBEXaggItemX 2 2 9" xfId="15668"/>
    <cellStyle name="SAPBEXaggItemX 2 3" xfId="3946"/>
    <cellStyle name="SAPBEXaggItemX 2 3 10" xfId="15669"/>
    <cellStyle name="SAPBEXaggItemX 2 3 11" xfId="15670"/>
    <cellStyle name="SAPBEXaggItemX 2 3 12" xfId="15671"/>
    <cellStyle name="SAPBEXaggItemX 2 3 2" xfId="15672"/>
    <cellStyle name="SAPBEXaggItemX 2 3 2 2" xfId="15673"/>
    <cellStyle name="SAPBEXaggItemX 2 3 2 3" xfId="15674"/>
    <cellStyle name="SAPBEXaggItemX 2 3 2 4" xfId="15675"/>
    <cellStyle name="SAPBEXaggItemX 2 3 2 5" xfId="15676"/>
    <cellStyle name="SAPBEXaggItemX 2 3 2 6" xfId="15677"/>
    <cellStyle name="SAPBEXaggItemX 2 3 2 7" xfId="15678"/>
    <cellStyle name="SAPBEXaggItemX 2 3 2 8" xfId="15679"/>
    <cellStyle name="SAPBEXaggItemX 2 3 3" xfId="15680"/>
    <cellStyle name="SAPBEXaggItemX 2 3 3 2" xfId="15681"/>
    <cellStyle name="SAPBEXaggItemX 2 3 3 3" xfId="15682"/>
    <cellStyle name="SAPBEXaggItemX 2 3 3 4" xfId="15683"/>
    <cellStyle name="SAPBEXaggItemX 2 3 3 5" xfId="15684"/>
    <cellStyle name="SAPBEXaggItemX 2 3 3 6" xfId="15685"/>
    <cellStyle name="SAPBEXaggItemX 2 3 3 7" xfId="15686"/>
    <cellStyle name="SAPBEXaggItemX 2 3 3 8" xfId="15687"/>
    <cellStyle name="SAPBEXaggItemX 2 3 4" xfId="15688"/>
    <cellStyle name="SAPBEXaggItemX 2 3 4 2" xfId="15689"/>
    <cellStyle name="SAPBEXaggItemX 2 3 4 3" xfId="15690"/>
    <cellStyle name="SAPBEXaggItemX 2 3 4 4" xfId="15691"/>
    <cellStyle name="SAPBEXaggItemX 2 3 4 5" xfId="15692"/>
    <cellStyle name="SAPBEXaggItemX 2 3 4 6" xfId="15693"/>
    <cellStyle name="SAPBEXaggItemX 2 3 4 7" xfId="15694"/>
    <cellStyle name="SAPBEXaggItemX 2 3 4 8" xfId="15695"/>
    <cellStyle name="SAPBEXaggItemX 2 3 5" xfId="15696"/>
    <cellStyle name="SAPBEXaggItemX 2 3 6" xfId="15697"/>
    <cellStyle name="SAPBEXaggItemX 2 3 7" xfId="15698"/>
    <cellStyle name="SAPBEXaggItemX 2 3 8" xfId="15699"/>
    <cellStyle name="SAPBEXaggItemX 2 3 9" xfId="15700"/>
    <cellStyle name="SAPBEXaggItemX 2 4" xfId="15701"/>
    <cellStyle name="SAPBEXaggItemX 2 4 2" xfId="15702"/>
    <cellStyle name="SAPBEXaggItemX 2 4 3" xfId="15703"/>
    <cellStyle name="SAPBEXaggItemX 2 4 4" xfId="15704"/>
    <cellStyle name="SAPBEXaggItemX 2 4 5" xfId="15705"/>
    <cellStyle name="SAPBEXaggItemX 2 4 6" xfId="15706"/>
    <cellStyle name="SAPBEXaggItemX 2 4 7" xfId="15707"/>
    <cellStyle name="SAPBEXaggItemX 2 4 8" xfId="15708"/>
    <cellStyle name="SAPBEXaggItemX 2 5" xfId="15709"/>
    <cellStyle name="SAPBEXaggItemX 2 5 2" xfId="15710"/>
    <cellStyle name="SAPBEXaggItemX 2 5 3" xfId="15711"/>
    <cellStyle name="SAPBEXaggItemX 2 5 4" xfId="15712"/>
    <cellStyle name="SAPBEXaggItemX 2 5 5" xfId="15713"/>
    <cellStyle name="SAPBEXaggItemX 2 5 6" xfId="15714"/>
    <cellStyle name="SAPBEXaggItemX 2 5 7" xfId="15715"/>
    <cellStyle name="SAPBEXaggItemX 2 5 8" xfId="15716"/>
    <cellStyle name="SAPBEXaggItemX 2 6" xfId="15717"/>
    <cellStyle name="SAPBEXaggItemX 2 6 2" xfId="15718"/>
    <cellStyle name="SAPBEXaggItemX 2 6 3" xfId="15719"/>
    <cellStyle name="SAPBEXaggItemX 2 6 4" xfId="15720"/>
    <cellStyle name="SAPBEXaggItemX 2 6 5" xfId="15721"/>
    <cellStyle name="SAPBEXaggItemX 2 6 6" xfId="15722"/>
    <cellStyle name="SAPBEXaggItemX 2 6 7" xfId="15723"/>
    <cellStyle name="SAPBEXaggItemX 2 6 8" xfId="15724"/>
    <cellStyle name="SAPBEXaggItemX 2 7" xfId="15725"/>
    <cellStyle name="SAPBEXaggItemX 2 8" xfId="15726"/>
    <cellStyle name="SAPBEXaggItemX 2 9" xfId="15727"/>
    <cellStyle name="SAPBEXaggItemX 3" xfId="3947"/>
    <cellStyle name="SAPBEXaggItemX 3 10" xfId="15728"/>
    <cellStyle name="SAPBEXaggItemX 3 11" xfId="15729"/>
    <cellStyle name="SAPBEXaggItemX 3 12" xfId="15730"/>
    <cellStyle name="SAPBEXaggItemX 3 13" xfId="15731"/>
    <cellStyle name="SAPBEXaggItemX 3 14" xfId="15732"/>
    <cellStyle name="SAPBEXaggItemX 3 2" xfId="3948"/>
    <cellStyle name="SAPBEXaggItemX 3 2 10" xfId="15733"/>
    <cellStyle name="SAPBEXaggItemX 3 2 11" xfId="15734"/>
    <cellStyle name="SAPBEXaggItemX 3 2 12" xfId="15735"/>
    <cellStyle name="SAPBEXaggItemX 3 2 13" xfId="15736"/>
    <cellStyle name="SAPBEXaggItemX 3 2 14" xfId="15737"/>
    <cellStyle name="SAPBEXaggItemX 3 2 2" xfId="3949"/>
    <cellStyle name="SAPBEXaggItemX 3 2 2 10" xfId="15738"/>
    <cellStyle name="SAPBEXaggItemX 3 2 2 11" xfId="15739"/>
    <cellStyle name="SAPBEXaggItemX 3 2 2 12" xfId="15740"/>
    <cellStyle name="SAPBEXaggItemX 3 2 2 2" xfId="15741"/>
    <cellStyle name="SAPBEXaggItemX 3 2 2 2 2" xfId="15742"/>
    <cellStyle name="SAPBEXaggItemX 3 2 2 2 3" xfId="15743"/>
    <cellStyle name="SAPBEXaggItemX 3 2 2 2 4" xfId="15744"/>
    <cellStyle name="SAPBEXaggItemX 3 2 2 2 5" xfId="15745"/>
    <cellStyle name="SAPBEXaggItemX 3 2 2 2 6" xfId="15746"/>
    <cellStyle name="SAPBEXaggItemX 3 2 2 2 7" xfId="15747"/>
    <cellStyle name="SAPBEXaggItemX 3 2 2 2 8" xfId="15748"/>
    <cellStyle name="SAPBEXaggItemX 3 2 2 3" xfId="15749"/>
    <cellStyle name="SAPBEXaggItemX 3 2 2 3 2" xfId="15750"/>
    <cellStyle name="SAPBEXaggItemX 3 2 2 3 3" xfId="15751"/>
    <cellStyle name="SAPBEXaggItemX 3 2 2 3 4" xfId="15752"/>
    <cellStyle name="SAPBEXaggItemX 3 2 2 3 5" xfId="15753"/>
    <cellStyle name="SAPBEXaggItemX 3 2 2 3 6" xfId="15754"/>
    <cellStyle name="SAPBEXaggItemX 3 2 2 3 7" xfId="15755"/>
    <cellStyle name="SAPBEXaggItemX 3 2 2 3 8" xfId="15756"/>
    <cellStyle name="SAPBEXaggItemX 3 2 2 4" xfId="15757"/>
    <cellStyle name="SAPBEXaggItemX 3 2 2 4 2" xfId="15758"/>
    <cellStyle name="SAPBEXaggItemX 3 2 2 4 3" xfId="15759"/>
    <cellStyle name="SAPBEXaggItemX 3 2 2 4 4" xfId="15760"/>
    <cellStyle name="SAPBEXaggItemX 3 2 2 4 5" xfId="15761"/>
    <cellStyle name="SAPBEXaggItemX 3 2 2 4 6" xfId="15762"/>
    <cellStyle name="SAPBEXaggItemX 3 2 2 4 7" xfId="15763"/>
    <cellStyle name="SAPBEXaggItemX 3 2 2 4 8" xfId="15764"/>
    <cellStyle name="SAPBEXaggItemX 3 2 2 5" xfId="15765"/>
    <cellStyle name="SAPBEXaggItemX 3 2 2 6" xfId="15766"/>
    <cellStyle name="SAPBEXaggItemX 3 2 2 7" xfId="15767"/>
    <cellStyle name="SAPBEXaggItemX 3 2 2 8" xfId="15768"/>
    <cellStyle name="SAPBEXaggItemX 3 2 2 9" xfId="15769"/>
    <cellStyle name="SAPBEXaggItemX 3 2 3" xfId="15770"/>
    <cellStyle name="SAPBEXaggItemX 3 2 3 2" xfId="15771"/>
    <cellStyle name="SAPBEXaggItemX 3 2 3 3" xfId="15772"/>
    <cellStyle name="SAPBEXaggItemX 3 2 3 4" xfId="15773"/>
    <cellStyle name="SAPBEXaggItemX 3 2 3 5" xfId="15774"/>
    <cellStyle name="SAPBEXaggItemX 3 2 3 6" xfId="15775"/>
    <cellStyle name="SAPBEXaggItemX 3 2 3 7" xfId="15776"/>
    <cellStyle name="SAPBEXaggItemX 3 2 3 8" xfId="15777"/>
    <cellStyle name="SAPBEXaggItemX 3 2 4" xfId="15778"/>
    <cellStyle name="SAPBEXaggItemX 3 2 4 2" xfId="15779"/>
    <cellStyle name="SAPBEXaggItemX 3 2 4 3" xfId="15780"/>
    <cellStyle name="SAPBEXaggItemX 3 2 4 4" xfId="15781"/>
    <cellStyle name="SAPBEXaggItemX 3 2 4 5" xfId="15782"/>
    <cellStyle name="SAPBEXaggItemX 3 2 4 6" xfId="15783"/>
    <cellStyle name="SAPBEXaggItemX 3 2 4 7" xfId="15784"/>
    <cellStyle name="SAPBEXaggItemX 3 2 4 8" xfId="15785"/>
    <cellStyle name="SAPBEXaggItemX 3 2 5" xfId="15786"/>
    <cellStyle name="SAPBEXaggItemX 3 2 5 2" xfId="15787"/>
    <cellStyle name="SAPBEXaggItemX 3 2 5 3" xfId="15788"/>
    <cellStyle name="SAPBEXaggItemX 3 2 5 4" xfId="15789"/>
    <cellStyle name="SAPBEXaggItemX 3 2 5 5" xfId="15790"/>
    <cellStyle name="SAPBEXaggItemX 3 2 5 6" xfId="15791"/>
    <cellStyle name="SAPBEXaggItemX 3 2 5 7" xfId="15792"/>
    <cellStyle name="SAPBEXaggItemX 3 2 5 8" xfId="15793"/>
    <cellStyle name="SAPBEXaggItemX 3 2 6" xfId="15794"/>
    <cellStyle name="SAPBEXaggItemX 3 2 7" xfId="15795"/>
    <cellStyle name="SAPBEXaggItemX 3 2 8" xfId="15796"/>
    <cellStyle name="SAPBEXaggItemX 3 2 9" xfId="15797"/>
    <cellStyle name="SAPBEXaggItemX 3 3" xfId="3950"/>
    <cellStyle name="SAPBEXaggItemX 3 3 10" xfId="15798"/>
    <cellStyle name="SAPBEXaggItemX 3 3 11" xfId="15799"/>
    <cellStyle name="SAPBEXaggItemX 3 3 12" xfId="15800"/>
    <cellStyle name="SAPBEXaggItemX 3 3 2" xfId="15801"/>
    <cellStyle name="SAPBEXaggItemX 3 3 2 2" xfId="15802"/>
    <cellStyle name="SAPBEXaggItemX 3 3 2 3" xfId="15803"/>
    <cellStyle name="SAPBEXaggItemX 3 3 2 4" xfId="15804"/>
    <cellStyle name="SAPBEXaggItemX 3 3 2 5" xfId="15805"/>
    <cellStyle name="SAPBEXaggItemX 3 3 2 6" xfId="15806"/>
    <cellStyle name="SAPBEXaggItemX 3 3 2 7" xfId="15807"/>
    <cellStyle name="SAPBEXaggItemX 3 3 2 8" xfId="15808"/>
    <cellStyle name="SAPBEXaggItemX 3 3 3" xfId="15809"/>
    <cellStyle name="SAPBEXaggItemX 3 3 3 2" xfId="15810"/>
    <cellStyle name="SAPBEXaggItemX 3 3 3 3" xfId="15811"/>
    <cellStyle name="SAPBEXaggItemX 3 3 3 4" xfId="15812"/>
    <cellStyle name="SAPBEXaggItemX 3 3 3 5" xfId="15813"/>
    <cellStyle name="SAPBEXaggItemX 3 3 3 6" xfId="15814"/>
    <cellStyle name="SAPBEXaggItemX 3 3 3 7" xfId="15815"/>
    <cellStyle name="SAPBEXaggItemX 3 3 3 8" xfId="15816"/>
    <cellStyle name="SAPBEXaggItemX 3 3 4" xfId="15817"/>
    <cellStyle name="SAPBEXaggItemX 3 3 4 2" xfId="15818"/>
    <cellStyle name="SAPBEXaggItemX 3 3 4 3" xfId="15819"/>
    <cellStyle name="SAPBEXaggItemX 3 3 4 4" xfId="15820"/>
    <cellStyle name="SAPBEXaggItemX 3 3 4 5" xfId="15821"/>
    <cellStyle name="SAPBEXaggItemX 3 3 4 6" xfId="15822"/>
    <cellStyle name="SAPBEXaggItemX 3 3 4 7" xfId="15823"/>
    <cellStyle name="SAPBEXaggItemX 3 3 4 8" xfId="15824"/>
    <cellStyle name="SAPBEXaggItemX 3 3 5" xfId="15825"/>
    <cellStyle name="SAPBEXaggItemX 3 3 6" xfId="15826"/>
    <cellStyle name="SAPBEXaggItemX 3 3 7" xfId="15827"/>
    <cellStyle name="SAPBEXaggItemX 3 3 8" xfId="15828"/>
    <cellStyle name="SAPBEXaggItemX 3 3 9" xfId="15829"/>
    <cellStyle name="SAPBEXaggItemX 3 4" xfId="15830"/>
    <cellStyle name="SAPBEXaggItemX 3 4 2" xfId="15831"/>
    <cellStyle name="SAPBEXaggItemX 3 4 3" xfId="15832"/>
    <cellStyle name="SAPBEXaggItemX 3 4 4" xfId="15833"/>
    <cellStyle name="SAPBEXaggItemX 3 4 5" xfId="15834"/>
    <cellStyle name="SAPBEXaggItemX 3 4 6" xfId="15835"/>
    <cellStyle name="SAPBEXaggItemX 3 4 7" xfId="15836"/>
    <cellStyle name="SAPBEXaggItemX 3 4 8" xfId="15837"/>
    <cellStyle name="SAPBEXaggItemX 3 5" xfId="15838"/>
    <cellStyle name="SAPBEXaggItemX 3 5 2" xfId="15839"/>
    <cellStyle name="SAPBEXaggItemX 3 5 3" xfId="15840"/>
    <cellStyle name="SAPBEXaggItemX 3 5 4" xfId="15841"/>
    <cellStyle name="SAPBEXaggItemX 3 5 5" xfId="15842"/>
    <cellStyle name="SAPBEXaggItemX 3 5 6" xfId="15843"/>
    <cellStyle name="SAPBEXaggItemX 3 5 7" xfId="15844"/>
    <cellStyle name="SAPBEXaggItemX 3 5 8" xfId="15845"/>
    <cellStyle name="SAPBEXaggItemX 3 6" xfId="15846"/>
    <cellStyle name="SAPBEXaggItemX 3 6 2" xfId="15847"/>
    <cellStyle name="SAPBEXaggItemX 3 6 3" xfId="15848"/>
    <cellStyle name="SAPBEXaggItemX 3 6 4" xfId="15849"/>
    <cellStyle name="SAPBEXaggItemX 3 6 5" xfId="15850"/>
    <cellStyle name="SAPBEXaggItemX 3 6 6" xfId="15851"/>
    <cellStyle name="SAPBEXaggItemX 3 6 7" xfId="15852"/>
    <cellStyle name="SAPBEXaggItemX 3 6 8" xfId="15853"/>
    <cellStyle name="SAPBEXaggItemX 3 7" xfId="15854"/>
    <cellStyle name="SAPBEXaggItemX 3 8" xfId="15855"/>
    <cellStyle name="SAPBEXaggItemX 3 9" xfId="15856"/>
    <cellStyle name="SAPBEXaggItemX 4" xfId="3951"/>
    <cellStyle name="SAPBEXaggItemX 4 10" xfId="15857"/>
    <cellStyle name="SAPBEXaggItemX 4 11" xfId="15858"/>
    <cellStyle name="SAPBEXaggItemX 4 12" xfId="15859"/>
    <cellStyle name="SAPBEXaggItemX 4 13" xfId="15860"/>
    <cellStyle name="SAPBEXaggItemX 4 14" xfId="15861"/>
    <cellStyle name="SAPBEXaggItemX 4 2" xfId="3952"/>
    <cellStyle name="SAPBEXaggItemX 4 2 10" xfId="15862"/>
    <cellStyle name="SAPBEXaggItemX 4 2 11" xfId="15863"/>
    <cellStyle name="SAPBEXaggItemX 4 2 12" xfId="15864"/>
    <cellStyle name="SAPBEXaggItemX 4 2 2" xfId="15865"/>
    <cellStyle name="SAPBEXaggItemX 4 2 2 2" xfId="15866"/>
    <cellStyle name="SAPBEXaggItemX 4 2 2 3" xfId="15867"/>
    <cellStyle name="SAPBEXaggItemX 4 2 2 4" xfId="15868"/>
    <cellStyle name="SAPBEXaggItemX 4 2 2 5" xfId="15869"/>
    <cellStyle name="SAPBEXaggItemX 4 2 2 6" xfId="15870"/>
    <cellStyle name="SAPBEXaggItemX 4 2 2 7" xfId="15871"/>
    <cellStyle name="SAPBEXaggItemX 4 2 2 8" xfId="15872"/>
    <cellStyle name="SAPBEXaggItemX 4 2 3" xfId="15873"/>
    <cellStyle name="SAPBEXaggItemX 4 2 3 2" xfId="15874"/>
    <cellStyle name="SAPBEXaggItemX 4 2 3 3" xfId="15875"/>
    <cellStyle name="SAPBEXaggItemX 4 2 3 4" xfId="15876"/>
    <cellStyle name="SAPBEXaggItemX 4 2 3 5" xfId="15877"/>
    <cellStyle name="SAPBEXaggItemX 4 2 3 6" xfId="15878"/>
    <cellStyle name="SAPBEXaggItemX 4 2 3 7" xfId="15879"/>
    <cellStyle name="SAPBEXaggItemX 4 2 3 8" xfId="15880"/>
    <cellStyle name="SAPBEXaggItemX 4 2 4" xfId="15881"/>
    <cellStyle name="SAPBEXaggItemX 4 2 4 2" xfId="15882"/>
    <cellStyle name="SAPBEXaggItemX 4 2 4 3" xfId="15883"/>
    <cellStyle name="SAPBEXaggItemX 4 2 4 4" xfId="15884"/>
    <cellStyle name="SAPBEXaggItemX 4 2 4 5" xfId="15885"/>
    <cellStyle name="SAPBEXaggItemX 4 2 4 6" xfId="15886"/>
    <cellStyle name="SAPBEXaggItemX 4 2 4 7" xfId="15887"/>
    <cellStyle name="SAPBEXaggItemX 4 2 4 8" xfId="15888"/>
    <cellStyle name="SAPBEXaggItemX 4 2 5" xfId="15889"/>
    <cellStyle name="SAPBEXaggItemX 4 2 6" xfId="15890"/>
    <cellStyle name="SAPBEXaggItemX 4 2 7" xfId="15891"/>
    <cellStyle name="SAPBEXaggItemX 4 2 8" xfId="15892"/>
    <cellStyle name="SAPBEXaggItemX 4 2 9" xfId="15893"/>
    <cellStyle name="SAPBEXaggItemX 4 3" xfId="15894"/>
    <cellStyle name="SAPBEXaggItemX 4 3 2" xfId="15895"/>
    <cellStyle name="SAPBEXaggItemX 4 3 3" xfId="15896"/>
    <cellStyle name="SAPBEXaggItemX 4 3 4" xfId="15897"/>
    <cellStyle name="SAPBEXaggItemX 4 3 5" xfId="15898"/>
    <cellStyle name="SAPBEXaggItemX 4 3 6" xfId="15899"/>
    <cellStyle name="SAPBEXaggItemX 4 3 7" xfId="15900"/>
    <cellStyle name="SAPBEXaggItemX 4 3 8" xfId="15901"/>
    <cellStyle name="SAPBEXaggItemX 4 4" xfId="15902"/>
    <cellStyle name="SAPBEXaggItemX 4 4 2" xfId="15903"/>
    <cellStyle name="SAPBEXaggItemX 4 4 3" xfId="15904"/>
    <cellStyle name="SAPBEXaggItemX 4 4 4" xfId="15905"/>
    <cellStyle name="SAPBEXaggItemX 4 4 5" xfId="15906"/>
    <cellStyle name="SAPBEXaggItemX 4 4 6" xfId="15907"/>
    <cellStyle name="SAPBEXaggItemX 4 4 7" xfId="15908"/>
    <cellStyle name="SAPBEXaggItemX 4 4 8" xfId="15909"/>
    <cellStyle name="SAPBEXaggItemX 4 5" xfId="15910"/>
    <cellStyle name="SAPBEXaggItemX 4 5 2" xfId="15911"/>
    <cellStyle name="SAPBEXaggItemX 4 5 3" xfId="15912"/>
    <cellStyle name="SAPBEXaggItemX 4 5 4" xfId="15913"/>
    <cellStyle name="SAPBEXaggItemX 4 5 5" xfId="15914"/>
    <cellStyle name="SAPBEXaggItemX 4 5 6" xfId="15915"/>
    <cellStyle name="SAPBEXaggItemX 4 5 7" xfId="15916"/>
    <cellStyle name="SAPBEXaggItemX 4 5 8" xfId="15917"/>
    <cellStyle name="SAPBEXaggItemX 4 6" xfId="15918"/>
    <cellStyle name="SAPBEXaggItemX 4 7" xfId="15919"/>
    <cellStyle name="SAPBEXaggItemX 4 8" xfId="15920"/>
    <cellStyle name="SAPBEXaggItemX 4 9" xfId="15921"/>
    <cellStyle name="SAPBEXaggItemX 5" xfId="3953"/>
    <cellStyle name="SAPBEXaggItemX 5 10" xfId="15922"/>
    <cellStyle name="SAPBEXaggItemX 5 11" xfId="15923"/>
    <cellStyle name="SAPBEXaggItemX 5 12" xfId="15924"/>
    <cellStyle name="SAPBEXaggItemX 5 2" xfId="15925"/>
    <cellStyle name="SAPBEXaggItemX 5 2 2" xfId="15926"/>
    <cellStyle name="SAPBEXaggItemX 5 2 3" xfId="15927"/>
    <cellStyle name="SAPBEXaggItemX 5 2 4" xfId="15928"/>
    <cellStyle name="SAPBEXaggItemX 5 2 5" xfId="15929"/>
    <cellStyle name="SAPBEXaggItemX 5 2 6" xfId="15930"/>
    <cellStyle name="SAPBEXaggItemX 5 2 7" xfId="15931"/>
    <cellStyle name="SAPBEXaggItemX 5 2 8" xfId="15932"/>
    <cellStyle name="SAPBEXaggItemX 5 3" xfId="15933"/>
    <cellStyle name="SAPBEXaggItemX 5 3 2" xfId="15934"/>
    <cellStyle name="SAPBEXaggItemX 5 3 3" xfId="15935"/>
    <cellStyle name="SAPBEXaggItemX 5 3 4" xfId="15936"/>
    <cellStyle name="SAPBEXaggItemX 5 3 5" xfId="15937"/>
    <cellStyle name="SAPBEXaggItemX 5 3 6" xfId="15938"/>
    <cellStyle name="SAPBEXaggItemX 5 3 7" xfId="15939"/>
    <cellStyle name="SAPBEXaggItemX 5 3 8" xfId="15940"/>
    <cellStyle name="SAPBEXaggItemX 5 4" xfId="15941"/>
    <cellStyle name="SAPBEXaggItemX 5 4 2" xfId="15942"/>
    <cellStyle name="SAPBEXaggItemX 5 4 3" xfId="15943"/>
    <cellStyle name="SAPBEXaggItemX 5 4 4" xfId="15944"/>
    <cellStyle name="SAPBEXaggItemX 5 4 5" xfId="15945"/>
    <cellStyle name="SAPBEXaggItemX 5 4 6" xfId="15946"/>
    <cellStyle name="SAPBEXaggItemX 5 4 7" xfId="15947"/>
    <cellStyle name="SAPBEXaggItemX 5 4 8" xfId="15948"/>
    <cellStyle name="SAPBEXaggItemX 5 5" xfId="15949"/>
    <cellStyle name="SAPBEXaggItemX 5 6" xfId="15950"/>
    <cellStyle name="SAPBEXaggItemX 5 7" xfId="15951"/>
    <cellStyle name="SAPBEXaggItemX 5 8" xfId="15952"/>
    <cellStyle name="SAPBEXaggItemX 5 9" xfId="15953"/>
    <cellStyle name="SAPBEXaggItemX 6" xfId="15954"/>
    <cellStyle name="SAPBEXaggItemX 6 2" xfId="15955"/>
    <cellStyle name="SAPBEXaggItemX 6 3" xfId="15956"/>
    <cellStyle name="SAPBEXaggItemX 6 4" xfId="15957"/>
    <cellStyle name="SAPBEXaggItemX 6 5" xfId="15958"/>
    <cellStyle name="SAPBEXaggItemX 6 6" xfId="15959"/>
    <cellStyle name="SAPBEXaggItemX 6 7" xfId="15960"/>
    <cellStyle name="SAPBEXaggItemX 6 8" xfId="15961"/>
    <cellStyle name="SAPBEXaggItemX 7" xfId="15962"/>
    <cellStyle name="SAPBEXaggItemX 7 2" xfId="15963"/>
    <cellStyle name="SAPBEXaggItemX 7 3" xfId="15964"/>
    <cellStyle name="SAPBEXaggItemX 7 4" xfId="15965"/>
    <cellStyle name="SAPBEXaggItemX 7 5" xfId="15966"/>
    <cellStyle name="SAPBEXaggItemX 7 6" xfId="15967"/>
    <cellStyle name="SAPBEXaggItemX 7 7" xfId="15968"/>
    <cellStyle name="SAPBEXaggItemX 7 8" xfId="15969"/>
    <cellStyle name="SAPBEXaggItemX 8" xfId="15970"/>
    <cellStyle name="SAPBEXaggItemX 8 2" xfId="15971"/>
    <cellStyle name="SAPBEXaggItemX 8 3" xfId="15972"/>
    <cellStyle name="SAPBEXaggItemX 8 4" xfId="15973"/>
    <cellStyle name="SAPBEXaggItemX 8 5" xfId="15974"/>
    <cellStyle name="SAPBEXaggItemX 8 6" xfId="15975"/>
    <cellStyle name="SAPBEXaggItemX 8 7" xfId="15976"/>
    <cellStyle name="SAPBEXaggItemX 8 8" xfId="15977"/>
    <cellStyle name="SAPBEXaggItemX 9" xfId="15978"/>
    <cellStyle name="SAPBEXaggItemX_реестр объектов ЕНЭС" xfId="3954"/>
    <cellStyle name="SAPBEXchaText" xfId="3955"/>
    <cellStyle name="SAPBEXchaText 10" xfId="15979"/>
    <cellStyle name="SAPBEXchaText 11" xfId="15980"/>
    <cellStyle name="SAPBEXchaText 12" xfId="15981"/>
    <cellStyle name="SAPBEXchaText 13" xfId="15982"/>
    <cellStyle name="SAPBEXchaText 14" xfId="15983"/>
    <cellStyle name="SAPBEXchaText 15" xfId="15984"/>
    <cellStyle name="SAPBEXchaText 16" xfId="15985"/>
    <cellStyle name="SAPBEXchaText 17" xfId="15986"/>
    <cellStyle name="SAPBEXchaText 18" xfId="15987"/>
    <cellStyle name="SAPBEXchaText 2" xfId="3956"/>
    <cellStyle name="SAPBEXchaText 2 10" xfId="15988"/>
    <cellStyle name="SAPBEXchaText 2 11" xfId="15989"/>
    <cellStyle name="SAPBEXchaText 2 12" xfId="15990"/>
    <cellStyle name="SAPBEXchaText 2 13" xfId="15991"/>
    <cellStyle name="SAPBEXchaText 2 14" xfId="15992"/>
    <cellStyle name="SAPBEXchaText 2 15" xfId="15993"/>
    <cellStyle name="SAPBEXchaText 2 2" xfId="3957"/>
    <cellStyle name="SAPBEXchaText 2 2 10" xfId="15994"/>
    <cellStyle name="SAPBEXchaText 2 2 11" xfId="15995"/>
    <cellStyle name="SAPBEXchaText 2 2 12" xfId="15996"/>
    <cellStyle name="SAPBEXchaText 2 2 13" xfId="15997"/>
    <cellStyle name="SAPBEXchaText 2 2 14" xfId="15998"/>
    <cellStyle name="SAPBEXchaText 2 2 2" xfId="3958"/>
    <cellStyle name="SAPBEXchaText 2 2 2 10" xfId="15999"/>
    <cellStyle name="SAPBEXchaText 2 2 2 11" xfId="16000"/>
    <cellStyle name="SAPBEXchaText 2 2 2 12" xfId="16001"/>
    <cellStyle name="SAPBEXchaText 2 2 2 2" xfId="16002"/>
    <cellStyle name="SAPBEXchaText 2 2 2 2 2" xfId="16003"/>
    <cellStyle name="SAPBEXchaText 2 2 2 2 3" xfId="16004"/>
    <cellStyle name="SAPBEXchaText 2 2 2 2 4" xfId="16005"/>
    <cellStyle name="SAPBEXchaText 2 2 2 2 5" xfId="16006"/>
    <cellStyle name="SAPBEXchaText 2 2 2 2 6" xfId="16007"/>
    <cellStyle name="SAPBEXchaText 2 2 2 2 7" xfId="16008"/>
    <cellStyle name="SAPBEXchaText 2 2 2 2 8" xfId="16009"/>
    <cellStyle name="SAPBEXchaText 2 2 2 3" xfId="16010"/>
    <cellStyle name="SAPBEXchaText 2 2 2 3 2" xfId="16011"/>
    <cellStyle name="SAPBEXchaText 2 2 2 3 3" xfId="16012"/>
    <cellStyle name="SAPBEXchaText 2 2 2 3 4" xfId="16013"/>
    <cellStyle name="SAPBEXchaText 2 2 2 3 5" xfId="16014"/>
    <cellStyle name="SAPBEXchaText 2 2 2 3 6" xfId="16015"/>
    <cellStyle name="SAPBEXchaText 2 2 2 3 7" xfId="16016"/>
    <cellStyle name="SAPBEXchaText 2 2 2 3 8" xfId="16017"/>
    <cellStyle name="SAPBEXchaText 2 2 2 4" xfId="16018"/>
    <cellStyle name="SAPBEXchaText 2 2 2 4 2" xfId="16019"/>
    <cellStyle name="SAPBEXchaText 2 2 2 4 3" xfId="16020"/>
    <cellStyle name="SAPBEXchaText 2 2 2 4 4" xfId="16021"/>
    <cellStyle name="SAPBEXchaText 2 2 2 4 5" xfId="16022"/>
    <cellStyle name="SAPBEXchaText 2 2 2 4 6" xfId="16023"/>
    <cellStyle name="SAPBEXchaText 2 2 2 4 7" xfId="16024"/>
    <cellStyle name="SAPBEXchaText 2 2 2 4 8" xfId="16025"/>
    <cellStyle name="SAPBEXchaText 2 2 2 5" xfId="16026"/>
    <cellStyle name="SAPBEXchaText 2 2 2 6" xfId="16027"/>
    <cellStyle name="SAPBEXchaText 2 2 2 7" xfId="16028"/>
    <cellStyle name="SAPBEXchaText 2 2 2 8" xfId="16029"/>
    <cellStyle name="SAPBEXchaText 2 2 2 9" xfId="16030"/>
    <cellStyle name="SAPBEXchaText 2 2 3" xfId="16031"/>
    <cellStyle name="SAPBEXchaText 2 2 3 2" xfId="16032"/>
    <cellStyle name="SAPBEXchaText 2 2 3 3" xfId="16033"/>
    <cellStyle name="SAPBEXchaText 2 2 3 4" xfId="16034"/>
    <cellStyle name="SAPBEXchaText 2 2 3 5" xfId="16035"/>
    <cellStyle name="SAPBEXchaText 2 2 3 6" xfId="16036"/>
    <cellStyle name="SAPBEXchaText 2 2 3 7" xfId="16037"/>
    <cellStyle name="SAPBEXchaText 2 2 3 8" xfId="16038"/>
    <cellStyle name="SAPBEXchaText 2 2 4" xfId="16039"/>
    <cellStyle name="SAPBEXchaText 2 2 4 2" xfId="16040"/>
    <cellStyle name="SAPBEXchaText 2 2 4 3" xfId="16041"/>
    <cellStyle name="SAPBEXchaText 2 2 4 4" xfId="16042"/>
    <cellStyle name="SAPBEXchaText 2 2 4 5" xfId="16043"/>
    <cellStyle name="SAPBEXchaText 2 2 4 6" xfId="16044"/>
    <cellStyle name="SAPBEXchaText 2 2 4 7" xfId="16045"/>
    <cellStyle name="SAPBEXchaText 2 2 4 8" xfId="16046"/>
    <cellStyle name="SAPBEXchaText 2 2 5" xfId="16047"/>
    <cellStyle name="SAPBEXchaText 2 2 5 2" xfId="16048"/>
    <cellStyle name="SAPBEXchaText 2 2 5 3" xfId="16049"/>
    <cellStyle name="SAPBEXchaText 2 2 5 4" xfId="16050"/>
    <cellStyle name="SAPBEXchaText 2 2 5 5" xfId="16051"/>
    <cellStyle name="SAPBEXchaText 2 2 5 6" xfId="16052"/>
    <cellStyle name="SAPBEXchaText 2 2 5 7" xfId="16053"/>
    <cellStyle name="SAPBEXchaText 2 2 5 8" xfId="16054"/>
    <cellStyle name="SAPBEXchaText 2 2 6" xfId="16055"/>
    <cellStyle name="SAPBEXchaText 2 2 7" xfId="16056"/>
    <cellStyle name="SAPBEXchaText 2 2 8" xfId="16057"/>
    <cellStyle name="SAPBEXchaText 2 2 9" xfId="16058"/>
    <cellStyle name="SAPBEXchaText 2 3" xfId="3959"/>
    <cellStyle name="SAPBEXchaText 2 3 10" xfId="16059"/>
    <cellStyle name="SAPBEXchaText 2 3 11" xfId="16060"/>
    <cellStyle name="SAPBEXchaText 2 3 12" xfId="16061"/>
    <cellStyle name="SAPBEXchaText 2 3 2" xfId="16062"/>
    <cellStyle name="SAPBEXchaText 2 3 2 2" xfId="16063"/>
    <cellStyle name="SAPBEXchaText 2 3 2 3" xfId="16064"/>
    <cellStyle name="SAPBEXchaText 2 3 2 4" xfId="16065"/>
    <cellStyle name="SAPBEXchaText 2 3 2 5" xfId="16066"/>
    <cellStyle name="SAPBEXchaText 2 3 2 6" xfId="16067"/>
    <cellStyle name="SAPBEXchaText 2 3 2 7" xfId="16068"/>
    <cellStyle name="SAPBEXchaText 2 3 2 8" xfId="16069"/>
    <cellStyle name="SAPBEXchaText 2 3 3" xfId="16070"/>
    <cellStyle name="SAPBEXchaText 2 3 3 2" xfId="16071"/>
    <cellStyle name="SAPBEXchaText 2 3 3 3" xfId="16072"/>
    <cellStyle name="SAPBEXchaText 2 3 3 4" xfId="16073"/>
    <cellStyle name="SAPBEXchaText 2 3 3 5" xfId="16074"/>
    <cellStyle name="SAPBEXchaText 2 3 3 6" xfId="16075"/>
    <cellStyle name="SAPBEXchaText 2 3 3 7" xfId="16076"/>
    <cellStyle name="SAPBEXchaText 2 3 3 8" xfId="16077"/>
    <cellStyle name="SAPBEXchaText 2 3 4" xfId="16078"/>
    <cellStyle name="SAPBEXchaText 2 3 4 2" xfId="16079"/>
    <cellStyle name="SAPBEXchaText 2 3 4 3" xfId="16080"/>
    <cellStyle name="SAPBEXchaText 2 3 4 4" xfId="16081"/>
    <cellStyle name="SAPBEXchaText 2 3 4 5" xfId="16082"/>
    <cellStyle name="SAPBEXchaText 2 3 4 6" xfId="16083"/>
    <cellStyle name="SAPBEXchaText 2 3 4 7" xfId="16084"/>
    <cellStyle name="SAPBEXchaText 2 3 4 8" xfId="16085"/>
    <cellStyle name="SAPBEXchaText 2 3 5" xfId="16086"/>
    <cellStyle name="SAPBEXchaText 2 3 6" xfId="16087"/>
    <cellStyle name="SAPBEXchaText 2 3 7" xfId="16088"/>
    <cellStyle name="SAPBEXchaText 2 3 8" xfId="16089"/>
    <cellStyle name="SAPBEXchaText 2 3 9" xfId="16090"/>
    <cellStyle name="SAPBEXchaText 2 4" xfId="16091"/>
    <cellStyle name="SAPBEXchaText 2 4 2" xfId="16092"/>
    <cellStyle name="SAPBEXchaText 2 4 3" xfId="16093"/>
    <cellStyle name="SAPBEXchaText 2 4 4" xfId="16094"/>
    <cellStyle name="SAPBEXchaText 2 4 5" xfId="16095"/>
    <cellStyle name="SAPBEXchaText 2 4 6" xfId="16096"/>
    <cellStyle name="SAPBEXchaText 2 4 7" xfId="16097"/>
    <cellStyle name="SAPBEXchaText 2 4 8" xfId="16098"/>
    <cellStyle name="SAPBEXchaText 2 5" xfId="16099"/>
    <cellStyle name="SAPBEXchaText 2 5 2" xfId="16100"/>
    <cellStyle name="SAPBEXchaText 2 5 3" xfId="16101"/>
    <cellStyle name="SAPBEXchaText 2 5 4" xfId="16102"/>
    <cellStyle name="SAPBEXchaText 2 5 5" xfId="16103"/>
    <cellStyle name="SAPBEXchaText 2 5 6" xfId="16104"/>
    <cellStyle name="SAPBEXchaText 2 5 7" xfId="16105"/>
    <cellStyle name="SAPBEXchaText 2 5 8" xfId="16106"/>
    <cellStyle name="SAPBEXchaText 2 6" xfId="16107"/>
    <cellStyle name="SAPBEXchaText 2 6 2" xfId="16108"/>
    <cellStyle name="SAPBEXchaText 2 6 3" xfId="16109"/>
    <cellStyle name="SAPBEXchaText 2 6 4" xfId="16110"/>
    <cellStyle name="SAPBEXchaText 2 6 5" xfId="16111"/>
    <cellStyle name="SAPBEXchaText 2 6 6" xfId="16112"/>
    <cellStyle name="SAPBEXchaText 2 6 7" xfId="16113"/>
    <cellStyle name="SAPBEXchaText 2 6 8" xfId="16114"/>
    <cellStyle name="SAPBEXchaText 2 7" xfId="16115"/>
    <cellStyle name="SAPBEXchaText 2 8" xfId="16116"/>
    <cellStyle name="SAPBEXchaText 2 9" xfId="16117"/>
    <cellStyle name="SAPBEXchaText 3" xfId="3960"/>
    <cellStyle name="SAPBEXchaText 3 10" xfId="16118"/>
    <cellStyle name="SAPBEXchaText 3 11" xfId="16119"/>
    <cellStyle name="SAPBEXchaText 3 12" xfId="16120"/>
    <cellStyle name="SAPBEXchaText 3 13" xfId="16121"/>
    <cellStyle name="SAPBEXchaText 3 14" xfId="16122"/>
    <cellStyle name="SAPBEXchaText 3 2" xfId="3961"/>
    <cellStyle name="SAPBEXchaText 3 2 10" xfId="16123"/>
    <cellStyle name="SAPBEXchaText 3 2 11" xfId="16124"/>
    <cellStyle name="SAPBEXchaText 3 2 12" xfId="16125"/>
    <cellStyle name="SAPBEXchaText 3 2 13" xfId="16126"/>
    <cellStyle name="SAPBEXchaText 3 2 14" xfId="16127"/>
    <cellStyle name="SAPBEXchaText 3 2 2" xfId="3962"/>
    <cellStyle name="SAPBEXchaText 3 2 2 10" xfId="16128"/>
    <cellStyle name="SAPBEXchaText 3 2 2 11" xfId="16129"/>
    <cellStyle name="SAPBEXchaText 3 2 2 12" xfId="16130"/>
    <cellStyle name="SAPBEXchaText 3 2 2 2" xfId="16131"/>
    <cellStyle name="SAPBEXchaText 3 2 2 2 2" xfId="16132"/>
    <cellStyle name="SAPBEXchaText 3 2 2 2 3" xfId="16133"/>
    <cellStyle name="SAPBEXchaText 3 2 2 2 4" xfId="16134"/>
    <cellStyle name="SAPBEXchaText 3 2 2 2 5" xfId="16135"/>
    <cellStyle name="SAPBEXchaText 3 2 2 2 6" xfId="16136"/>
    <cellStyle name="SAPBEXchaText 3 2 2 2 7" xfId="16137"/>
    <cellStyle name="SAPBEXchaText 3 2 2 2 8" xfId="16138"/>
    <cellStyle name="SAPBEXchaText 3 2 2 3" xfId="16139"/>
    <cellStyle name="SAPBEXchaText 3 2 2 3 2" xfId="16140"/>
    <cellStyle name="SAPBEXchaText 3 2 2 3 3" xfId="16141"/>
    <cellStyle name="SAPBEXchaText 3 2 2 3 4" xfId="16142"/>
    <cellStyle name="SAPBEXchaText 3 2 2 3 5" xfId="16143"/>
    <cellStyle name="SAPBEXchaText 3 2 2 3 6" xfId="16144"/>
    <cellStyle name="SAPBEXchaText 3 2 2 3 7" xfId="16145"/>
    <cellStyle name="SAPBEXchaText 3 2 2 3 8" xfId="16146"/>
    <cellStyle name="SAPBEXchaText 3 2 2 4" xfId="16147"/>
    <cellStyle name="SAPBEXchaText 3 2 2 4 2" xfId="16148"/>
    <cellStyle name="SAPBEXchaText 3 2 2 4 3" xfId="16149"/>
    <cellStyle name="SAPBEXchaText 3 2 2 4 4" xfId="16150"/>
    <cellStyle name="SAPBEXchaText 3 2 2 4 5" xfId="16151"/>
    <cellStyle name="SAPBEXchaText 3 2 2 4 6" xfId="16152"/>
    <cellStyle name="SAPBEXchaText 3 2 2 4 7" xfId="16153"/>
    <cellStyle name="SAPBEXchaText 3 2 2 4 8" xfId="16154"/>
    <cellStyle name="SAPBEXchaText 3 2 2 5" xfId="16155"/>
    <cellStyle name="SAPBEXchaText 3 2 2 6" xfId="16156"/>
    <cellStyle name="SAPBEXchaText 3 2 2 7" xfId="16157"/>
    <cellStyle name="SAPBEXchaText 3 2 2 8" xfId="16158"/>
    <cellStyle name="SAPBEXchaText 3 2 2 9" xfId="16159"/>
    <cellStyle name="SAPBEXchaText 3 2 3" xfId="16160"/>
    <cellStyle name="SAPBEXchaText 3 2 3 2" xfId="16161"/>
    <cellStyle name="SAPBEXchaText 3 2 3 3" xfId="16162"/>
    <cellStyle name="SAPBEXchaText 3 2 3 4" xfId="16163"/>
    <cellStyle name="SAPBEXchaText 3 2 3 5" xfId="16164"/>
    <cellStyle name="SAPBEXchaText 3 2 3 6" xfId="16165"/>
    <cellStyle name="SAPBEXchaText 3 2 3 7" xfId="16166"/>
    <cellStyle name="SAPBEXchaText 3 2 3 8" xfId="16167"/>
    <cellStyle name="SAPBEXchaText 3 2 4" xfId="16168"/>
    <cellStyle name="SAPBEXchaText 3 2 4 2" xfId="16169"/>
    <cellStyle name="SAPBEXchaText 3 2 4 3" xfId="16170"/>
    <cellStyle name="SAPBEXchaText 3 2 4 4" xfId="16171"/>
    <cellStyle name="SAPBEXchaText 3 2 4 5" xfId="16172"/>
    <cellStyle name="SAPBEXchaText 3 2 4 6" xfId="16173"/>
    <cellStyle name="SAPBEXchaText 3 2 4 7" xfId="16174"/>
    <cellStyle name="SAPBEXchaText 3 2 4 8" xfId="16175"/>
    <cellStyle name="SAPBEXchaText 3 2 5" xfId="16176"/>
    <cellStyle name="SAPBEXchaText 3 2 5 2" xfId="16177"/>
    <cellStyle name="SAPBEXchaText 3 2 5 3" xfId="16178"/>
    <cellStyle name="SAPBEXchaText 3 2 5 4" xfId="16179"/>
    <cellStyle name="SAPBEXchaText 3 2 5 5" xfId="16180"/>
    <cellStyle name="SAPBEXchaText 3 2 5 6" xfId="16181"/>
    <cellStyle name="SAPBEXchaText 3 2 5 7" xfId="16182"/>
    <cellStyle name="SAPBEXchaText 3 2 5 8" xfId="16183"/>
    <cellStyle name="SAPBEXchaText 3 2 6" xfId="16184"/>
    <cellStyle name="SAPBEXchaText 3 2 7" xfId="16185"/>
    <cellStyle name="SAPBEXchaText 3 2 8" xfId="16186"/>
    <cellStyle name="SAPBEXchaText 3 2 9" xfId="16187"/>
    <cellStyle name="SAPBEXchaText 3 3" xfId="3963"/>
    <cellStyle name="SAPBEXchaText 3 3 10" xfId="16188"/>
    <cellStyle name="SAPBEXchaText 3 3 11" xfId="16189"/>
    <cellStyle name="SAPBEXchaText 3 3 12" xfId="16190"/>
    <cellStyle name="SAPBEXchaText 3 3 2" xfId="16191"/>
    <cellStyle name="SAPBEXchaText 3 3 2 2" xfId="16192"/>
    <cellStyle name="SAPBEXchaText 3 3 2 3" xfId="16193"/>
    <cellStyle name="SAPBEXchaText 3 3 2 4" xfId="16194"/>
    <cellStyle name="SAPBEXchaText 3 3 2 5" xfId="16195"/>
    <cellStyle name="SAPBEXchaText 3 3 2 6" xfId="16196"/>
    <cellStyle name="SAPBEXchaText 3 3 2 7" xfId="16197"/>
    <cellStyle name="SAPBEXchaText 3 3 2 8" xfId="16198"/>
    <cellStyle name="SAPBEXchaText 3 3 3" xfId="16199"/>
    <cellStyle name="SAPBEXchaText 3 3 3 2" xfId="16200"/>
    <cellStyle name="SAPBEXchaText 3 3 3 3" xfId="16201"/>
    <cellStyle name="SAPBEXchaText 3 3 3 4" xfId="16202"/>
    <cellStyle name="SAPBEXchaText 3 3 3 5" xfId="16203"/>
    <cellStyle name="SAPBEXchaText 3 3 3 6" xfId="16204"/>
    <cellStyle name="SAPBEXchaText 3 3 3 7" xfId="16205"/>
    <cellStyle name="SAPBEXchaText 3 3 3 8" xfId="16206"/>
    <cellStyle name="SAPBEXchaText 3 3 4" xfId="16207"/>
    <cellStyle name="SAPBEXchaText 3 3 4 2" xfId="16208"/>
    <cellStyle name="SAPBEXchaText 3 3 4 3" xfId="16209"/>
    <cellStyle name="SAPBEXchaText 3 3 4 4" xfId="16210"/>
    <cellStyle name="SAPBEXchaText 3 3 4 5" xfId="16211"/>
    <cellStyle name="SAPBEXchaText 3 3 4 6" xfId="16212"/>
    <cellStyle name="SAPBEXchaText 3 3 4 7" xfId="16213"/>
    <cellStyle name="SAPBEXchaText 3 3 4 8" xfId="16214"/>
    <cellStyle name="SAPBEXchaText 3 3 5" xfId="16215"/>
    <cellStyle name="SAPBEXchaText 3 3 6" xfId="16216"/>
    <cellStyle name="SAPBEXchaText 3 3 7" xfId="16217"/>
    <cellStyle name="SAPBEXchaText 3 3 8" xfId="16218"/>
    <cellStyle name="SAPBEXchaText 3 3 9" xfId="16219"/>
    <cellStyle name="SAPBEXchaText 3 4" xfId="16220"/>
    <cellStyle name="SAPBEXchaText 3 4 2" xfId="16221"/>
    <cellStyle name="SAPBEXchaText 3 4 3" xfId="16222"/>
    <cellStyle name="SAPBEXchaText 3 4 4" xfId="16223"/>
    <cellStyle name="SAPBEXchaText 3 4 5" xfId="16224"/>
    <cellStyle name="SAPBEXchaText 3 4 6" xfId="16225"/>
    <cellStyle name="SAPBEXchaText 3 4 7" xfId="16226"/>
    <cellStyle name="SAPBEXchaText 3 4 8" xfId="16227"/>
    <cellStyle name="SAPBEXchaText 3 5" xfId="16228"/>
    <cellStyle name="SAPBEXchaText 3 5 2" xfId="16229"/>
    <cellStyle name="SAPBEXchaText 3 5 3" xfId="16230"/>
    <cellStyle name="SAPBEXchaText 3 5 4" xfId="16231"/>
    <cellStyle name="SAPBEXchaText 3 5 5" xfId="16232"/>
    <cellStyle name="SAPBEXchaText 3 5 6" xfId="16233"/>
    <cellStyle name="SAPBEXchaText 3 5 7" xfId="16234"/>
    <cellStyle name="SAPBEXchaText 3 5 8" xfId="16235"/>
    <cellStyle name="SAPBEXchaText 3 6" xfId="16236"/>
    <cellStyle name="SAPBEXchaText 3 6 2" xfId="16237"/>
    <cellStyle name="SAPBEXchaText 3 6 3" xfId="16238"/>
    <cellStyle name="SAPBEXchaText 3 6 4" xfId="16239"/>
    <cellStyle name="SAPBEXchaText 3 6 5" xfId="16240"/>
    <cellStyle name="SAPBEXchaText 3 6 6" xfId="16241"/>
    <cellStyle name="SAPBEXchaText 3 6 7" xfId="16242"/>
    <cellStyle name="SAPBEXchaText 3 6 8" xfId="16243"/>
    <cellStyle name="SAPBEXchaText 3 7" xfId="16244"/>
    <cellStyle name="SAPBEXchaText 3 8" xfId="16245"/>
    <cellStyle name="SAPBEXchaText 3 9" xfId="16246"/>
    <cellStyle name="SAPBEXchaText 4" xfId="3964"/>
    <cellStyle name="SAPBEXchaText 4 10" xfId="16247"/>
    <cellStyle name="SAPBEXchaText 4 11" xfId="16248"/>
    <cellStyle name="SAPBEXchaText 4 12" xfId="16249"/>
    <cellStyle name="SAPBEXchaText 4 13" xfId="16250"/>
    <cellStyle name="SAPBEXchaText 4 14" xfId="16251"/>
    <cellStyle name="SAPBEXchaText 4 2" xfId="3965"/>
    <cellStyle name="SAPBEXchaText 4 2 10" xfId="16252"/>
    <cellStyle name="SAPBEXchaText 4 2 11" xfId="16253"/>
    <cellStyle name="SAPBEXchaText 4 2 12" xfId="16254"/>
    <cellStyle name="SAPBEXchaText 4 2 13" xfId="16255"/>
    <cellStyle name="SAPBEXchaText 4 2 14" xfId="16256"/>
    <cellStyle name="SAPBEXchaText 4 2 2" xfId="3966"/>
    <cellStyle name="SAPBEXchaText 4 2 2 10" xfId="16257"/>
    <cellStyle name="SAPBEXchaText 4 2 2 11" xfId="16258"/>
    <cellStyle name="SAPBEXchaText 4 2 2 12" xfId="16259"/>
    <cellStyle name="SAPBEXchaText 4 2 2 2" xfId="16260"/>
    <cellStyle name="SAPBEXchaText 4 2 2 2 2" xfId="16261"/>
    <cellStyle name="SAPBEXchaText 4 2 2 2 3" xfId="16262"/>
    <cellStyle name="SAPBEXchaText 4 2 2 2 4" xfId="16263"/>
    <cellStyle name="SAPBEXchaText 4 2 2 2 5" xfId="16264"/>
    <cellStyle name="SAPBEXchaText 4 2 2 2 6" xfId="16265"/>
    <cellStyle name="SAPBEXchaText 4 2 2 2 7" xfId="16266"/>
    <cellStyle name="SAPBEXchaText 4 2 2 2 8" xfId="16267"/>
    <cellStyle name="SAPBEXchaText 4 2 2 3" xfId="16268"/>
    <cellStyle name="SAPBEXchaText 4 2 2 3 2" xfId="16269"/>
    <cellStyle name="SAPBEXchaText 4 2 2 3 3" xfId="16270"/>
    <cellStyle name="SAPBEXchaText 4 2 2 3 4" xfId="16271"/>
    <cellStyle name="SAPBEXchaText 4 2 2 3 5" xfId="16272"/>
    <cellStyle name="SAPBEXchaText 4 2 2 3 6" xfId="16273"/>
    <cellStyle name="SAPBEXchaText 4 2 2 3 7" xfId="16274"/>
    <cellStyle name="SAPBEXchaText 4 2 2 3 8" xfId="16275"/>
    <cellStyle name="SAPBEXchaText 4 2 2 4" xfId="16276"/>
    <cellStyle name="SAPBEXchaText 4 2 2 4 2" xfId="16277"/>
    <cellStyle name="SAPBEXchaText 4 2 2 4 3" xfId="16278"/>
    <cellStyle name="SAPBEXchaText 4 2 2 4 4" xfId="16279"/>
    <cellStyle name="SAPBEXchaText 4 2 2 4 5" xfId="16280"/>
    <cellStyle name="SAPBEXchaText 4 2 2 4 6" xfId="16281"/>
    <cellStyle name="SAPBEXchaText 4 2 2 4 7" xfId="16282"/>
    <cellStyle name="SAPBEXchaText 4 2 2 4 8" xfId="16283"/>
    <cellStyle name="SAPBEXchaText 4 2 2 5" xfId="16284"/>
    <cellStyle name="SAPBEXchaText 4 2 2 6" xfId="16285"/>
    <cellStyle name="SAPBEXchaText 4 2 2 7" xfId="16286"/>
    <cellStyle name="SAPBEXchaText 4 2 2 8" xfId="16287"/>
    <cellStyle name="SAPBEXchaText 4 2 2 9" xfId="16288"/>
    <cellStyle name="SAPBEXchaText 4 2 3" xfId="16289"/>
    <cellStyle name="SAPBEXchaText 4 2 3 2" xfId="16290"/>
    <cellStyle name="SAPBEXchaText 4 2 3 3" xfId="16291"/>
    <cellStyle name="SAPBEXchaText 4 2 3 4" xfId="16292"/>
    <cellStyle name="SAPBEXchaText 4 2 3 5" xfId="16293"/>
    <cellStyle name="SAPBEXchaText 4 2 3 6" xfId="16294"/>
    <cellStyle name="SAPBEXchaText 4 2 3 7" xfId="16295"/>
    <cellStyle name="SAPBEXchaText 4 2 3 8" xfId="16296"/>
    <cellStyle name="SAPBEXchaText 4 2 4" xfId="16297"/>
    <cellStyle name="SAPBEXchaText 4 2 4 2" xfId="16298"/>
    <cellStyle name="SAPBEXchaText 4 2 4 3" xfId="16299"/>
    <cellStyle name="SAPBEXchaText 4 2 4 4" xfId="16300"/>
    <cellStyle name="SAPBEXchaText 4 2 4 5" xfId="16301"/>
    <cellStyle name="SAPBEXchaText 4 2 4 6" xfId="16302"/>
    <cellStyle name="SAPBEXchaText 4 2 4 7" xfId="16303"/>
    <cellStyle name="SAPBEXchaText 4 2 4 8" xfId="16304"/>
    <cellStyle name="SAPBEXchaText 4 2 5" xfId="16305"/>
    <cellStyle name="SAPBEXchaText 4 2 5 2" xfId="16306"/>
    <cellStyle name="SAPBEXchaText 4 2 5 3" xfId="16307"/>
    <cellStyle name="SAPBEXchaText 4 2 5 4" xfId="16308"/>
    <cellStyle name="SAPBEXchaText 4 2 5 5" xfId="16309"/>
    <cellStyle name="SAPBEXchaText 4 2 5 6" xfId="16310"/>
    <cellStyle name="SAPBEXchaText 4 2 5 7" xfId="16311"/>
    <cellStyle name="SAPBEXchaText 4 2 5 8" xfId="16312"/>
    <cellStyle name="SAPBEXchaText 4 2 6" xfId="16313"/>
    <cellStyle name="SAPBEXchaText 4 2 7" xfId="16314"/>
    <cellStyle name="SAPBEXchaText 4 2 8" xfId="16315"/>
    <cellStyle name="SAPBEXchaText 4 2 9" xfId="16316"/>
    <cellStyle name="SAPBEXchaText 4 3" xfId="3967"/>
    <cellStyle name="SAPBEXchaText 4 3 10" xfId="16317"/>
    <cellStyle name="SAPBEXchaText 4 3 11" xfId="16318"/>
    <cellStyle name="SAPBEXchaText 4 3 12" xfId="16319"/>
    <cellStyle name="SAPBEXchaText 4 3 2" xfId="16320"/>
    <cellStyle name="SAPBEXchaText 4 3 2 2" xfId="16321"/>
    <cellStyle name="SAPBEXchaText 4 3 2 3" xfId="16322"/>
    <cellStyle name="SAPBEXchaText 4 3 2 4" xfId="16323"/>
    <cellStyle name="SAPBEXchaText 4 3 2 5" xfId="16324"/>
    <cellStyle name="SAPBEXchaText 4 3 2 6" xfId="16325"/>
    <cellStyle name="SAPBEXchaText 4 3 2 7" xfId="16326"/>
    <cellStyle name="SAPBEXchaText 4 3 2 8" xfId="16327"/>
    <cellStyle name="SAPBEXchaText 4 3 3" xfId="16328"/>
    <cellStyle name="SAPBEXchaText 4 3 3 2" xfId="16329"/>
    <cellStyle name="SAPBEXchaText 4 3 3 3" xfId="16330"/>
    <cellStyle name="SAPBEXchaText 4 3 3 4" xfId="16331"/>
    <cellStyle name="SAPBEXchaText 4 3 3 5" xfId="16332"/>
    <cellStyle name="SAPBEXchaText 4 3 3 6" xfId="16333"/>
    <cellStyle name="SAPBEXchaText 4 3 3 7" xfId="16334"/>
    <cellStyle name="SAPBEXchaText 4 3 3 8" xfId="16335"/>
    <cellStyle name="SAPBEXchaText 4 3 4" xfId="16336"/>
    <cellStyle name="SAPBEXchaText 4 3 4 2" xfId="16337"/>
    <cellStyle name="SAPBEXchaText 4 3 4 3" xfId="16338"/>
    <cellStyle name="SAPBEXchaText 4 3 4 4" xfId="16339"/>
    <cellStyle name="SAPBEXchaText 4 3 4 5" xfId="16340"/>
    <cellStyle name="SAPBEXchaText 4 3 4 6" xfId="16341"/>
    <cellStyle name="SAPBEXchaText 4 3 4 7" xfId="16342"/>
    <cellStyle name="SAPBEXchaText 4 3 4 8" xfId="16343"/>
    <cellStyle name="SAPBEXchaText 4 3 5" xfId="16344"/>
    <cellStyle name="SAPBEXchaText 4 3 6" xfId="16345"/>
    <cellStyle name="SAPBEXchaText 4 3 7" xfId="16346"/>
    <cellStyle name="SAPBEXchaText 4 3 8" xfId="16347"/>
    <cellStyle name="SAPBEXchaText 4 3 9" xfId="16348"/>
    <cellStyle name="SAPBEXchaText 4 4" xfId="16349"/>
    <cellStyle name="SAPBEXchaText 4 4 2" xfId="16350"/>
    <cellStyle name="SAPBEXchaText 4 4 3" xfId="16351"/>
    <cellStyle name="SAPBEXchaText 4 4 4" xfId="16352"/>
    <cellStyle name="SAPBEXchaText 4 4 5" xfId="16353"/>
    <cellStyle name="SAPBEXchaText 4 4 6" xfId="16354"/>
    <cellStyle name="SAPBEXchaText 4 4 7" xfId="16355"/>
    <cellStyle name="SAPBEXchaText 4 4 8" xfId="16356"/>
    <cellStyle name="SAPBEXchaText 4 5" xfId="16357"/>
    <cellStyle name="SAPBEXchaText 4 5 2" xfId="16358"/>
    <cellStyle name="SAPBEXchaText 4 5 3" xfId="16359"/>
    <cellStyle name="SAPBEXchaText 4 5 4" xfId="16360"/>
    <cellStyle name="SAPBEXchaText 4 5 5" xfId="16361"/>
    <cellStyle name="SAPBEXchaText 4 5 6" xfId="16362"/>
    <cellStyle name="SAPBEXchaText 4 5 7" xfId="16363"/>
    <cellStyle name="SAPBEXchaText 4 5 8" xfId="16364"/>
    <cellStyle name="SAPBEXchaText 4 6" xfId="16365"/>
    <cellStyle name="SAPBEXchaText 4 6 2" xfId="16366"/>
    <cellStyle name="SAPBEXchaText 4 6 3" xfId="16367"/>
    <cellStyle name="SAPBEXchaText 4 6 4" xfId="16368"/>
    <cellStyle name="SAPBEXchaText 4 6 5" xfId="16369"/>
    <cellStyle name="SAPBEXchaText 4 6 6" xfId="16370"/>
    <cellStyle name="SAPBEXchaText 4 6 7" xfId="16371"/>
    <cellStyle name="SAPBEXchaText 4 6 8" xfId="16372"/>
    <cellStyle name="SAPBEXchaText 4 7" xfId="16373"/>
    <cellStyle name="SAPBEXchaText 4 8" xfId="16374"/>
    <cellStyle name="SAPBEXchaText 4 9" xfId="16375"/>
    <cellStyle name="SAPBEXchaText 5" xfId="3968"/>
    <cellStyle name="SAPBEXchaText 5 10" xfId="16376"/>
    <cellStyle name="SAPBEXchaText 5 11" xfId="16377"/>
    <cellStyle name="SAPBEXchaText 5 12" xfId="16378"/>
    <cellStyle name="SAPBEXchaText 5 13" xfId="16379"/>
    <cellStyle name="SAPBEXchaText 5 14" xfId="16380"/>
    <cellStyle name="SAPBEXchaText 5 2" xfId="3969"/>
    <cellStyle name="SAPBEXchaText 5 2 10" xfId="16381"/>
    <cellStyle name="SAPBEXchaText 5 2 11" xfId="16382"/>
    <cellStyle name="SAPBEXchaText 5 2 12" xfId="16383"/>
    <cellStyle name="SAPBEXchaText 5 2 2" xfId="16384"/>
    <cellStyle name="SAPBEXchaText 5 2 2 2" xfId="16385"/>
    <cellStyle name="SAPBEXchaText 5 2 2 3" xfId="16386"/>
    <cellStyle name="SAPBEXchaText 5 2 2 4" xfId="16387"/>
    <cellStyle name="SAPBEXchaText 5 2 2 5" xfId="16388"/>
    <cellStyle name="SAPBEXchaText 5 2 2 6" xfId="16389"/>
    <cellStyle name="SAPBEXchaText 5 2 2 7" xfId="16390"/>
    <cellStyle name="SAPBEXchaText 5 2 2 8" xfId="16391"/>
    <cellStyle name="SAPBEXchaText 5 2 3" xfId="16392"/>
    <cellStyle name="SAPBEXchaText 5 2 3 2" xfId="16393"/>
    <cellStyle name="SAPBEXchaText 5 2 3 3" xfId="16394"/>
    <cellStyle name="SAPBEXchaText 5 2 3 4" xfId="16395"/>
    <cellStyle name="SAPBEXchaText 5 2 3 5" xfId="16396"/>
    <cellStyle name="SAPBEXchaText 5 2 3 6" xfId="16397"/>
    <cellStyle name="SAPBEXchaText 5 2 3 7" xfId="16398"/>
    <cellStyle name="SAPBEXchaText 5 2 3 8" xfId="16399"/>
    <cellStyle name="SAPBEXchaText 5 2 4" xfId="16400"/>
    <cellStyle name="SAPBEXchaText 5 2 4 2" xfId="16401"/>
    <cellStyle name="SAPBEXchaText 5 2 4 3" xfId="16402"/>
    <cellStyle name="SAPBEXchaText 5 2 4 4" xfId="16403"/>
    <cellStyle name="SAPBEXchaText 5 2 4 5" xfId="16404"/>
    <cellStyle name="SAPBEXchaText 5 2 4 6" xfId="16405"/>
    <cellStyle name="SAPBEXchaText 5 2 4 7" xfId="16406"/>
    <cellStyle name="SAPBEXchaText 5 2 4 8" xfId="16407"/>
    <cellStyle name="SAPBEXchaText 5 2 5" xfId="16408"/>
    <cellStyle name="SAPBEXchaText 5 2 6" xfId="16409"/>
    <cellStyle name="SAPBEXchaText 5 2 7" xfId="16410"/>
    <cellStyle name="SAPBEXchaText 5 2 8" xfId="16411"/>
    <cellStyle name="SAPBEXchaText 5 2 9" xfId="16412"/>
    <cellStyle name="SAPBEXchaText 5 3" xfId="16413"/>
    <cellStyle name="SAPBEXchaText 5 3 2" xfId="16414"/>
    <cellStyle name="SAPBEXchaText 5 3 3" xfId="16415"/>
    <cellStyle name="SAPBEXchaText 5 3 4" xfId="16416"/>
    <cellStyle name="SAPBEXchaText 5 3 5" xfId="16417"/>
    <cellStyle name="SAPBEXchaText 5 3 6" xfId="16418"/>
    <cellStyle name="SAPBEXchaText 5 3 7" xfId="16419"/>
    <cellStyle name="SAPBEXchaText 5 3 8" xfId="16420"/>
    <cellStyle name="SAPBEXchaText 5 4" xfId="16421"/>
    <cellStyle name="SAPBEXchaText 5 4 2" xfId="16422"/>
    <cellStyle name="SAPBEXchaText 5 4 3" xfId="16423"/>
    <cellStyle name="SAPBEXchaText 5 4 4" xfId="16424"/>
    <cellStyle name="SAPBEXchaText 5 4 5" xfId="16425"/>
    <cellStyle name="SAPBEXchaText 5 4 6" xfId="16426"/>
    <cellStyle name="SAPBEXchaText 5 4 7" xfId="16427"/>
    <cellStyle name="SAPBEXchaText 5 4 8" xfId="16428"/>
    <cellStyle name="SAPBEXchaText 5 5" xfId="16429"/>
    <cellStyle name="SAPBEXchaText 5 5 2" xfId="16430"/>
    <cellStyle name="SAPBEXchaText 5 5 3" xfId="16431"/>
    <cellStyle name="SAPBEXchaText 5 5 4" xfId="16432"/>
    <cellStyle name="SAPBEXchaText 5 5 5" xfId="16433"/>
    <cellStyle name="SAPBEXchaText 5 5 6" xfId="16434"/>
    <cellStyle name="SAPBEXchaText 5 5 7" xfId="16435"/>
    <cellStyle name="SAPBEXchaText 5 5 8" xfId="16436"/>
    <cellStyle name="SAPBEXchaText 5 6" xfId="16437"/>
    <cellStyle name="SAPBEXchaText 5 7" xfId="16438"/>
    <cellStyle name="SAPBEXchaText 5 8" xfId="16439"/>
    <cellStyle name="SAPBEXchaText 5 9" xfId="16440"/>
    <cellStyle name="SAPBEXchaText 6" xfId="3970"/>
    <cellStyle name="SAPBEXchaText 6 10" xfId="16441"/>
    <cellStyle name="SAPBEXchaText 6 11" xfId="16442"/>
    <cellStyle name="SAPBEXchaText 6 12" xfId="16443"/>
    <cellStyle name="SAPBEXchaText 6 2" xfId="16444"/>
    <cellStyle name="SAPBEXchaText 6 2 2" xfId="16445"/>
    <cellStyle name="SAPBEXchaText 6 2 3" xfId="16446"/>
    <cellStyle name="SAPBEXchaText 6 2 4" xfId="16447"/>
    <cellStyle name="SAPBEXchaText 6 2 5" xfId="16448"/>
    <cellStyle name="SAPBEXchaText 6 2 6" xfId="16449"/>
    <cellStyle name="SAPBEXchaText 6 2 7" xfId="16450"/>
    <cellStyle name="SAPBEXchaText 6 2 8" xfId="16451"/>
    <cellStyle name="SAPBEXchaText 6 3" xfId="16452"/>
    <cellStyle name="SAPBEXchaText 6 3 2" xfId="16453"/>
    <cellStyle name="SAPBEXchaText 6 3 3" xfId="16454"/>
    <cellStyle name="SAPBEXchaText 6 3 4" xfId="16455"/>
    <cellStyle name="SAPBEXchaText 6 3 5" xfId="16456"/>
    <cellStyle name="SAPBEXchaText 6 3 6" xfId="16457"/>
    <cellStyle name="SAPBEXchaText 6 3 7" xfId="16458"/>
    <cellStyle name="SAPBEXchaText 6 3 8" xfId="16459"/>
    <cellStyle name="SAPBEXchaText 6 4" xfId="16460"/>
    <cellStyle name="SAPBEXchaText 6 4 2" xfId="16461"/>
    <cellStyle name="SAPBEXchaText 6 4 3" xfId="16462"/>
    <cellStyle name="SAPBEXchaText 6 4 4" xfId="16463"/>
    <cellStyle name="SAPBEXchaText 6 4 5" xfId="16464"/>
    <cellStyle name="SAPBEXchaText 6 4 6" xfId="16465"/>
    <cellStyle name="SAPBEXchaText 6 4 7" xfId="16466"/>
    <cellStyle name="SAPBEXchaText 6 4 8" xfId="16467"/>
    <cellStyle name="SAPBEXchaText 6 5" xfId="16468"/>
    <cellStyle name="SAPBEXchaText 6 6" xfId="16469"/>
    <cellStyle name="SAPBEXchaText 6 7" xfId="16470"/>
    <cellStyle name="SAPBEXchaText 6 8" xfId="16471"/>
    <cellStyle name="SAPBEXchaText 6 9" xfId="16472"/>
    <cellStyle name="SAPBEXchaText 7" xfId="16473"/>
    <cellStyle name="SAPBEXchaText 7 2" xfId="16474"/>
    <cellStyle name="SAPBEXchaText 7 3" xfId="16475"/>
    <cellStyle name="SAPBEXchaText 7 4" xfId="16476"/>
    <cellStyle name="SAPBEXchaText 7 5" xfId="16477"/>
    <cellStyle name="SAPBEXchaText 7 6" xfId="16478"/>
    <cellStyle name="SAPBEXchaText 7 7" xfId="16479"/>
    <cellStyle name="SAPBEXchaText 7 8" xfId="16480"/>
    <cellStyle name="SAPBEXchaText 8" xfId="16481"/>
    <cellStyle name="SAPBEXchaText 8 2" xfId="16482"/>
    <cellStyle name="SAPBEXchaText 8 3" xfId="16483"/>
    <cellStyle name="SAPBEXchaText 8 4" xfId="16484"/>
    <cellStyle name="SAPBEXchaText 8 5" xfId="16485"/>
    <cellStyle name="SAPBEXchaText 8 6" xfId="16486"/>
    <cellStyle name="SAPBEXchaText 8 7" xfId="16487"/>
    <cellStyle name="SAPBEXchaText 8 8" xfId="16488"/>
    <cellStyle name="SAPBEXchaText 9" xfId="16489"/>
    <cellStyle name="SAPBEXchaText 9 2" xfId="16490"/>
    <cellStyle name="SAPBEXchaText 9 3" xfId="16491"/>
    <cellStyle name="SAPBEXchaText 9 4" xfId="16492"/>
    <cellStyle name="SAPBEXchaText 9 5" xfId="16493"/>
    <cellStyle name="SAPBEXchaText 9 6" xfId="16494"/>
    <cellStyle name="SAPBEXchaText 9 7" xfId="16495"/>
    <cellStyle name="SAPBEXchaText 9 8" xfId="16496"/>
    <cellStyle name="SAPBEXchaText_2. Приложение Доп материалы согласованияБП_БП" xfId="3971"/>
    <cellStyle name="SAPBEXexcBad7" xfId="3972"/>
    <cellStyle name="SAPBEXexcBad7 10" xfId="16497"/>
    <cellStyle name="SAPBEXexcBad7 11" xfId="16498"/>
    <cellStyle name="SAPBEXexcBad7 12" xfId="16499"/>
    <cellStyle name="SAPBEXexcBad7 13" xfId="16500"/>
    <cellStyle name="SAPBEXexcBad7 14" xfId="16501"/>
    <cellStyle name="SAPBEXexcBad7 15" xfId="16502"/>
    <cellStyle name="SAPBEXexcBad7 16" xfId="16503"/>
    <cellStyle name="SAPBEXexcBad7 17" xfId="16504"/>
    <cellStyle name="SAPBEXexcBad7 2" xfId="3973"/>
    <cellStyle name="SAPBEXexcBad7 2 10" xfId="16505"/>
    <cellStyle name="SAPBEXexcBad7 2 11" xfId="16506"/>
    <cellStyle name="SAPBEXexcBad7 2 12" xfId="16507"/>
    <cellStyle name="SAPBEXexcBad7 2 13" xfId="16508"/>
    <cellStyle name="SAPBEXexcBad7 2 14" xfId="16509"/>
    <cellStyle name="SAPBEXexcBad7 2 15" xfId="16510"/>
    <cellStyle name="SAPBEXexcBad7 2 2" xfId="3974"/>
    <cellStyle name="SAPBEXexcBad7 2 2 10" xfId="16511"/>
    <cellStyle name="SAPBEXexcBad7 2 2 11" xfId="16512"/>
    <cellStyle name="SAPBEXexcBad7 2 2 12" xfId="16513"/>
    <cellStyle name="SAPBEXexcBad7 2 2 13" xfId="16514"/>
    <cellStyle name="SAPBEXexcBad7 2 2 14" xfId="16515"/>
    <cellStyle name="SAPBEXexcBad7 2 2 2" xfId="3975"/>
    <cellStyle name="SAPBEXexcBad7 2 2 2 10" xfId="16516"/>
    <cellStyle name="SAPBEXexcBad7 2 2 2 11" xfId="16517"/>
    <cellStyle name="SAPBEXexcBad7 2 2 2 12" xfId="16518"/>
    <cellStyle name="SAPBEXexcBad7 2 2 2 2" xfId="16519"/>
    <cellStyle name="SAPBEXexcBad7 2 2 2 2 2" xfId="16520"/>
    <cellStyle name="SAPBEXexcBad7 2 2 2 2 3" xfId="16521"/>
    <cellStyle name="SAPBEXexcBad7 2 2 2 2 4" xfId="16522"/>
    <cellStyle name="SAPBEXexcBad7 2 2 2 2 5" xfId="16523"/>
    <cellStyle name="SAPBEXexcBad7 2 2 2 2 6" xfId="16524"/>
    <cellStyle name="SAPBEXexcBad7 2 2 2 2 7" xfId="16525"/>
    <cellStyle name="SAPBEXexcBad7 2 2 2 2 8" xfId="16526"/>
    <cellStyle name="SAPBEXexcBad7 2 2 2 3" xfId="16527"/>
    <cellStyle name="SAPBEXexcBad7 2 2 2 3 2" xfId="16528"/>
    <cellStyle name="SAPBEXexcBad7 2 2 2 3 3" xfId="16529"/>
    <cellStyle name="SAPBEXexcBad7 2 2 2 3 4" xfId="16530"/>
    <cellStyle name="SAPBEXexcBad7 2 2 2 3 5" xfId="16531"/>
    <cellStyle name="SAPBEXexcBad7 2 2 2 3 6" xfId="16532"/>
    <cellStyle name="SAPBEXexcBad7 2 2 2 3 7" xfId="16533"/>
    <cellStyle name="SAPBEXexcBad7 2 2 2 3 8" xfId="16534"/>
    <cellStyle name="SAPBEXexcBad7 2 2 2 4" xfId="16535"/>
    <cellStyle name="SAPBEXexcBad7 2 2 2 4 2" xfId="16536"/>
    <cellStyle name="SAPBEXexcBad7 2 2 2 4 3" xfId="16537"/>
    <cellStyle name="SAPBEXexcBad7 2 2 2 4 4" xfId="16538"/>
    <cellStyle name="SAPBEXexcBad7 2 2 2 4 5" xfId="16539"/>
    <cellStyle name="SAPBEXexcBad7 2 2 2 4 6" xfId="16540"/>
    <cellStyle name="SAPBEXexcBad7 2 2 2 4 7" xfId="16541"/>
    <cellStyle name="SAPBEXexcBad7 2 2 2 4 8" xfId="16542"/>
    <cellStyle name="SAPBEXexcBad7 2 2 2 5" xfId="16543"/>
    <cellStyle name="SAPBEXexcBad7 2 2 2 6" xfId="16544"/>
    <cellStyle name="SAPBEXexcBad7 2 2 2 7" xfId="16545"/>
    <cellStyle name="SAPBEXexcBad7 2 2 2 8" xfId="16546"/>
    <cellStyle name="SAPBEXexcBad7 2 2 2 9" xfId="16547"/>
    <cellStyle name="SAPBEXexcBad7 2 2 3" xfId="16548"/>
    <cellStyle name="SAPBEXexcBad7 2 2 3 2" xfId="16549"/>
    <cellStyle name="SAPBEXexcBad7 2 2 3 3" xfId="16550"/>
    <cellStyle name="SAPBEXexcBad7 2 2 3 4" xfId="16551"/>
    <cellStyle name="SAPBEXexcBad7 2 2 3 5" xfId="16552"/>
    <cellStyle name="SAPBEXexcBad7 2 2 3 6" xfId="16553"/>
    <cellStyle name="SAPBEXexcBad7 2 2 3 7" xfId="16554"/>
    <cellStyle name="SAPBEXexcBad7 2 2 3 8" xfId="16555"/>
    <cellStyle name="SAPBEXexcBad7 2 2 4" xfId="16556"/>
    <cellStyle name="SAPBEXexcBad7 2 2 4 2" xfId="16557"/>
    <cellStyle name="SAPBEXexcBad7 2 2 4 3" xfId="16558"/>
    <cellStyle name="SAPBEXexcBad7 2 2 4 4" xfId="16559"/>
    <cellStyle name="SAPBEXexcBad7 2 2 4 5" xfId="16560"/>
    <cellStyle name="SAPBEXexcBad7 2 2 4 6" xfId="16561"/>
    <cellStyle name="SAPBEXexcBad7 2 2 4 7" xfId="16562"/>
    <cellStyle name="SAPBEXexcBad7 2 2 4 8" xfId="16563"/>
    <cellStyle name="SAPBEXexcBad7 2 2 5" xfId="16564"/>
    <cellStyle name="SAPBEXexcBad7 2 2 5 2" xfId="16565"/>
    <cellStyle name="SAPBEXexcBad7 2 2 5 3" xfId="16566"/>
    <cellStyle name="SAPBEXexcBad7 2 2 5 4" xfId="16567"/>
    <cellStyle name="SAPBEXexcBad7 2 2 5 5" xfId="16568"/>
    <cellStyle name="SAPBEXexcBad7 2 2 5 6" xfId="16569"/>
    <cellStyle name="SAPBEXexcBad7 2 2 5 7" xfId="16570"/>
    <cellStyle name="SAPBEXexcBad7 2 2 5 8" xfId="16571"/>
    <cellStyle name="SAPBEXexcBad7 2 2 6" xfId="16572"/>
    <cellStyle name="SAPBEXexcBad7 2 2 7" xfId="16573"/>
    <cellStyle name="SAPBEXexcBad7 2 2 8" xfId="16574"/>
    <cellStyle name="SAPBEXexcBad7 2 2 9" xfId="16575"/>
    <cellStyle name="SAPBEXexcBad7 2 3" xfId="3976"/>
    <cellStyle name="SAPBEXexcBad7 2 3 10" xfId="16576"/>
    <cellStyle name="SAPBEXexcBad7 2 3 11" xfId="16577"/>
    <cellStyle name="SAPBEXexcBad7 2 3 12" xfId="16578"/>
    <cellStyle name="SAPBEXexcBad7 2 3 2" xfId="16579"/>
    <cellStyle name="SAPBEXexcBad7 2 3 2 2" xfId="16580"/>
    <cellStyle name="SAPBEXexcBad7 2 3 2 3" xfId="16581"/>
    <cellStyle name="SAPBEXexcBad7 2 3 2 4" xfId="16582"/>
    <cellStyle name="SAPBEXexcBad7 2 3 2 5" xfId="16583"/>
    <cellStyle name="SAPBEXexcBad7 2 3 2 6" xfId="16584"/>
    <cellStyle name="SAPBEXexcBad7 2 3 2 7" xfId="16585"/>
    <cellStyle name="SAPBEXexcBad7 2 3 2 8" xfId="16586"/>
    <cellStyle name="SAPBEXexcBad7 2 3 3" xfId="16587"/>
    <cellStyle name="SAPBEXexcBad7 2 3 3 2" xfId="16588"/>
    <cellStyle name="SAPBEXexcBad7 2 3 3 3" xfId="16589"/>
    <cellStyle name="SAPBEXexcBad7 2 3 3 4" xfId="16590"/>
    <cellStyle name="SAPBEXexcBad7 2 3 3 5" xfId="16591"/>
    <cellStyle name="SAPBEXexcBad7 2 3 3 6" xfId="16592"/>
    <cellStyle name="SAPBEXexcBad7 2 3 3 7" xfId="16593"/>
    <cellStyle name="SAPBEXexcBad7 2 3 3 8" xfId="16594"/>
    <cellStyle name="SAPBEXexcBad7 2 3 4" xfId="16595"/>
    <cellStyle name="SAPBEXexcBad7 2 3 4 2" xfId="16596"/>
    <cellStyle name="SAPBEXexcBad7 2 3 4 3" xfId="16597"/>
    <cellStyle name="SAPBEXexcBad7 2 3 4 4" xfId="16598"/>
    <cellStyle name="SAPBEXexcBad7 2 3 4 5" xfId="16599"/>
    <cellStyle name="SAPBEXexcBad7 2 3 4 6" xfId="16600"/>
    <cellStyle name="SAPBEXexcBad7 2 3 4 7" xfId="16601"/>
    <cellStyle name="SAPBEXexcBad7 2 3 4 8" xfId="16602"/>
    <cellStyle name="SAPBEXexcBad7 2 3 5" xfId="16603"/>
    <cellStyle name="SAPBEXexcBad7 2 3 6" xfId="16604"/>
    <cellStyle name="SAPBEXexcBad7 2 3 7" xfId="16605"/>
    <cellStyle name="SAPBEXexcBad7 2 3 8" xfId="16606"/>
    <cellStyle name="SAPBEXexcBad7 2 3 9" xfId="16607"/>
    <cellStyle name="SAPBEXexcBad7 2 4" xfId="16608"/>
    <cellStyle name="SAPBEXexcBad7 2 4 2" xfId="16609"/>
    <cellStyle name="SAPBEXexcBad7 2 4 3" xfId="16610"/>
    <cellStyle name="SAPBEXexcBad7 2 4 4" xfId="16611"/>
    <cellStyle name="SAPBEXexcBad7 2 4 5" xfId="16612"/>
    <cellStyle name="SAPBEXexcBad7 2 4 6" xfId="16613"/>
    <cellStyle name="SAPBEXexcBad7 2 4 7" xfId="16614"/>
    <cellStyle name="SAPBEXexcBad7 2 4 8" xfId="16615"/>
    <cellStyle name="SAPBEXexcBad7 2 5" xfId="16616"/>
    <cellStyle name="SAPBEXexcBad7 2 5 2" xfId="16617"/>
    <cellStyle name="SAPBEXexcBad7 2 5 3" xfId="16618"/>
    <cellStyle name="SAPBEXexcBad7 2 5 4" xfId="16619"/>
    <cellStyle name="SAPBEXexcBad7 2 5 5" xfId="16620"/>
    <cellStyle name="SAPBEXexcBad7 2 5 6" xfId="16621"/>
    <cellStyle name="SAPBEXexcBad7 2 5 7" xfId="16622"/>
    <cellStyle name="SAPBEXexcBad7 2 5 8" xfId="16623"/>
    <cellStyle name="SAPBEXexcBad7 2 6" xfId="16624"/>
    <cellStyle name="SAPBEXexcBad7 2 6 2" xfId="16625"/>
    <cellStyle name="SAPBEXexcBad7 2 6 3" xfId="16626"/>
    <cellStyle name="SAPBEXexcBad7 2 6 4" xfId="16627"/>
    <cellStyle name="SAPBEXexcBad7 2 6 5" xfId="16628"/>
    <cellStyle name="SAPBEXexcBad7 2 6 6" xfId="16629"/>
    <cellStyle name="SAPBEXexcBad7 2 6 7" xfId="16630"/>
    <cellStyle name="SAPBEXexcBad7 2 6 8" xfId="16631"/>
    <cellStyle name="SAPBEXexcBad7 2 7" xfId="16632"/>
    <cellStyle name="SAPBEXexcBad7 2 8" xfId="16633"/>
    <cellStyle name="SAPBEXexcBad7 2 9" xfId="16634"/>
    <cellStyle name="SAPBEXexcBad7 3" xfId="3977"/>
    <cellStyle name="SAPBEXexcBad7 3 10" xfId="16635"/>
    <cellStyle name="SAPBEXexcBad7 3 11" xfId="16636"/>
    <cellStyle name="SAPBEXexcBad7 3 12" xfId="16637"/>
    <cellStyle name="SAPBEXexcBad7 3 13" xfId="16638"/>
    <cellStyle name="SAPBEXexcBad7 3 14" xfId="16639"/>
    <cellStyle name="SAPBEXexcBad7 3 2" xfId="3978"/>
    <cellStyle name="SAPBEXexcBad7 3 2 10" xfId="16640"/>
    <cellStyle name="SAPBEXexcBad7 3 2 11" xfId="16641"/>
    <cellStyle name="SAPBEXexcBad7 3 2 12" xfId="16642"/>
    <cellStyle name="SAPBEXexcBad7 3 2 13" xfId="16643"/>
    <cellStyle name="SAPBEXexcBad7 3 2 14" xfId="16644"/>
    <cellStyle name="SAPBEXexcBad7 3 2 2" xfId="3979"/>
    <cellStyle name="SAPBEXexcBad7 3 2 2 10" xfId="16645"/>
    <cellStyle name="SAPBEXexcBad7 3 2 2 11" xfId="16646"/>
    <cellStyle name="SAPBEXexcBad7 3 2 2 12" xfId="16647"/>
    <cellStyle name="SAPBEXexcBad7 3 2 2 2" xfId="16648"/>
    <cellStyle name="SAPBEXexcBad7 3 2 2 2 2" xfId="16649"/>
    <cellStyle name="SAPBEXexcBad7 3 2 2 2 3" xfId="16650"/>
    <cellStyle name="SAPBEXexcBad7 3 2 2 2 4" xfId="16651"/>
    <cellStyle name="SAPBEXexcBad7 3 2 2 2 5" xfId="16652"/>
    <cellStyle name="SAPBEXexcBad7 3 2 2 2 6" xfId="16653"/>
    <cellStyle name="SAPBEXexcBad7 3 2 2 2 7" xfId="16654"/>
    <cellStyle name="SAPBEXexcBad7 3 2 2 2 8" xfId="16655"/>
    <cellStyle name="SAPBEXexcBad7 3 2 2 3" xfId="16656"/>
    <cellStyle name="SAPBEXexcBad7 3 2 2 3 2" xfId="16657"/>
    <cellStyle name="SAPBEXexcBad7 3 2 2 3 3" xfId="16658"/>
    <cellStyle name="SAPBEXexcBad7 3 2 2 3 4" xfId="16659"/>
    <cellStyle name="SAPBEXexcBad7 3 2 2 3 5" xfId="16660"/>
    <cellStyle name="SAPBEXexcBad7 3 2 2 3 6" xfId="16661"/>
    <cellStyle name="SAPBEXexcBad7 3 2 2 3 7" xfId="16662"/>
    <cellStyle name="SAPBEXexcBad7 3 2 2 3 8" xfId="16663"/>
    <cellStyle name="SAPBEXexcBad7 3 2 2 4" xfId="16664"/>
    <cellStyle name="SAPBEXexcBad7 3 2 2 4 2" xfId="16665"/>
    <cellStyle name="SAPBEXexcBad7 3 2 2 4 3" xfId="16666"/>
    <cellStyle name="SAPBEXexcBad7 3 2 2 4 4" xfId="16667"/>
    <cellStyle name="SAPBEXexcBad7 3 2 2 4 5" xfId="16668"/>
    <cellStyle name="SAPBEXexcBad7 3 2 2 4 6" xfId="16669"/>
    <cellStyle name="SAPBEXexcBad7 3 2 2 4 7" xfId="16670"/>
    <cellStyle name="SAPBEXexcBad7 3 2 2 4 8" xfId="16671"/>
    <cellStyle name="SAPBEXexcBad7 3 2 2 5" xfId="16672"/>
    <cellStyle name="SAPBEXexcBad7 3 2 2 6" xfId="16673"/>
    <cellStyle name="SAPBEXexcBad7 3 2 2 7" xfId="16674"/>
    <cellStyle name="SAPBEXexcBad7 3 2 2 8" xfId="16675"/>
    <cellStyle name="SAPBEXexcBad7 3 2 2 9" xfId="16676"/>
    <cellStyle name="SAPBEXexcBad7 3 2 3" xfId="16677"/>
    <cellStyle name="SAPBEXexcBad7 3 2 3 2" xfId="16678"/>
    <cellStyle name="SAPBEXexcBad7 3 2 3 3" xfId="16679"/>
    <cellStyle name="SAPBEXexcBad7 3 2 3 4" xfId="16680"/>
    <cellStyle name="SAPBEXexcBad7 3 2 3 5" xfId="16681"/>
    <cellStyle name="SAPBEXexcBad7 3 2 3 6" xfId="16682"/>
    <cellStyle name="SAPBEXexcBad7 3 2 3 7" xfId="16683"/>
    <cellStyle name="SAPBEXexcBad7 3 2 3 8" xfId="16684"/>
    <cellStyle name="SAPBEXexcBad7 3 2 4" xfId="16685"/>
    <cellStyle name="SAPBEXexcBad7 3 2 4 2" xfId="16686"/>
    <cellStyle name="SAPBEXexcBad7 3 2 4 3" xfId="16687"/>
    <cellStyle name="SAPBEXexcBad7 3 2 4 4" xfId="16688"/>
    <cellStyle name="SAPBEXexcBad7 3 2 4 5" xfId="16689"/>
    <cellStyle name="SAPBEXexcBad7 3 2 4 6" xfId="16690"/>
    <cellStyle name="SAPBEXexcBad7 3 2 4 7" xfId="16691"/>
    <cellStyle name="SAPBEXexcBad7 3 2 4 8" xfId="16692"/>
    <cellStyle name="SAPBEXexcBad7 3 2 5" xfId="16693"/>
    <cellStyle name="SAPBEXexcBad7 3 2 5 2" xfId="16694"/>
    <cellStyle name="SAPBEXexcBad7 3 2 5 3" xfId="16695"/>
    <cellStyle name="SAPBEXexcBad7 3 2 5 4" xfId="16696"/>
    <cellStyle name="SAPBEXexcBad7 3 2 5 5" xfId="16697"/>
    <cellStyle name="SAPBEXexcBad7 3 2 5 6" xfId="16698"/>
    <cellStyle name="SAPBEXexcBad7 3 2 5 7" xfId="16699"/>
    <cellStyle name="SAPBEXexcBad7 3 2 5 8" xfId="16700"/>
    <cellStyle name="SAPBEXexcBad7 3 2 6" xfId="16701"/>
    <cellStyle name="SAPBEXexcBad7 3 2 7" xfId="16702"/>
    <cellStyle name="SAPBEXexcBad7 3 2 8" xfId="16703"/>
    <cellStyle name="SAPBEXexcBad7 3 2 9" xfId="16704"/>
    <cellStyle name="SAPBEXexcBad7 3 3" xfId="3980"/>
    <cellStyle name="SAPBEXexcBad7 3 3 10" xfId="16705"/>
    <cellStyle name="SAPBEXexcBad7 3 3 11" xfId="16706"/>
    <cellStyle name="SAPBEXexcBad7 3 3 12" xfId="16707"/>
    <cellStyle name="SAPBEXexcBad7 3 3 2" xfId="16708"/>
    <cellStyle name="SAPBEXexcBad7 3 3 2 2" xfId="16709"/>
    <cellStyle name="SAPBEXexcBad7 3 3 2 3" xfId="16710"/>
    <cellStyle name="SAPBEXexcBad7 3 3 2 4" xfId="16711"/>
    <cellStyle name="SAPBEXexcBad7 3 3 2 5" xfId="16712"/>
    <cellStyle name="SAPBEXexcBad7 3 3 2 6" xfId="16713"/>
    <cellStyle name="SAPBEXexcBad7 3 3 2 7" xfId="16714"/>
    <cellStyle name="SAPBEXexcBad7 3 3 2 8" xfId="16715"/>
    <cellStyle name="SAPBEXexcBad7 3 3 3" xfId="16716"/>
    <cellStyle name="SAPBEXexcBad7 3 3 3 2" xfId="16717"/>
    <cellStyle name="SAPBEXexcBad7 3 3 3 3" xfId="16718"/>
    <cellStyle name="SAPBEXexcBad7 3 3 3 4" xfId="16719"/>
    <cellStyle name="SAPBEXexcBad7 3 3 3 5" xfId="16720"/>
    <cellStyle name="SAPBEXexcBad7 3 3 3 6" xfId="16721"/>
    <cellStyle name="SAPBEXexcBad7 3 3 3 7" xfId="16722"/>
    <cellStyle name="SAPBEXexcBad7 3 3 3 8" xfId="16723"/>
    <cellStyle name="SAPBEXexcBad7 3 3 4" xfId="16724"/>
    <cellStyle name="SAPBEXexcBad7 3 3 4 2" xfId="16725"/>
    <cellStyle name="SAPBEXexcBad7 3 3 4 3" xfId="16726"/>
    <cellStyle name="SAPBEXexcBad7 3 3 4 4" xfId="16727"/>
    <cellStyle name="SAPBEXexcBad7 3 3 4 5" xfId="16728"/>
    <cellStyle name="SAPBEXexcBad7 3 3 4 6" xfId="16729"/>
    <cellStyle name="SAPBEXexcBad7 3 3 4 7" xfId="16730"/>
    <cellStyle name="SAPBEXexcBad7 3 3 4 8" xfId="16731"/>
    <cellStyle name="SAPBEXexcBad7 3 3 5" xfId="16732"/>
    <cellStyle name="SAPBEXexcBad7 3 3 6" xfId="16733"/>
    <cellStyle name="SAPBEXexcBad7 3 3 7" xfId="16734"/>
    <cellStyle name="SAPBEXexcBad7 3 3 8" xfId="16735"/>
    <cellStyle name="SAPBEXexcBad7 3 3 9" xfId="16736"/>
    <cellStyle name="SAPBEXexcBad7 3 4" xfId="16737"/>
    <cellStyle name="SAPBEXexcBad7 3 4 2" xfId="16738"/>
    <cellStyle name="SAPBEXexcBad7 3 4 3" xfId="16739"/>
    <cellStyle name="SAPBEXexcBad7 3 4 4" xfId="16740"/>
    <cellStyle name="SAPBEXexcBad7 3 4 5" xfId="16741"/>
    <cellStyle name="SAPBEXexcBad7 3 4 6" xfId="16742"/>
    <cellStyle name="SAPBEXexcBad7 3 4 7" xfId="16743"/>
    <cellStyle name="SAPBEXexcBad7 3 4 8" xfId="16744"/>
    <cellStyle name="SAPBEXexcBad7 3 5" xfId="16745"/>
    <cellStyle name="SAPBEXexcBad7 3 5 2" xfId="16746"/>
    <cellStyle name="SAPBEXexcBad7 3 5 3" xfId="16747"/>
    <cellStyle name="SAPBEXexcBad7 3 5 4" xfId="16748"/>
    <cellStyle name="SAPBEXexcBad7 3 5 5" xfId="16749"/>
    <cellStyle name="SAPBEXexcBad7 3 5 6" xfId="16750"/>
    <cellStyle name="SAPBEXexcBad7 3 5 7" xfId="16751"/>
    <cellStyle name="SAPBEXexcBad7 3 5 8" xfId="16752"/>
    <cellStyle name="SAPBEXexcBad7 3 6" xfId="16753"/>
    <cellStyle name="SAPBEXexcBad7 3 6 2" xfId="16754"/>
    <cellStyle name="SAPBEXexcBad7 3 6 3" xfId="16755"/>
    <cellStyle name="SAPBEXexcBad7 3 6 4" xfId="16756"/>
    <cellStyle name="SAPBEXexcBad7 3 6 5" xfId="16757"/>
    <cellStyle name="SAPBEXexcBad7 3 6 6" xfId="16758"/>
    <cellStyle name="SAPBEXexcBad7 3 6 7" xfId="16759"/>
    <cellStyle name="SAPBEXexcBad7 3 6 8" xfId="16760"/>
    <cellStyle name="SAPBEXexcBad7 3 7" xfId="16761"/>
    <cellStyle name="SAPBEXexcBad7 3 8" xfId="16762"/>
    <cellStyle name="SAPBEXexcBad7 3 9" xfId="16763"/>
    <cellStyle name="SAPBEXexcBad7 4" xfId="3981"/>
    <cellStyle name="SAPBEXexcBad7 4 10" xfId="16764"/>
    <cellStyle name="SAPBEXexcBad7 4 11" xfId="16765"/>
    <cellStyle name="SAPBEXexcBad7 4 12" xfId="16766"/>
    <cellStyle name="SAPBEXexcBad7 4 13" xfId="16767"/>
    <cellStyle name="SAPBEXexcBad7 4 14" xfId="16768"/>
    <cellStyle name="SAPBEXexcBad7 4 2" xfId="3982"/>
    <cellStyle name="SAPBEXexcBad7 4 2 10" xfId="16769"/>
    <cellStyle name="SAPBEXexcBad7 4 2 11" xfId="16770"/>
    <cellStyle name="SAPBEXexcBad7 4 2 12" xfId="16771"/>
    <cellStyle name="SAPBEXexcBad7 4 2 2" xfId="16772"/>
    <cellStyle name="SAPBEXexcBad7 4 2 2 2" xfId="16773"/>
    <cellStyle name="SAPBEXexcBad7 4 2 2 3" xfId="16774"/>
    <cellStyle name="SAPBEXexcBad7 4 2 2 4" xfId="16775"/>
    <cellStyle name="SAPBEXexcBad7 4 2 2 5" xfId="16776"/>
    <cellStyle name="SAPBEXexcBad7 4 2 2 6" xfId="16777"/>
    <cellStyle name="SAPBEXexcBad7 4 2 2 7" xfId="16778"/>
    <cellStyle name="SAPBEXexcBad7 4 2 2 8" xfId="16779"/>
    <cellStyle name="SAPBEXexcBad7 4 2 3" xfId="16780"/>
    <cellStyle name="SAPBEXexcBad7 4 2 3 2" xfId="16781"/>
    <cellStyle name="SAPBEXexcBad7 4 2 3 3" xfId="16782"/>
    <cellStyle name="SAPBEXexcBad7 4 2 3 4" xfId="16783"/>
    <cellStyle name="SAPBEXexcBad7 4 2 3 5" xfId="16784"/>
    <cellStyle name="SAPBEXexcBad7 4 2 3 6" xfId="16785"/>
    <cellStyle name="SAPBEXexcBad7 4 2 3 7" xfId="16786"/>
    <cellStyle name="SAPBEXexcBad7 4 2 3 8" xfId="16787"/>
    <cellStyle name="SAPBEXexcBad7 4 2 4" xfId="16788"/>
    <cellStyle name="SAPBEXexcBad7 4 2 4 2" xfId="16789"/>
    <cellStyle name="SAPBEXexcBad7 4 2 4 3" xfId="16790"/>
    <cellStyle name="SAPBEXexcBad7 4 2 4 4" xfId="16791"/>
    <cellStyle name="SAPBEXexcBad7 4 2 4 5" xfId="16792"/>
    <cellStyle name="SAPBEXexcBad7 4 2 4 6" xfId="16793"/>
    <cellStyle name="SAPBEXexcBad7 4 2 4 7" xfId="16794"/>
    <cellStyle name="SAPBEXexcBad7 4 2 4 8" xfId="16795"/>
    <cellStyle name="SAPBEXexcBad7 4 2 5" xfId="16796"/>
    <cellStyle name="SAPBEXexcBad7 4 2 6" xfId="16797"/>
    <cellStyle name="SAPBEXexcBad7 4 2 7" xfId="16798"/>
    <cellStyle name="SAPBEXexcBad7 4 2 8" xfId="16799"/>
    <cellStyle name="SAPBEXexcBad7 4 2 9" xfId="16800"/>
    <cellStyle name="SAPBEXexcBad7 4 3" xfId="16801"/>
    <cellStyle name="SAPBEXexcBad7 4 3 2" xfId="16802"/>
    <cellStyle name="SAPBEXexcBad7 4 3 3" xfId="16803"/>
    <cellStyle name="SAPBEXexcBad7 4 3 4" xfId="16804"/>
    <cellStyle name="SAPBEXexcBad7 4 3 5" xfId="16805"/>
    <cellStyle name="SAPBEXexcBad7 4 3 6" xfId="16806"/>
    <cellStyle name="SAPBEXexcBad7 4 3 7" xfId="16807"/>
    <cellStyle name="SAPBEXexcBad7 4 3 8" xfId="16808"/>
    <cellStyle name="SAPBEXexcBad7 4 4" xfId="16809"/>
    <cellStyle name="SAPBEXexcBad7 4 4 2" xfId="16810"/>
    <cellStyle name="SAPBEXexcBad7 4 4 3" xfId="16811"/>
    <cellStyle name="SAPBEXexcBad7 4 4 4" xfId="16812"/>
    <cellStyle name="SAPBEXexcBad7 4 4 5" xfId="16813"/>
    <cellStyle name="SAPBEXexcBad7 4 4 6" xfId="16814"/>
    <cellStyle name="SAPBEXexcBad7 4 4 7" xfId="16815"/>
    <cellStyle name="SAPBEXexcBad7 4 4 8" xfId="16816"/>
    <cellStyle name="SAPBEXexcBad7 4 5" xfId="16817"/>
    <cellStyle name="SAPBEXexcBad7 4 5 2" xfId="16818"/>
    <cellStyle name="SAPBEXexcBad7 4 5 3" xfId="16819"/>
    <cellStyle name="SAPBEXexcBad7 4 5 4" xfId="16820"/>
    <cellStyle name="SAPBEXexcBad7 4 5 5" xfId="16821"/>
    <cellStyle name="SAPBEXexcBad7 4 5 6" xfId="16822"/>
    <cellStyle name="SAPBEXexcBad7 4 5 7" xfId="16823"/>
    <cellStyle name="SAPBEXexcBad7 4 5 8" xfId="16824"/>
    <cellStyle name="SAPBEXexcBad7 4 6" xfId="16825"/>
    <cellStyle name="SAPBEXexcBad7 4 7" xfId="16826"/>
    <cellStyle name="SAPBEXexcBad7 4 8" xfId="16827"/>
    <cellStyle name="SAPBEXexcBad7 4 9" xfId="16828"/>
    <cellStyle name="SAPBEXexcBad7 5" xfId="3983"/>
    <cellStyle name="SAPBEXexcBad7 5 10" xfId="16829"/>
    <cellStyle name="SAPBEXexcBad7 5 11" xfId="16830"/>
    <cellStyle name="SAPBEXexcBad7 5 12" xfId="16831"/>
    <cellStyle name="SAPBEXexcBad7 5 2" xfId="16832"/>
    <cellStyle name="SAPBEXexcBad7 5 2 2" xfId="16833"/>
    <cellStyle name="SAPBEXexcBad7 5 2 3" xfId="16834"/>
    <cellStyle name="SAPBEXexcBad7 5 2 4" xfId="16835"/>
    <cellStyle name="SAPBEXexcBad7 5 2 5" xfId="16836"/>
    <cellStyle name="SAPBEXexcBad7 5 2 6" xfId="16837"/>
    <cellStyle name="SAPBEXexcBad7 5 2 7" xfId="16838"/>
    <cellStyle name="SAPBEXexcBad7 5 2 8" xfId="16839"/>
    <cellStyle name="SAPBEXexcBad7 5 3" xfId="16840"/>
    <cellStyle name="SAPBEXexcBad7 5 3 2" xfId="16841"/>
    <cellStyle name="SAPBEXexcBad7 5 3 3" xfId="16842"/>
    <cellStyle name="SAPBEXexcBad7 5 3 4" xfId="16843"/>
    <cellStyle name="SAPBEXexcBad7 5 3 5" xfId="16844"/>
    <cellStyle name="SAPBEXexcBad7 5 3 6" xfId="16845"/>
    <cellStyle name="SAPBEXexcBad7 5 3 7" xfId="16846"/>
    <cellStyle name="SAPBEXexcBad7 5 3 8" xfId="16847"/>
    <cellStyle name="SAPBEXexcBad7 5 4" xfId="16848"/>
    <cellStyle name="SAPBEXexcBad7 5 4 2" xfId="16849"/>
    <cellStyle name="SAPBEXexcBad7 5 4 3" xfId="16850"/>
    <cellStyle name="SAPBEXexcBad7 5 4 4" xfId="16851"/>
    <cellStyle name="SAPBEXexcBad7 5 4 5" xfId="16852"/>
    <cellStyle name="SAPBEXexcBad7 5 4 6" xfId="16853"/>
    <cellStyle name="SAPBEXexcBad7 5 4 7" xfId="16854"/>
    <cellStyle name="SAPBEXexcBad7 5 4 8" xfId="16855"/>
    <cellStyle name="SAPBEXexcBad7 5 5" xfId="16856"/>
    <cellStyle name="SAPBEXexcBad7 5 6" xfId="16857"/>
    <cellStyle name="SAPBEXexcBad7 5 7" xfId="16858"/>
    <cellStyle name="SAPBEXexcBad7 5 8" xfId="16859"/>
    <cellStyle name="SAPBEXexcBad7 5 9" xfId="16860"/>
    <cellStyle name="SAPBEXexcBad7 6" xfId="16861"/>
    <cellStyle name="SAPBEXexcBad7 6 2" xfId="16862"/>
    <cellStyle name="SAPBEXexcBad7 6 3" xfId="16863"/>
    <cellStyle name="SAPBEXexcBad7 6 4" xfId="16864"/>
    <cellStyle name="SAPBEXexcBad7 6 5" xfId="16865"/>
    <cellStyle name="SAPBEXexcBad7 6 6" xfId="16866"/>
    <cellStyle name="SAPBEXexcBad7 6 7" xfId="16867"/>
    <cellStyle name="SAPBEXexcBad7 6 8" xfId="16868"/>
    <cellStyle name="SAPBEXexcBad7 7" xfId="16869"/>
    <cellStyle name="SAPBEXexcBad7 7 2" xfId="16870"/>
    <cellStyle name="SAPBEXexcBad7 7 3" xfId="16871"/>
    <cellStyle name="SAPBEXexcBad7 7 4" xfId="16872"/>
    <cellStyle name="SAPBEXexcBad7 7 5" xfId="16873"/>
    <cellStyle name="SAPBEXexcBad7 7 6" xfId="16874"/>
    <cellStyle name="SAPBEXexcBad7 7 7" xfId="16875"/>
    <cellStyle name="SAPBEXexcBad7 7 8" xfId="16876"/>
    <cellStyle name="SAPBEXexcBad7 8" xfId="16877"/>
    <cellStyle name="SAPBEXexcBad7 8 2" xfId="16878"/>
    <cellStyle name="SAPBEXexcBad7 8 3" xfId="16879"/>
    <cellStyle name="SAPBEXexcBad7 8 4" xfId="16880"/>
    <cellStyle name="SAPBEXexcBad7 8 5" xfId="16881"/>
    <cellStyle name="SAPBEXexcBad7 8 6" xfId="16882"/>
    <cellStyle name="SAPBEXexcBad7 8 7" xfId="16883"/>
    <cellStyle name="SAPBEXexcBad7 8 8" xfId="16884"/>
    <cellStyle name="SAPBEXexcBad7 9" xfId="16885"/>
    <cellStyle name="SAPBEXexcBad7_реестр объектов ЕНЭС" xfId="3984"/>
    <cellStyle name="SAPBEXexcBad8" xfId="3985"/>
    <cellStyle name="SAPBEXexcBad8 10" xfId="16886"/>
    <cellStyle name="SAPBEXexcBad8 11" xfId="16887"/>
    <cellStyle name="SAPBEXexcBad8 12" xfId="16888"/>
    <cellStyle name="SAPBEXexcBad8 13" xfId="16889"/>
    <cellStyle name="SAPBEXexcBad8 14" xfId="16890"/>
    <cellStyle name="SAPBEXexcBad8 15" xfId="16891"/>
    <cellStyle name="SAPBEXexcBad8 16" xfId="16892"/>
    <cellStyle name="SAPBEXexcBad8 17" xfId="16893"/>
    <cellStyle name="SAPBEXexcBad8 2" xfId="3986"/>
    <cellStyle name="SAPBEXexcBad8 2 10" xfId="16894"/>
    <cellStyle name="SAPBEXexcBad8 2 11" xfId="16895"/>
    <cellStyle name="SAPBEXexcBad8 2 12" xfId="16896"/>
    <cellStyle name="SAPBEXexcBad8 2 13" xfId="16897"/>
    <cellStyle name="SAPBEXexcBad8 2 14" xfId="16898"/>
    <cellStyle name="SAPBEXexcBad8 2 15" xfId="16899"/>
    <cellStyle name="SAPBEXexcBad8 2 2" xfId="3987"/>
    <cellStyle name="SAPBEXexcBad8 2 2 10" xfId="16900"/>
    <cellStyle name="SAPBEXexcBad8 2 2 11" xfId="16901"/>
    <cellStyle name="SAPBEXexcBad8 2 2 12" xfId="16902"/>
    <cellStyle name="SAPBEXexcBad8 2 2 13" xfId="16903"/>
    <cellStyle name="SAPBEXexcBad8 2 2 14" xfId="16904"/>
    <cellStyle name="SAPBEXexcBad8 2 2 2" xfId="3988"/>
    <cellStyle name="SAPBEXexcBad8 2 2 2 10" xfId="16905"/>
    <cellStyle name="SAPBEXexcBad8 2 2 2 11" xfId="16906"/>
    <cellStyle name="SAPBEXexcBad8 2 2 2 12" xfId="16907"/>
    <cellStyle name="SAPBEXexcBad8 2 2 2 2" xfId="16908"/>
    <cellStyle name="SAPBEXexcBad8 2 2 2 2 2" xfId="16909"/>
    <cellStyle name="SAPBEXexcBad8 2 2 2 2 3" xfId="16910"/>
    <cellStyle name="SAPBEXexcBad8 2 2 2 2 4" xfId="16911"/>
    <cellStyle name="SAPBEXexcBad8 2 2 2 2 5" xfId="16912"/>
    <cellStyle name="SAPBEXexcBad8 2 2 2 2 6" xfId="16913"/>
    <cellStyle name="SAPBEXexcBad8 2 2 2 2 7" xfId="16914"/>
    <cellStyle name="SAPBEXexcBad8 2 2 2 2 8" xfId="16915"/>
    <cellStyle name="SAPBEXexcBad8 2 2 2 3" xfId="16916"/>
    <cellStyle name="SAPBEXexcBad8 2 2 2 3 2" xfId="16917"/>
    <cellStyle name="SAPBEXexcBad8 2 2 2 3 3" xfId="16918"/>
    <cellStyle name="SAPBEXexcBad8 2 2 2 3 4" xfId="16919"/>
    <cellStyle name="SAPBEXexcBad8 2 2 2 3 5" xfId="16920"/>
    <cellStyle name="SAPBEXexcBad8 2 2 2 3 6" xfId="16921"/>
    <cellStyle name="SAPBEXexcBad8 2 2 2 3 7" xfId="16922"/>
    <cellStyle name="SAPBEXexcBad8 2 2 2 3 8" xfId="16923"/>
    <cellStyle name="SAPBEXexcBad8 2 2 2 4" xfId="16924"/>
    <cellStyle name="SAPBEXexcBad8 2 2 2 4 2" xfId="16925"/>
    <cellStyle name="SAPBEXexcBad8 2 2 2 4 3" xfId="16926"/>
    <cellStyle name="SAPBEXexcBad8 2 2 2 4 4" xfId="16927"/>
    <cellStyle name="SAPBEXexcBad8 2 2 2 4 5" xfId="16928"/>
    <cellStyle name="SAPBEXexcBad8 2 2 2 4 6" xfId="16929"/>
    <cellStyle name="SAPBEXexcBad8 2 2 2 4 7" xfId="16930"/>
    <cellStyle name="SAPBEXexcBad8 2 2 2 4 8" xfId="16931"/>
    <cellStyle name="SAPBEXexcBad8 2 2 2 5" xfId="16932"/>
    <cellStyle name="SAPBEXexcBad8 2 2 2 6" xfId="16933"/>
    <cellStyle name="SAPBEXexcBad8 2 2 2 7" xfId="16934"/>
    <cellStyle name="SAPBEXexcBad8 2 2 2 8" xfId="16935"/>
    <cellStyle name="SAPBEXexcBad8 2 2 2 9" xfId="16936"/>
    <cellStyle name="SAPBEXexcBad8 2 2 3" xfId="16937"/>
    <cellStyle name="SAPBEXexcBad8 2 2 3 2" xfId="16938"/>
    <cellStyle name="SAPBEXexcBad8 2 2 3 3" xfId="16939"/>
    <cellStyle name="SAPBEXexcBad8 2 2 3 4" xfId="16940"/>
    <cellStyle name="SAPBEXexcBad8 2 2 3 5" xfId="16941"/>
    <cellStyle name="SAPBEXexcBad8 2 2 3 6" xfId="16942"/>
    <cellStyle name="SAPBEXexcBad8 2 2 3 7" xfId="16943"/>
    <cellStyle name="SAPBEXexcBad8 2 2 3 8" xfId="16944"/>
    <cellStyle name="SAPBEXexcBad8 2 2 4" xfId="16945"/>
    <cellStyle name="SAPBEXexcBad8 2 2 4 2" xfId="16946"/>
    <cellStyle name="SAPBEXexcBad8 2 2 4 3" xfId="16947"/>
    <cellStyle name="SAPBEXexcBad8 2 2 4 4" xfId="16948"/>
    <cellStyle name="SAPBEXexcBad8 2 2 4 5" xfId="16949"/>
    <cellStyle name="SAPBEXexcBad8 2 2 4 6" xfId="16950"/>
    <cellStyle name="SAPBEXexcBad8 2 2 4 7" xfId="16951"/>
    <cellStyle name="SAPBEXexcBad8 2 2 4 8" xfId="16952"/>
    <cellStyle name="SAPBEXexcBad8 2 2 5" xfId="16953"/>
    <cellStyle name="SAPBEXexcBad8 2 2 5 2" xfId="16954"/>
    <cellStyle name="SAPBEXexcBad8 2 2 5 3" xfId="16955"/>
    <cellStyle name="SAPBEXexcBad8 2 2 5 4" xfId="16956"/>
    <cellStyle name="SAPBEXexcBad8 2 2 5 5" xfId="16957"/>
    <cellStyle name="SAPBEXexcBad8 2 2 5 6" xfId="16958"/>
    <cellStyle name="SAPBEXexcBad8 2 2 5 7" xfId="16959"/>
    <cellStyle name="SAPBEXexcBad8 2 2 5 8" xfId="16960"/>
    <cellStyle name="SAPBEXexcBad8 2 2 6" xfId="16961"/>
    <cellStyle name="SAPBEXexcBad8 2 2 7" xfId="16962"/>
    <cellStyle name="SAPBEXexcBad8 2 2 8" xfId="16963"/>
    <cellStyle name="SAPBEXexcBad8 2 2 9" xfId="16964"/>
    <cellStyle name="SAPBEXexcBad8 2 3" xfId="3989"/>
    <cellStyle name="SAPBEXexcBad8 2 3 10" xfId="16965"/>
    <cellStyle name="SAPBEXexcBad8 2 3 11" xfId="16966"/>
    <cellStyle name="SAPBEXexcBad8 2 3 12" xfId="16967"/>
    <cellStyle name="SAPBEXexcBad8 2 3 2" xfId="16968"/>
    <cellStyle name="SAPBEXexcBad8 2 3 2 2" xfId="16969"/>
    <cellStyle name="SAPBEXexcBad8 2 3 2 3" xfId="16970"/>
    <cellStyle name="SAPBEXexcBad8 2 3 2 4" xfId="16971"/>
    <cellStyle name="SAPBEXexcBad8 2 3 2 5" xfId="16972"/>
    <cellStyle name="SAPBEXexcBad8 2 3 2 6" xfId="16973"/>
    <cellStyle name="SAPBEXexcBad8 2 3 2 7" xfId="16974"/>
    <cellStyle name="SAPBEXexcBad8 2 3 2 8" xfId="16975"/>
    <cellStyle name="SAPBEXexcBad8 2 3 3" xfId="16976"/>
    <cellStyle name="SAPBEXexcBad8 2 3 3 2" xfId="16977"/>
    <cellStyle name="SAPBEXexcBad8 2 3 3 3" xfId="16978"/>
    <cellStyle name="SAPBEXexcBad8 2 3 3 4" xfId="16979"/>
    <cellStyle name="SAPBEXexcBad8 2 3 3 5" xfId="16980"/>
    <cellStyle name="SAPBEXexcBad8 2 3 3 6" xfId="16981"/>
    <cellStyle name="SAPBEXexcBad8 2 3 3 7" xfId="16982"/>
    <cellStyle name="SAPBEXexcBad8 2 3 3 8" xfId="16983"/>
    <cellStyle name="SAPBEXexcBad8 2 3 4" xfId="16984"/>
    <cellStyle name="SAPBEXexcBad8 2 3 4 2" xfId="16985"/>
    <cellStyle name="SAPBEXexcBad8 2 3 4 3" xfId="16986"/>
    <cellStyle name="SAPBEXexcBad8 2 3 4 4" xfId="16987"/>
    <cellStyle name="SAPBEXexcBad8 2 3 4 5" xfId="16988"/>
    <cellStyle name="SAPBEXexcBad8 2 3 4 6" xfId="16989"/>
    <cellStyle name="SAPBEXexcBad8 2 3 4 7" xfId="16990"/>
    <cellStyle name="SAPBEXexcBad8 2 3 4 8" xfId="16991"/>
    <cellStyle name="SAPBEXexcBad8 2 3 5" xfId="16992"/>
    <cellStyle name="SAPBEXexcBad8 2 3 6" xfId="16993"/>
    <cellStyle name="SAPBEXexcBad8 2 3 7" xfId="16994"/>
    <cellStyle name="SAPBEXexcBad8 2 3 8" xfId="16995"/>
    <cellStyle name="SAPBEXexcBad8 2 3 9" xfId="16996"/>
    <cellStyle name="SAPBEXexcBad8 2 4" xfId="16997"/>
    <cellStyle name="SAPBEXexcBad8 2 4 2" xfId="16998"/>
    <cellStyle name="SAPBEXexcBad8 2 4 3" xfId="16999"/>
    <cellStyle name="SAPBEXexcBad8 2 4 4" xfId="17000"/>
    <cellStyle name="SAPBEXexcBad8 2 4 5" xfId="17001"/>
    <cellStyle name="SAPBEXexcBad8 2 4 6" xfId="17002"/>
    <cellStyle name="SAPBEXexcBad8 2 4 7" xfId="17003"/>
    <cellStyle name="SAPBEXexcBad8 2 4 8" xfId="17004"/>
    <cellStyle name="SAPBEXexcBad8 2 5" xfId="17005"/>
    <cellStyle name="SAPBEXexcBad8 2 5 2" xfId="17006"/>
    <cellStyle name="SAPBEXexcBad8 2 5 3" xfId="17007"/>
    <cellStyle name="SAPBEXexcBad8 2 5 4" xfId="17008"/>
    <cellStyle name="SAPBEXexcBad8 2 5 5" xfId="17009"/>
    <cellStyle name="SAPBEXexcBad8 2 5 6" xfId="17010"/>
    <cellStyle name="SAPBEXexcBad8 2 5 7" xfId="17011"/>
    <cellStyle name="SAPBEXexcBad8 2 5 8" xfId="17012"/>
    <cellStyle name="SAPBEXexcBad8 2 6" xfId="17013"/>
    <cellStyle name="SAPBEXexcBad8 2 6 2" xfId="17014"/>
    <cellStyle name="SAPBEXexcBad8 2 6 3" xfId="17015"/>
    <cellStyle name="SAPBEXexcBad8 2 6 4" xfId="17016"/>
    <cellStyle name="SAPBEXexcBad8 2 6 5" xfId="17017"/>
    <cellStyle name="SAPBEXexcBad8 2 6 6" xfId="17018"/>
    <cellStyle name="SAPBEXexcBad8 2 6 7" xfId="17019"/>
    <cellStyle name="SAPBEXexcBad8 2 6 8" xfId="17020"/>
    <cellStyle name="SAPBEXexcBad8 2 7" xfId="17021"/>
    <cellStyle name="SAPBEXexcBad8 2 8" xfId="17022"/>
    <cellStyle name="SAPBEXexcBad8 2 9" xfId="17023"/>
    <cellStyle name="SAPBEXexcBad8 3" xfId="3990"/>
    <cellStyle name="SAPBEXexcBad8 3 10" xfId="17024"/>
    <cellStyle name="SAPBEXexcBad8 3 11" xfId="17025"/>
    <cellStyle name="SAPBEXexcBad8 3 12" xfId="17026"/>
    <cellStyle name="SAPBEXexcBad8 3 13" xfId="17027"/>
    <cellStyle name="SAPBEXexcBad8 3 14" xfId="17028"/>
    <cellStyle name="SAPBEXexcBad8 3 2" xfId="3991"/>
    <cellStyle name="SAPBEXexcBad8 3 2 10" xfId="17029"/>
    <cellStyle name="SAPBEXexcBad8 3 2 11" xfId="17030"/>
    <cellStyle name="SAPBEXexcBad8 3 2 12" xfId="17031"/>
    <cellStyle name="SAPBEXexcBad8 3 2 13" xfId="17032"/>
    <cellStyle name="SAPBEXexcBad8 3 2 14" xfId="17033"/>
    <cellStyle name="SAPBEXexcBad8 3 2 2" xfId="3992"/>
    <cellStyle name="SAPBEXexcBad8 3 2 2 10" xfId="17034"/>
    <cellStyle name="SAPBEXexcBad8 3 2 2 11" xfId="17035"/>
    <cellStyle name="SAPBEXexcBad8 3 2 2 12" xfId="17036"/>
    <cellStyle name="SAPBEXexcBad8 3 2 2 2" xfId="17037"/>
    <cellStyle name="SAPBEXexcBad8 3 2 2 2 2" xfId="17038"/>
    <cellStyle name="SAPBEXexcBad8 3 2 2 2 3" xfId="17039"/>
    <cellStyle name="SAPBEXexcBad8 3 2 2 2 4" xfId="17040"/>
    <cellStyle name="SAPBEXexcBad8 3 2 2 2 5" xfId="17041"/>
    <cellStyle name="SAPBEXexcBad8 3 2 2 2 6" xfId="17042"/>
    <cellStyle name="SAPBEXexcBad8 3 2 2 2 7" xfId="17043"/>
    <cellStyle name="SAPBEXexcBad8 3 2 2 2 8" xfId="17044"/>
    <cellStyle name="SAPBEXexcBad8 3 2 2 3" xfId="17045"/>
    <cellStyle name="SAPBEXexcBad8 3 2 2 3 2" xfId="17046"/>
    <cellStyle name="SAPBEXexcBad8 3 2 2 3 3" xfId="17047"/>
    <cellStyle name="SAPBEXexcBad8 3 2 2 3 4" xfId="17048"/>
    <cellStyle name="SAPBEXexcBad8 3 2 2 3 5" xfId="17049"/>
    <cellStyle name="SAPBEXexcBad8 3 2 2 3 6" xfId="17050"/>
    <cellStyle name="SAPBEXexcBad8 3 2 2 3 7" xfId="17051"/>
    <cellStyle name="SAPBEXexcBad8 3 2 2 3 8" xfId="17052"/>
    <cellStyle name="SAPBEXexcBad8 3 2 2 4" xfId="17053"/>
    <cellStyle name="SAPBEXexcBad8 3 2 2 4 2" xfId="17054"/>
    <cellStyle name="SAPBEXexcBad8 3 2 2 4 3" xfId="17055"/>
    <cellStyle name="SAPBEXexcBad8 3 2 2 4 4" xfId="17056"/>
    <cellStyle name="SAPBEXexcBad8 3 2 2 4 5" xfId="17057"/>
    <cellStyle name="SAPBEXexcBad8 3 2 2 4 6" xfId="17058"/>
    <cellStyle name="SAPBEXexcBad8 3 2 2 4 7" xfId="17059"/>
    <cellStyle name="SAPBEXexcBad8 3 2 2 4 8" xfId="17060"/>
    <cellStyle name="SAPBEXexcBad8 3 2 2 5" xfId="17061"/>
    <cellStyle name="SAPBEXexcBad8 3 2 2 6" xfId="17062"/>
    <cellStyle name="SAPBEXexcBad8 3 2 2 7" xfId="17063"/>
    <cellStyle name="SAPBEXexcBad8 3 2 2 8" xfId="17064"/>
    <cellStyle name="SAPBEXexcBad8 3 2 2 9" xfId="17065"/>
    <cellStyle name="SAPBEXexcBad8 3 2 3" xfId="17066"/>
    <cellStyle name="SAPBEXexcBad8 3 2 3 2" xfId="17067"/>
    <cellStyle name="SAPBEXexcBad8 3 2 3 3" xfId="17068"/>
    <cellStyle name="SAPBEXexcBad8 3 2 3 4" xfId="17069"/>
    <cellStyle name="SAPBEXexcBad8 3 2 3 5" xfId="17070"/>
    <cellStyle name="SAPBEXexcBad8 3 2 3 6" xfId="17071"/>
    <cellStyle name="SAPBEXexcBad8 3 2 3 7" xfId="17072"/>
    <cellStyle name="SAPBEXexcBad8 3 2 3 8" xfId="17073"/>
    <cellStyle name="SAPBEXexcBad8 3 2 4" xfId="17074"/>
    <cellStyle name="SAPBEXexcBad8 3 2 4 2" xfId="17075"/>
    <cellStyle name="SAPBEXexcBad8 3 2 4 3" xfId="17076"/>
    <cellStyle name="SAPBEXexcBad8 3 2 4 4" xfId="17077"/>
    <cellStyle name="SAPBEXexcBad8 3 2 4 5" xfId="17078"/>
    <cellStyle name="SAPBEXexcBad8 3 2 4 6" xfId="17079"/>
    <cellStyle name="SAPBEXexcBad8 3 2 4 7" xfId="17080"/>
    <cellStyle name="SAPBEXexcBad8 3 2 4 8" xfId="17081"/>
    <cellStyle name="SAPBEXexcBad8 3 2 5" xfId="17082"/>
    <cellStyle name="SAPBEXexcBad8 3 2 5 2" xfId="17083"/>
    <cellStyle name="SAPBEXexcBad8 3 2 5 3" xfId="17084"/>
    <cellStyle name="SAPBEXexcBad8 3 2 5 4" xfId="17085"/>
    <cellStyle name="SAPBEXexcBad8 3 2 5 5" xfId="17086"/>
    <cellStyle name="SAPBEXexcBad8 3 2 5 6" xfId="17087"/>
    <cellStyle name="SAPBEXexcBad8 3 2 5 7" xfId="17088"/>
    <cellStyle name="SAPBEXexcBad8 3 2 5 8" xfId="17089"/>
    <cellStyle name="SAPBEXexcBad8 3 2 6" xfId="17090"/>
    <cellStyle name="SAPBEXexcBad8 3 2 7" xfId="17091"/>
    <cellStyle name="SAPBEXexcBad8 3 2 8" xfId="17092"/>
    <cellStyle name="SAPBEXexcBad8 3 2 9" xfId="17093"/>
    <cellStyle name="SAPBEXexcBad8 3 3" xfId="3993"/>
    <cellStyle name="SAPBEXexcBad8 3 3 10" xfId="17094"/>
    <cellStyle name="SAPBEXexcBad8 3 3 11" xfId="17095"/>
    <cellStyle name="SAPBEXexcBad8 3 3 12" xfId="17096"/>
    <cellStyle name="SAPBEXexcBad8 3 3 2" xfId="17097"/>
    <cellStyle name="SAPBEXexcBad8 3 3 2 2" xfId="17098"/>
    <cellStyle name="SAPBEXexcBad8 3 3 2 3" xfId="17099"/>
    <cellStyle name="SAPBEXexcBad8 3 3 2 4" xfId="17100"/>
    <cellStyle name="SAPBEXexcBad8 3 3 2 5" xfId="17101"/>
    <cellStyle name="SAPBEXexcBad8 3 3 2 6" xfId="17102"/>
    <cellStyle name="SAPBEXexcBad8 3 3 2 7" xfId="17103"/>
    <cellStyle name="SAPBEXexcBad8 3 3 2 8" xfId="17104"/>
    <cellStyle name="SAPBEXexcBad8 3 3 3" xfId="17105"/>
    <cellStyle name="SAPBEXexcBad8 3 3 3 2" xfId="17106"/>
    <cellStyle name="SAPBEXexcBad8 3 3 3 3" xfId="17107"/>
    <cellStyle name="SAPBEXexcBad8 3 3 3 4" xfId="17108"/>
    <cellStyle name="SAPBEXexcBad8 3 3 3 5" xfId="17109"/>
    <cellStyle name="SAPBEXexcBad8 3 3 3 6" xfId="17110"/>
    <cellStyle name="SAPBEXexcBad8 3 3 3 7" xfId="17111"/>
    <cellStyle name="SAPBEXexcBad8 3 3 3 8" xfId="17112"/>
    <cellStyle name="SAPBEXexcBad8 3 3 4" xfId="17113"/>
    <cellStyle name="SAPBEXexcBad8 3 3 4 2" xfId="17114"/>
    <cellStyle name="SAPBEXexcBad8 3 3 4 3" xfId="17115"/>
    <cellStyle name="SAPBEXexcBad8 3 3 4 4" xfId="17116"/>
    <cellStyle name="SAPBEXexcBad8 3 3 4 5" xfId="17117"/>
    <cellStyle name="SAPBEXexcBad8 3 3 4 6" xfId="17118"/>
    <cellStyle name="SAPBEXexcBad8 3 3 4 7" xfId="17119"/>
    <cellStyle name="SAPBEXexcBad8 3 3 4 8" xfId="17120"/>
    <cellStyle name="SAPBEXexcBad8 3 3 5" xfId="17121"/>
    <cellStyle name="SAPBEXexcBad8 3 3 6" xfId="17122"/>
    <cellStyle name="SAPBEXexcBad8 3 3 7" xfId="17123"/>
    <cellStyle name="SAPBEXexcBad8 3 3 8" xfId="17124"/>
    <cellStyle name="SAPBEXexcBad8 3 3 9" xfId="17125"/>
    <cellStyle name="SAPBEXexcBad8 3 4" xfId="17126"/>
    <cellStyle name="SAPBEXexcBad8 3 4 2" xfId="17127"/>
    <cellStyle name="SAPBEXexcBad8 3 4 3" xfId="17128"/>
    <cellStyle name="SAPBEXexcBad8 3 4 4" xfId="17129"/>
    <cellStyle name="SAPBEXexcBad8 3 4 5" xfId="17130"/>
    <cellStyle name="SAPBEXexcBad8 3 4 6" xfId="17131"/>
    <cellStyle name="SAPBEXexcBad8 3 4 7" xfId="17132"/>
    <cellStyle name="SAPBEXexcBad8 3 4 8" xfId="17133"/>
    <cellStyle name="SAPBEXexcBad8 3 5" xfId="17134"/>
    <cellStyle name="SAPBEXexcBad8 3 5 2" xfId="17135"/>
    <cellStyle name="SAPBEXexcBad8 3 5 3" xfId="17136"/>
    <cellStyle name="SAPBEXexcBad8 3 5 4" xfId="17137"/>
    <cellStyle name="SAPBEXexcBad8 3 5 5" xfId="17138"/>
    <cellStyle name="SAPBEXexcBad8 3 5 6" xfId="17139"/>
    <cellStyle name="SAPBEXexcBad8 3 5 7" xfId="17140"/>
    <cellStyle name="SAPBEXexcBad8 3 5 8" xfId="17141"/>
    <cellStyle name="SAPBEXexcBad8 3 6" xfId="17142"/>
    <cellStyle name="SAPBEXexcBad8 3 6 2" xfId="17143"/>
    <cellStyle name="SAPBEXexcBad8 3 6 3" xfId="17144"/>
    <cellStyle name="SAPBEXexcBad8 3 6 4" xfId="17145"/>
    <cellStyle name="SAPBEXexcBad8 3 6 5" xfId="17146"/>
    <cellStyle name="SAPBEXexcBad8 3 6 6" xfId="17147"/>
    <cellStyle name="SAPBEXexcBad8 3 6 7" xfId="17148"/>
    <cellStyle name="SAPBEXexcBad8 3 6 8" xfId="17149"/>
    <cellStyle name="SAPBEXexcBad8 3 7" xfId="17150"/>
    <cellStyle name="SAPBEXexcBad8 3 8" xfId="17151"/>
    <cellStyle name="SAPBEXexcBad8 3 9" xfId="17152"/>
    <cellStyle name="SAPBEXexcBad8 4" xfId="3994"/>
    <cellStyle name="SAPBEXexcBad8 4 10" xfId="17153"/>
    <cellStyle name="SAPBEXexcBad8 4 11" xfId="17154"/>
    <cellStyle name="SAPBEXexcBad8 4 12" xfId="17155"/>
    <cellStyle name="SAPBEXexcBad8 4 13" xfId="17156"/>
    <cellStyle name="SAPBEXexcBad8 4 14" xfId="17157"/>
    <cellStyle name="SAPBEXexcBad8 4 2" xfId="3995"/>
    <cellStyle name="SAPBEXexcBad8 4 2 10" xfId="17158"/>
    <cellStyle name="SAPBEXexcBad8 4 2 11" xfId="17159"/>
    <cellStyle name="SAPBEXexcBad8 4 2 12" xfId="17160"/>
    <cellStyle name="SAPBEXexcBad8 4 2 2" xfId="17161"/>
    <cellStyle name="SAPBEXexcBad8 4 2 2 2" xfId="17162"/>
    <cellStyle name="SAPBEXexcBad8 4 2 2 3" xfId="17163"/>
    <cellStyle name="SAPBEXexcBad8 4 2 2 4" xfId="17164"/>
    <cellStyle name="SAPBEXexcBad8 4 2 2 5" xfId="17165"/>
    <cellStyle name="SAPBEXexcBad8 4 2 2 6" xfId="17166"/>
    <cellStyle name="SAPBEXexcBad8 4 2 2 7" xfId="17167"/>
    <cellStyle name="SAPBEXexcBad8 4 2 2 8" xfId="17168"/>
    <cellStyle name="SAPBEXexcBad8 4 2 3" xfId="17169"/>
    <cellStyle name="SAPBEXexcBad8 4 2 3 2" xfId="17170"/>
    <cellStyle name="SAPBEXexcBad8 4 2 3 3" xfId="17171"/>
    <cellStyle name="SAPBEXexcBad8 4 2 3 4" xfId="17172"/>
    <cellStyle name="SAPBEXexcBad8 4 2 3 5" xfId="17173"/>
    <cellStyle name="SAPBEXexcBad8 4 2 3 6" xfId="17174"/>
    <cellStyle name="SAPBEXexcBad8 4 2 3 7" xfId="17175"/>
    <cellStyle name="SAPBEXexcBad8 4 2 3 8" xfId="17176"/>
    <cellStyle name="SAPBEXexcBad8 4 2 4" xfId="17177"/>
    <cellStyle name="SAPBEXexcBad8 4 2 4 2" xfId="17178"/>
    <cellStyle name="SAPBEXexcBad8 4 2 4 3" xfId="17179"/>
    <cellStyle name="SAPBEXexcBad8 4 2 4 4" xfId="17180"/>
    <cellStyle name="SAPBEXexcBad8 4 2 4 5" xfId="17181"/>
    <cellStyle name="SAPBEXexcBad8 4 2 4 6" xfId="17182"/>
    <cellStyle name="SAPBEXexcBad8 4 2 4 7" xfId="17183"/>
    <cellStyle name="SAPBEXexcBad8 4 2 4 8" xfId="17184"/>
    <cellStyle name="SAPBEXexcBad8 4 2 5" xfId="17185"/>
    <cellStyle name="SAPBEXexcBad8 4 2 6" xfId="17186"/>
    <cellStyle name="SAPBEXexcBad8 4 2 7" xfId="17187"/>
    <cellStyle name="SAPBEXexcBad8 4 2 8" xfId="17188"/>
    <cellStyle name="SAPBEXexcBad8 4 2 9" xfId="17189"/>
    <cellStyle name="SAPBEXexcBad8 4 3" xfId="17190"/>
    <cellStyle name="SAPBEXexcBad8 4 3 2" xfId="17191"/>
    <cellStyle name="SAPBEXexcBad8 4 3 3" xfId="17192"/>
    <cellStyle name="SAPBEXexcBad8 4 3 4" xfId="17193"/>
    <cellStyle name="SAPBEXexcBad8 4 3 5" xfId="17194"/>
    <cellStyle name="SAPBEXexcBad8 4 3 6" xfId="17195"/>
    <cellStyle name="SAPBEXexcBad8 4 3 7" xfId="17196"/>
    <cellStyle name="SAPBEXexcBad8 4 3 8" xfId="17197"/>
    <cellStyle name="SAPBEXexcBad8 4 4" xfId="17198"/>
    <cellStyle name="SAPBEXexcBad8 4 4 2" xfId="17199"/>
    <cellStyle name="SAPBEXexcBad8 4 4 3" xfId="17200"/>
    <cellStyle name="SAPBEXexcBad8 4 4 4" xfId="17201"/>
    <cellStyle name="SAPBEXexcBad8 4 4 5" xfId="17202"/>
    <cellStyle name="SAPBEXexcBad8 4 4 6" xfId="17203"/>
    <cellStyle name="SAPBEXexcBad8 4 4 7" xfId="17204"/>
    <cellStyle name="SAPBEXexcBad8 4 4 8" xfId="17205"/>
    <cellStyle name="SAPBEXexcBad8 4 5" xfId="17206"/>
    <cellStyle name="SAPBEXexcBad8 4 5 2" xfId="17207"/>
    <cellStyle name="SAPBEXexcBad8 4 5 3" xfId="17208"/>
    <cellStyle name="SAPBEXexcBad8 4 5 4" xfId="17209"/>
    <cellStyle name="SAPBEXexcBad8 4 5 5" xfId="17210"/>
    <cellStyle name="SAPBEXexcBad8 4 5 6" xfId="17211"/>
    <cellStyle name="SAPBEXexcBad8 4 5 7" xfId="17212"/>
    <cellStyle name="SAPBEXexcBad8 4 5 8" xfId="17213"/>
    <cellStyle name="SAPBEXexcBad8 4 6" xfId="17214"/>
    <cellStyle name="SAPBEXexcBad8 4 7" xfId="17215"/>
    <cellStyle name="SAPBEXexcBad8 4 8" xfId="17216"/>
    <cellStyle name="SAPBEXexcBad8 4 9" xfId="17217"/>
    <cellStyle name="SAPBEXexcBad8 5" xfId="3996"/>
    <cellStyle name="SAPBEXexcBad8 5 10" xfId="17218"/>
    <cellStyle name="SAPBEXexcBad8 5 11" xfId="17219"/>
    <cellStyle name="SAPBEXexcBad8 5 12" xfId="17220"/>
    <cellStyle name="SAPBEXexcBad8 5 2" xfId="17221"/>
    <cellStyle name="SAPBEXexcBad8 5 2 2" xfId="17222"/>
    <cellStyle name="SAPBEXexcBad8 5 2 3" xfId="17223"/>
    <cellStyle name="SAPBEXexcBad8 5 2 4" xfId="17224"/>
    <cellStyle name="SAPBEXexcBad8 5 2 5" xfId="17225"/>
    <cellStyle name="SAPBEXexcBad8 5 2 6" xfId="17226"/>
    <cellStyle name="SAPBEXexcBad8 5 2 7" xfId="17227"/>
    <cellStyle name="SAPBEXexcBad8 5 2 8" xfId="17228"/>
    <cellStyle name="SAPBEXexcBad8 5 3" xfId="17229"/>
    <cellStyle name="SAPBEXexcBad8 5 3 2" xfId="17230"/>
    <cellStyle name="SAPBEXexcBad8 5 3 3" xfId="17231"/>
    <cellStyle name="SAPBEXexcBad8 5 3 4" xfId="17232"/>
    <cellStyle name="SAPBEXexcBad8 5 3 5" xfId="17233"/>
    <cellStyle name="SAPBEXexcBad8 5 3 6" xfId="17234"/>
    <cellStyle name="SAPBEXexcBad8 5 3 7" xfId="17235"/>
    <cellStyle name="SAPBEXexcBad8 5 3 8" xfId="17236"/>
    <cellStyle name="SAPBEXexcBad8 5 4" xfId="17237"/>
    <cellStyle name="SAPBEXexcBad8 5 4 2" xfId="17238"/>
    <cellStyle name="SAPBEXexcBad8 5 4 3" xfId="17239"/>
    <cellStyle name="SAPBEXexcBad8 5 4 4" xfId="17240"/>
    <cellStyle name="SAPBEXexcBad8 5 4 5" xfId="17241"/>
    <cellStyle name="SAPBEXexcBad8 5 4 6" xfId="17242"/>
    <cellStyle name="SAPBEXexcBad8 5 4 7" xfId="17243"/>
    <cellStyle name="SAPBEXexcBad8 5 4 8" xfId="17244"/>
    <cellStyle name="SAPBEXexcBad8 5 5" xfId="17245"/>
    <cellStyle name="SAPBEXexcBad8 5 6" xfId="17246"/>
    <cellStyle name="SAPBEXexcBad8 5 7" xfId="17247"/>
    <cellStyle name="SAPBEXexcBad8 5 8" xfId="17248"/>
    <cellStyle name="SAPBEXexcBad8 5 9" xfId="17249"/>
    <cellStyle name="SAPBEXexcBad8 6" xfId="17250"/>
    <cellStyle name="SAPBEXexcBad8 6 2" xfId="17251"/>
    <cellStyle name="SAPBEXexcBad8 6 3" xfId="17252"/>
    <cellStyle name="SAPBEXexcBad8 6 4" xfId="17253"/>
    <cellStyle name="SAPBEXexcBad8 6 5" xfId="17254"/>
    <cellStyle name="SAPBEXexcBad8 6 6" xfId="17255"/>
    <cellStyle name="SAPBEXexcBad8 6 7" xfId="17256"/>
    <cellStyle name="SAPBEXexcBad8 6 8" xfId="17257"/>
    <cellStyle name="SAPBEXexcBad8 7" xfId="17258"/>
    <cellStyle name="SAPBEXexcBad8 7 2" xfId="17259"/>
    <cellStyle name="SAPBEXexcBad8 7 3" xfId="17260"/>
    <cellStyle name="SAPBEXexcBad8 7 4" xfId="17261"/>
    <cellStyle name="SAPBEXexcBad8 7 5" xfId="17262"/>
    <cellStyle name="SAPBEXexcBad8 7 6" xfId="17263"/>
    <cellStyle name="SAPBEXexcBad8 7 7" xfId="17264"/>
    <cellStyle name="SAPBEXexcBad8 7 8" xfId="17265"/>
    <cellStyle name="SAPBEXexcBad8 8" xfId="17266"/>
    <cellStyle name="SAPBEXexcBad8 8 2" xfId="17267"/>
    <cellStyle name="SAPBEXexcBad8 8 3" xfId="17268"/>
    <cellStyle name="SAPBEXexcBad8 8 4" xfId="17269"/>
    <cellStyle name="SAPBEXexcBad8 8 5" xfId="17270"/>
    <cellStyle name="SAPBEXexcBad8 8 6" xfId="17271"/>
    <cellStyle name="SAPBEXexcBad8 8 7" xfId="17272"/>
    <cellStyle name="SAPBEXexcBad8 8 8" xfId="17273"/>
    <cellStyle name="SAPBEXexcBad8 9" xfId="17274"/>
    <cellStyle name="SAPBEXexcBad8_реестр объектов ЕНЭС" xfId="3997"/>
    <cellStyle name="SAPBEXexcBad9" xfId="3998"/>
    <cellStyle name="SAPBEXexcBad9 10" xfId="17275"/>
    <cellStyle name="SAPBEXexcBad9 11" xfId="17276"/>
    <cellStyle name="SAPBEXexcBad9 12" xfId="17277"/>
    <cellStyle name="SAPBEXexcBad9 13" xfId="17278"/>
    <cellStyle name="SAPBEXexcBad9 14" xfId="17279"/>
    <cellStyle name="SAPBEXexcBad9 15" xfId="17280"/>
    <cellStyle name="SAPBEXexcBad9 16" xfId="17281"/>
    <cellStyle name="SAPBEXexcBad9 17" xfId="17282"/>
    <cellStyle name="SAPBEXexcBad9 2" xfId="3999"/>
    <cellStyle name="SAPBEXexcBad9 2 10" xfId="17283"/>
    <cellStyle name="SAPBEXexcBad9 2 11" xfId="17284"/>
    <cellStyle name="SAPBEXexcBad9 2 12" xfId="17285"/>
    <cellStyle name="SAPBEXexcBad9 2 13" xfId="17286"/>
    <cellStyle name="SAPBEXexcBad9 2 14" xfId="17287"/>
    <cellStyle name="SAPBEXexcBad9 2 15" xfId="17288"/>
    <cellStyle name="SAPBEXexcBad9 2 2" xfId="4000"/>
    <cellStyle name="SAPBEXexcBad9 2 2 10" xfId="17289"/>
    <cellStyle name="SAPBEXexcBad9 2 2 11" xfId="17290"/>
    <cellStyle name="SAPBEXexcBad9 2 2 12" xfId="17291"/>
    <cellStyle name="SAPBEXexcBad9 2 2 13" xfId="17292"/>
    <cellStyle name="SAPBEXexcBad9 2 2 14" xfId="17293"/>
    <cellStyle name="SAPBEXexcBad9 2 2 2" xfId="4001"/>
    <cellStyle name="SAPBEXexcBad9 2 2 2 10" xfId="17294"/>
    <cellStyle name="SAPBEXexcBad9 2 2 2 11" xfId="17295"/>
    <cellStyle name="SAPBEXexcBad9 2 2 2 12" xfId="17296"/>
    <cellStyle name="SAPBEXexcBad9 2 2 2 2" xfId="17297"/>
    <cellStyle name="SAPBEXexcBad9 2 2 2 2 2" xfId="17298"/>
    <cellStyle name="SAPBEXexcBad9 2 2 2 2 3" xfId="17299"/>
    <cellStyle name="SAPBEXexcBad9 2 2 2 2 4" xfId="17300"/>
    <cellStyle name="SAPBEXexcBad9 2 2 2 2 5" xfId="17301"/>
    <cellStyle name="SAPBEXexcBad9 2 2 2 2 6" xfId="17302"/>
    <cellStyle name="SAPBEXexcBad9 2 2 2 2 7" xfId="17303"/>
    <cellStyle name="SAPBEXexcBad9 2 2 2 2 8" xfId="17304"/>
    <cellStyle name="SAPBEXexcBad9 2 2 2 3" xfId="17305"/>
    <cellStyle name="SAPBEXexcBad9 2 2 2 3 2" xfId="17306"/>
    <cellStyle name="SAPBEXexcBad9 2 2 2 3 3" xfId="17307"/>
    <cellStyle name="SAPBEXexcBad9 2 2 2 3 4" xfId="17308"/>
    <cellStyle name="SAPBEXexcBad9 2 2 2 3 5" xfId="17309"/>
    <cellStyle name="SAPBEXexcBad9 2 2 2 3 6" xfId="17310"/>
    <cellStyle name="SAPBEXexcBad9 2 2 2 3 7" xfId="17311"/>
    <cellStyle name="SAPBEXexcBad9 2 2 2 3 8" xfId="17312"/>
    <cellStyle name="SAPBEXexcBad9 2 2 2 4" xfId="17313"/>
    <cellStyle name="SAPBEXexcBad9 2 2 2 4 2" xfId="17314"/>
    <cellStyle name="SAPBEXexcBad9 2 2 2 4 3" xfId="17315"/>
    <cellStyle name="SAPBEXexcBad9 2 2 2 4 4" xfId="17316"/>
    <cellStyle name="SAPBEXexcBad9 2 2 2 4 5" xfId="17317"/>
    <cellStyle name="SAPBEXexcBad9 2 2 2 4 6" xfId="17318"/>
    <cellStyle name="SAPBEXexcBad9 2 2 2 4 7" xfId="17319"/>
    <cellStyle name="SAPBEXexcBad9 2 2 2 4 8" xfId="17320"/>
    <cellStyle name="SAPBEXexcBad9 2 2 2 5" xfId="17321"/>
    <cellStyle name="SAPBEXexcBad9 2 2 2 6" xfId="17322"/>
    <cellStyle name="SAPBEXexcBad9 2 2 2 7" xfId="17323"/>
    <cellStyle name="SAPBEXexcBad9 2 2 2 8" xfId="17324"/>
    <cellStyle name="SAPBEXexcBad9 2 2 2 9" xfId="17325"/>
    <cellStyle name="SAPBEXexcBad9 2 2 3" xfId="17326"/>
    <cellStyle name="SAPBEXexcBad9 2 2 3 2" xfId="17327"/>
    <cellStyle name="SAPBEXexcBad9 2 2 3 3" xfId="17328"/>
    <cellStyle name="SAPBEXexcBad9 2 2 3 4" xfId="17329"/>
    <cellStyle name="SAPBEXexcBad9 2 2 3 5" xfId="17330"/>
    <cellStyle name="SAPBEXexcBad9 2 2 3 6" xfId="17331"/>
    <cellStyle name="SAPBEXexcBad9 2 2 3 7" xfId="17332"/>
    <cellStyle name="SAPBEXexcBad9 2 2 3 8" xfId="17333"/>
    <cellStyle name="SAPBEXexcBad9 2 2 4" xfId="17334"/>
    <cellStyle name="SAPBEXexcBad9 2 2 4 2" xfId="17335"/>
    <cellStyle name="SAPBEXexcBad9 2 2 4 3" xfId="17336"/>
    <cellStyle name="SAPBEXexcBad9 2 2 4 4" xfId="17337"/>
    <cellStyle name="SAPBEXexcBad9 2 2 4 5" xfId="17338"/>
    <cellStyle name="SAPBEXexcBad9 2 2 4 6" xfId="17339"/>
    <cellStyle name="SAPBEXexcBad9 2 2 4 7" xfId="17340"/>
    <cellStyle name="SAPBEXexcBad9 2 2 4 8" xfId="17341"/>
    <cellStyle name="SAPBEXexcBad9 2 2 5" xfId="17342"/>
    <cellStyle name="SAPBEXexcBad9 2 2 5 2" xfId="17343"/>
    <cellStyle name="SAPBEXexcBad9 2 2 5 3" xfId="17344"/>
    <cellStyle name="SAPBEXexcBad9 2 2 5 4" xfId="17345"/>
    <cellStyle name="SAPBEXexcBad9 2 2 5 5" xfId="17346"/>
    <cellStyle name="SAPBEXexcBad9 2 2 5 6" xfId="17347"/>
    <cellStyle name="SAPBEXexcBad9 2 2 5 7" xfId="17348"/>
    <cellStyle name="SAPBEXexcBad9 2 2 5 8" xfId="17349"/>
    <cellStyle name="SAPBEXexcBad9 2 2 6" xfId="17350"/>
    <cellStyle name="SAPBEXexcBad9 2 2 7" xfId="17351"/>
    <cellStyle name="SAPBEXexcBad9 2 2 8" xfId="17352"/>
    <cellStyle name="SAPBEXexcBad9 2 2 9" xfId="17353"/>
    <cellStyle name="SAPBEXexcBad9 2 3" xfId="4002"/>
    <cellStyle name="SAPBEXexcBad9 2 3 10" xfId="17354"/>
    <cellStyle name="SAPBEXexcBad9 2 3 11" xfId="17355"/>
    <cellStyle name="SAPBEXexcBad9 2 3 12" xfId="17356"/>
    <cellStyle name="SAPBEXexcBad9 2 3 2" xfId="17357"/>
    <cellStyle name="SAPBEXexcBad9 2 3 2 2" xfId="17358"/>
    <cellStyle name="SAPBEXexcBad9 2 3 2 3" xfId="17359"/>
    <cellStyle name="SAPBEXexcBad9 2 3 2 4" xfId="17360"/>
    <cellStyle name="SAPBEXexcBad9 2 3 2 5" xfId="17361"/>
    <cellStyle name="SAPBEXexcBad9 2 3 2 6" xfId="17362"/>
    <cellStyle name="SAPBEXexcBad9 2 3 2 7" xfId="17363"/>
    <cellStyle name="SAPBEXexcBad9 2 3 2 8" xfId="17364"/>
    <cellStyle name="SAPBEXexcBad9 2 3 3" xfId="17365"/>
    <cellStyle name="SAPBEXexcBad9 2 3 3 2" xfId="17366"/>
    <cellStyle name="SAPBEXexcBad9 2 3 3 3" xfId="17367"/>
    <cellStyle name="SAPBEXexcBad9 2 3 3 4" xfId="17368"/>
    <cellStyle name="SAPBEXexcBad9 2 3 3 5" xfId="17369"/>
    <cellStyle name="SAPBEXexcBad9 2 3 3 6" xfId="17370"/>
    <cellStyle name="SAPBEXexcBad9 2 3 3 7" xfId="17371"/>
    <cellStyle name="SAPBEXexcBad9 2 3 3 8" xfId="17372"/>
    <cellStyle name="SAPBEXexcBad9 2 3 4" xfId="17373"/>
    <cellStyle name="SAPBEXexcBad9 2 3 4 2" xfId="17374"/>
    <cellStyle name="SAPBEXexcBad9 2 3 4 3" xfId="17375"/>
    <cellStyle name="SAPBEXexcBad9 2 3 4 4" xfId="17376"/>
    <cellStyle name="SAPBEXexcBad9 2 3 4 5" xfId="17377"/>
    <cellStyle name="SAPBEXexcBad9 2 3 4 6" xfId="17378"/>
    <cellStyle name="SAPBEXexcBad9 2 3 4 7" xfId="17379"/>
    <cellStyle name="SAPBEXexcBad9 2 3 4 8" xfId="17380"/>
    <cellStyle name="SAPBEXexcBad9 2 3 5" xfId="17381"/>
    <cellStyle name="SAPBEXexcBad9 2 3 6" xfId="17382"/>
    <cellStyle name="SAPBEXexcBad9 2 3 7" xfId="17383"/>
    <cellStyle name="SAPBEXexcBad9 2 3 8" xfId="17384"/>
    <cellStyle name="SAPBEXexcBad9 2 3 9" xfId="17385"/>
    <cellStyle name="SAPBEXexcBad9 2 4" xfId="17386"/>
    <cellStyle name="SAPBEXexcBad9 2 4 2" xfId="17387"/>
    <cellStyle name="SAPBEXexcBad9 2 4 3" xfId="17388"/>
    <cellStyle name="SAPBEXexcBad9 2 4 4" xfId="17389"/>
    <cellStyle name="SAPBEXexcBad9 2 4 5" xfId="17390"/>
    <cellStyle name="SAPBEXexcBad9 2 4 6" xfId="17391"/>
    <cellStyle name="SAPBEXexcBad9 2 4 7" xfId="17392"/>
    <cellStyle name="SAPBEXexcBad9 2 4 8" xfId="17393"/>
    <cellStyle name="SAPBEXexcBad9 2 5" xfId="17394"/>
    <cellStyle name="SAPBEXexcBad9 2 5 2" xfId="17395"/>
    <cellStyle name="SAPBEXexcBad9 2 5 3" xfId="17396"/>
    <cellStyle name="SAPBEXexcBad9 2 5 4" xfId="17397"/>
    <cellStyle name="SAPBEXexcBad9 2 5 5" xfId="17398"/>
    <cellStyle name="SAPBEXexcBad9 2 5 6" xfId="17399"/>
    <cellStyle name="SAPBEXexcBad9 2 5 7" xfId="17400"/>
    <cellStyle name="SAPBEXexcBad9 2 5 8" xfId="17401"/>
    <cellStyle name="SAPBEXexcBad9 2 6" xfId="17402"/>
    <cellStyle name="SAPBEXexcBad9 2 6 2" xfId="17403"/>
    <cellStyle name="SAPBEXexcBad9 2 6 3" xfId="17404"/>
    <cellStyle name="SAPBEXexcBad9 2 6 4" xfId="17405"/>
    <cellStyle name="SAPBEXexcBad9 2 6 5" xfId="17406"/>
    <cellStyle name="SAPBEXexcBad9 2 6 6" xfId="17407"/>
    <cellStyle name="SAPBEXexcBad9 2 6 7" xfId="17408"/>
    <cellStyle name="SAPBEXexcBad9 2 6 8" xfId="17409"/>
    <cellStyle name="SAPBEXexcBad9 2 7" xfId="17410"/>
    <cellStyle name="SAPBEXexcBad9 2 8" xfId="17411"/>
    <cellStyle name="SAPBEXexcBad9 2 9" xfId="17412"/>
    <cellStyle name="SAPBEXexcBad9 3" xfId="4003"/>
    <cellStyle name="SAPBEXexcBad9 3 10" xfId="17413"/>
    <cellStyle name="SAPBEXexcBad9 3 11" xfId="17414"/>
    <cellStyle name="SAPBEXexcBad9 3 12" xfId="17415"/>
    <cellStyle name="SAPBEXexcBad9 3 13" xfId="17416"/>
    <cellStyle name="SAPBEXexcBad9 3 14" xfId="17417"/>
    <cellStyle name="SAPBEXexcBad9 3 2" xfId="4004"/>
    <cellStyle name="SAPBEXexcBad9 3 2 10" xfId="17418"/>
    <cellStyle name="SAPBEXexcBad9 3 2 11" xfId="17419"/>
    <cellStyle name="SAPBEXexcBad9 3 2 12" xfId="17420"/>
    <cellStyle name="SAPBEXexcBad9 3 2 13" xfId="17421"/>
    <cellStyle name="SAPBEXexcBad9 3 2 14" xfId="17422"/>
    <cellStyle name="SAPBEXexcBad9 3 2 2" xfId="4005"/>
    <cellStyle name="SAPBEXexcBad9 3 2 2 10" xfId="17423"/>
    <cellStyle name="SAPBEXexcBad9 3 2 2 11" xfId="17424"/>
    <cellStyle name="SAPBEXexcBad9 3 2 2 12" xfId="17425"/>
    <cellStyle name="SAPBEXexcBad9 3 2 2 2" xfId="17426"/>
    <cellStyle name="SAPBEXexcBad9 3 2 2 2 2" xfId="17427"/>
    <cellStyle name="SAPBEXexcBad9 3 2 2 2 3" xfId="17428"/>
    <cellStyle name="SAPBEXexcBad9 3 2 2 2 4" xfId="17429"/>
    <cellStyle name="SAPBEXexcBad9 3 2 2 2 5" xfId="17430"/>
    <cellStyle name="SAPBEXexcBad9 3 2 2 2 6" xfId="17431"/>
    <cellStyle name="SAPBEXexcBad9 3 2 2 2 7" xfId="17432"/>
    <cellStyle name="SAPBEXexcBad9 3 2 2 2 8" xfId="17433"/>
    <cellStyle name="SAPBEXexcBad9 3 2 2 3" xfId="17434"/>
    <cellStyle name="SAPBEXexcBad9 3 2 2 3 2" xfId="17435"/>
    <cellStyle name="SAPBEXexcBad9 3 2 2 3 3" xfId="17436"/>
    <cellStyle name="SAPBEXexcBad9 3 2 2 3 4" xfId="17437"/>
    <cellStyle name="SAPBEXexcBad9 3 2 2 3 5" xfId="17438"/>
    <cellStyle name="SAPBEXexcBad9 3 2 2 3 6" xfId="17439"/>
    <cellStyle name="SAPBEXexcBad9 3 2 2 3 7" xfId="17440"/>
    <cellStyle name="SAPBEXexcBad9 3 2 2 3 8" xfId="17441"/>
    <cellStyle name="SAPBEXexcBad9 3 2 2 4" xfId="17442"/>
    <cellStyle name="SAPBEXexcBad9 3 2 2 4 2" xfId="17443"/>
    <cellStyle name="SAPBEXexcBad9 3 2 2 4 3" xfId="17444"/>
    <cellStyle name="SAPBEXexcBad9 3 2 2 4 4" xfId="17445"/>
    <cellStyle name="SAPBEXexcBad9 3 2 2 4 5" xfId="17446"/>
    <cellStyle name="SAPBEXexcBad9 3 2 2 4 6" xfId="17447"/>
    <cellStyle name="SAPBEXexcBad9 3 2 2 4 7" xfId="17448"/>
    <cellStyle name="SAPBEXexcBad9 3 2 2 4 8" xfId="17449"/>
    <cellStyle name="SAPBEXexcBad9 3 2 2 5" xfId="17450"/>
    <cellStyle name="SAPBEXexcBad9 3 2 2 6" xfId="17451"/>
    <cellStyle name="SAPBEXexcBad9 3 2 2 7" xfId="17452"/>
    <cellStyle name="SAPBEXexcBad9 3 2 2 8" xfId="17453"/>
    <cellStyle name="SAPBEXexcBad9 3 2 2 9" xfId="17454"/>
    <cellStyle name="SAPBEXexcBad9 3 2 3" xfId="17455"/>
    <cellStyle name="SAPBEXexcBad9 3 2 3 2" xfId="17456"/>
    <cellStyle name="SAPBEXexcBad9 3 2 3 3" xfId="17457"/>
    <cellStyle name="SAPBEXexcBad9 3 2 3 4" xfId="17458"/>
    <cellStyle name="SAPBEXexcBad9 3 2 3 5" xfId="17459"/>
    <cellStyle name="SAPBEXexcBad9 3 2 3 6" xfId="17460"/>
    <cellStyle name="SAPBEXexcBad9 3 2 3 7" xfId="17461"/>
    <cellStyle name="SAPBEXexcBad9 3 2 3 8" xfId="17462"/>
    <cellStyle name="SAPBEXexcBad9 3 2 4" xfId="17463"/>
    <cellStyle name="SAPBEXexcBad9 3 2 4 2" xfId="17464"/>
    <cellStyle name="SAPBEXexcBad9 3 2 4 3" xfId="17465"/>
    <cellStyle name="SAPBEXexcBad9 3 2 4 4" xfId="17466"/>
    <cellStyle name="SAPBEXexcBad9 3 2 4 5" xfId="17467"/>
    <cellStyle name="SAPBEXexcBad9 3 2 4 6" xfId="17468"/>
    <cellStyle name="SAPBEXexcBad9 3 2 4 7" xfId="17469"/>
    <cellStyle name="SAPBEXexcBad9 3 2 4 8" xfId="17470"/>
    <cellStyle name="SAPBEXexcBad9 3 2 5" xfId="17471"/>
    <cellStyle name="SAPBEXexcBad9 3 2 5 2" xfId="17472"/>
    <cellStyle name="SAPBEXexcBad9 3 2 5 3" xfId="17473"/>
    <cellStyle name="SAPBEXexcBad9 3 2 5 4" xfId="17474"/>
    <cellStyle name="SAPBEXexcBad9 3 2 5 5" xfId="17475"/>
    <cellStyle name="SAPBEXexcBad9 3 2 5 6" xfId="17476"/>
    <cellStyle name="SAPBEXexcBad9 3 2 5 7" xfId="17477"/>
    <cellStyle name="SAPBEXexcBad9 3 2 5 8" xfId="17478"/>
    <cellStyle name="SAPBEXexcBad9 3 2 6" xfId="17479"/>
    <cellStyle name="SAPBEXexcBad9 3 2 7" xfId="17480"/>
    <cellStyle name="SAPBEXexcBad9 3 2 8" xfId="17481"/>
    <cellStyle name="SAPBEXexcBad9 3 2 9" xfId="17482"/>
    <cellStyle name="SAPBEXexcBad9 3 3" xfId="4006"/>
    <cellStyle name="SAPBEXexcBad9 3 3 10" xfId="17483"/>
    <cellStyle name="SAPBEXexcBad9 3 3 11" xfId="17484"/>
    <cellStyle name="SAPBEXexcBad9 3 3 12" xfId="17485"/>
    <cellStyle name="SAPBEXexcBad9 3 3 2" xfId="17486"/>
    <cellStyle name="SAPBEXexcBad9 3 3 2 2" xfId="17487"/>
    <cellStyle name="SAPBEXexcBad9 3 3 2 3" xfId="17488"/>
    <cellStyle name="SAPBEXexcBad9 3 3 2 4" xfId="17489"/>
    <cellStyle name="SAPBEXexcBad9 3 3 2 5" xfId="17490"/>
    <cellStyle name="SAPBEXexcBad9 3 3 2 6" xfId="17491"/>
    <cellStyle name="SAPBEXexcBad9 3 3 2 7" xfId="17492"/>
    <cellStyle name="SAPBEXexcBad9 3 3 2 8" xfId="17493"/>
    <cellStyle name="SAPBEXexcBad9 3 3 3" xfId="17494"/>
    <cellStyle name="SAPBEXexcBad9 3 3 3 2" xfId="17495"/>
    <cellStyle name="SAPBEXexcBad9 3 3 3 3" xfId="17496"/>
    <cellStyle name="SAPBEXexcBad9 3 3 3 4" xfId="17497"/>
    <cellStyle name="SAPBEXexcBad9 3 3 3 5" xfId="17498"/>
    <cellStyle name="SAPBEXexcBad9 3 3 3 6" xfId="17499"/>
    <cellStyle name="SAPBEXexcBad9 3 3 3 7" xfId="17500"/>
    <cellStyle name="SAPBEXexcBad9 3 3 3 8" xfId="17501"/>
    <cellStyle name="SAPBEXexcBad9 3 3 4" xfId="17502"/>
    <cellStyle name="SAPBEXexcBad9 3 3 4 2" xfId="17503"/>
    <cellStyle name="SAPBEXexcBad9 3 3 4 3" xfId="17504"/>
    <cellStyle name="SAPBEXexcBad9 3 3 4 4" xfId="17505"/>
    <cellStyle name="SAPBEXexcBad9 3 3 4 5" xfId="17506"/>
    <cellStyle name="SAPBEXexcBad9 3 3 4 6" xfId="17507"/>
    <cellStyle name="SAPBEXexcBad9 3 3 4 7" xfId="17508"/>
    <cellStyle name="SAPBEXexcBad9 3 3 4 8" xfId="17509"/>
    <cellStyle name="SAPBEXexcBad9 3 3 5" xfId="17510"/>
    <cellStyle name="SAPBEXexcBad9 3 3 6" xfId="17511"/>
    <cellStyle name="SAPBEXexcBad9 3 3 7" xfId="17512"/>
    <cellStyle name="SAPBEXexcBad9 3 3 8" xfId="17513"/>
    <cellStyle name="SAPBEXexcBad9 3 3 9" xfId="17514"/>
    <cellStyle name="SAPBEXexcBad9 3 4" xfId="17515"/>
    <cellStyle name="SAPBEXexcBad9 3 4 2" xfId="17516"/>
    <cellStyle name="SAPBEXexcBad9 3 4 3" xfId="17517"/>
    <cellStyle name="SAPBEXexcBad9 3 4 4" xfId="17518"/>
    <cellStyle name="SAPBEXexcBad9 3 4 5" xfId="17519"/>
    <cellStyle name="SAPBEXexcBad9 3 4 6" xfId="17520"/>
    <cellStyle name="SAPBEXexcBad9 3 4 7" xfId="17521"/>
    <cellStyle name="SAPBEXexcBad9 3 4 8" xfId="17522"/>
    <cellStyle name="SAPBEXexcBad9 3 5" xfId="17523"/>
    <cellStyle name="SAPBEXexcBad9 3 5 2" xfId="17524"/>
    <cellStyle name="SAPBEXexcBad9 3 5 3" xfId="17525"/>
    <cellStyle name="SAPBEXexcBad9 3 5 4" xfId="17526"/>
    <cellStyle name="SAPBEXexcBad9 3 5 5" xfId="17527"/>
    <cellStyle name="SAPBEXexcBad9 3 5 6" xfId="17528"/>
    <cellStyle name="SAPBEXexcBad9 3 5 7" xfId="17529"/>
    <cellStyle name="SAPBEXexcBad9 3 5 8" xfId="17530"/>
    <cellStyle name="SAPBEXexcBad9 3 6" xfId="17531"/>
    <cellStyle name="SAPBEXexcBad9 3 6 2" xfId="17532"/>
    <cellStyle name="SAPBEXexcBad9 3 6 3" xfId="17533"/>
    <cellStyle name="SAPBEXexcBad9 3 6 4" xfId="17534"/>
    <cellStyle name="SAPBEXexcBad9 3 6 5" xfId="17535"/>
    <cellStyle name="SAPBEXexcBad9 3 6 6" xfId="17536"/>
    <cellStyle name="SAPBEXexcBad9 3 6 7" xfId="17537"/>
    <cellStyle name="SAPBEXexcBad9 3 6 8" xfId="17538"/>
    <cellStyle name="SAPBEXexcBad9 3 7" xfId="17539"/>
    <cellStyle name="SAPBEXexcBad9 3 8" xfId="17540"/>
    <cellStyle name="SAPBEXexcBad9 3 9" xfId="17541"/>
    <cellStyle name="SAPBEXexcBad9 4" xfId="4007"/>
    <cellStyle name="SAPBEXexcBad9 4 10" xfId="17542"/>
    <cellStyle name="SAPBEXexcBad9 4 11" xfId="17543"/>
    <cellStyle name="SAPBEXexcBad9 4 12" xfId="17544"/>
    <cellStyle name="SAPBEXexcBad9 4 13" xfId="17545"/>
    <cellStyle name="SAPBEXexcBad9 4 14" xfId="17546"/>
    <cellStyle name="SAPBEXexcBad9 4 2" xfId="4008"/>
    <cellStyle name="SAPBEXexcBad9 4 2 10" xfId="17547"/>
    <cellStyle name="SAPBEXexcBad9 4 2 11" xfId="17548"/>
    <cellStyle name="SAPBEXexcBad9 4 2 12" xfId="17549"/>
    <cellStyle name="SAPBEXexcBad9 4 2 2" xfId="17550"/>
    <cellStyle name="SAPBEXexcBad9 4 2 2 2" xfId="17551"/>
    <cellStyle name="SAPBEXexcBad9 4 2 2 3" xfId="17552"/>
    <cellStyle name="SAPBEXexcBad9 4 2 2 4" xfId="17553"/>
    <cellStyle name="SAPBEXexcBad9 4 2 2 5" xfId="17554"/>
    <cellStyle name="SAPBEXexcBad9 4 2 2 6" xfId="17555"/>
    <cellStyle name="SAPBEXexcBad9 4 2 2 7" xfId="17556"/>
    <cellStyle name="SAPBEXexcBad9 4 2 2 8" xfId="17557"/>
    <cellStyle name="SAPBEXexcBad9 4 2 3" xfId="17558"/>
    <cellStyle name="SAPBEXexcBad9 4 2 3 2" xfId="17559"/>
    <cellStyle name="SAPBEXexcBad9 4 2 3 3" xfId="17560"/>
    <cellStyle name="SAPBEXexcBad9 4 2 3 4" xfId="17561"/>
    <cellStyle name="SAPBEXexcBad9 4 2 3 5" xfId="17562"/>
    <cellStyle name="SAPBEXexcBad9 4 2 3 6" xfId="17563"/>
    <cellStyle name="SAPBEXexcBad9 4 2 3 7" xfId="17564"/>
    <cellStyle name="SAPBEXexcBad9 4 2 3 8" xfId="17565"/>
    <cellStyle name="SAPBEXexcBad9 4 2 4" xfId="17566"/>
    <cellStyle name="SAPBEXexcBad9 4 2 4 2" xfId="17567"/>
    <cellStyle name="SAPBEXexcBad9 4 2 4 3" xfId="17568"/>
    <cellStyle name="SAPBEXexcBad9 4 2 4 4" xfId="17569"/>
    <cellStyle name="SAPBEXexcBad9 4 2 4 5" xfId="17570"/>
    <cellStyle name="SAPBEXexcBad9 4 2 4 6" xfId="17571"/>
    <cellStyle name="SAPBEXexcBad9 4 2 4 7" xfId="17572"/>
    <cellStyle name="SAPBEXexcBad9 4 2 4 8" xfId="17573"/>
    <cellStyle name="SAPBEXexcBad9 4 2 5" xfId="17574"/>
    <cellStyle name="SAPBEXexcBad9 4 2 6" xfId="17575"/>
    <cellStyle name="SAPBEXexcBad9 4 2 7" xfId="17576"/>
    <cellStyle name="SAPBEXexcBad9 4 2 8" xfId="17577"/>
    <cellStyle name="SAPBEXexcBad9 4 2 9" xfId="17578"/>
    <cellStyle name="SAPBEXexcBad9 4 3" xfId="17579"/>
    <cellStyle name="SAPBEXexcBad9 4 3 2" xfId="17580"/>
    <cellStyle name="SAPBEXexcBad9 4 3 3" xfId="17581"/>
    <cellStyle name="SAPBEXexcBad9 4 3 4" xfId="17582"/>
    <cellStyle name="SAPBEXexcBad9 4 3 5" xfId="17583"/>
    <cellStyle name="SAPBEXexcBad9 4 3 6" xfId="17584"/>
    <cellStyle name="SAPBEXexcBad9 4 3 7" xfId="17585"/>
    <cellStyle name="SAPBEXexcBad9 4 3 8" xfId="17586"/>
    <cellStyle name="SAPBEXexcBad9 4 4" xfId="17587"/>
    <cellStyle name="SAPBEXexcBad9 4 4 2" xfId="17588"/>
    <cellStyle name="SAPBEXexcBad9 4 4 3" xfId="17589"/>
    <cellStyle name="SAPBEXexcBad9 4 4 4" xfId="17590"/>
    <cellStyle name="SAPBEXexcBad9 4 4 5" xfId="17591"/>
    <cellStyle name="SAPBEXexcBad9 4 4 6" xfId="17592"/>
    <cellStyle name="SAPBEXexcBad9 4 4 7" xfId="17593"/>
    <cellStyle name="SAPBEXexcBad9 4 4 8" xfId="17594"/>
    <cellStyle name="SAPBEXexcBad9 4 5" xfId="17595"/>
    <cellStyle name="SAPBEXexcBad9 4 5 2" xfId="17596"/>
    <cellStyle name="SAPBEXexcBad9 4 5 3" xfId="17597"/>
    <cellStyle name="SAPBEXexcBad9 4 5 4" xfId="17598"/>
    <cellStyle name="SAPBEXexcBad9 4 5 5" xfId="17599"/>
    <cellStyle name="SAPBEXexcBad9 4 5 6" xfId="17600"/>
    <cellStyle name="SAPBEXexcBad9 4 5 7" xfId="17601"/>
    <cellStyle name="SAPBEXexcBad9 4 5 8" xfId="17602"/>
    <cellStyle name="SAPBEXexcBad9 4 6" xfId="17603"/>
    <cellStyle name="SAPBEXexcBad9 4 7" xfId="17604"/>
    <cellStyle name="SAPBEXexcBad9 4 8" xfId="17605"/>
    <cellStyle name="SAPBEXexcBad9 4 9" xfId="17606"/>
    <cellStyle name="SAPBEXexcBad9 5" xfId="4009"/>
    <cellStyle name="SAPBEXexcBad9 5 10" xfId="17607"/>
    <cellStyle name="SAPBEXexcBad9 5 11" xfId="17608"/>
    <cellStyle name="SAPBEXexcBad9 5 12" xfId="17609"/>
    <cellStyle name="SAPBEXexcBad9 5 2" xfId="17610"/>
    <cellStyle name="SAPBEXexcBad9 5 2 2" xfId="17611"/>
    <cellStyle name="SAPBEXexcBad9 5 2 3" xfId="17612"/>
    <cellStyle name="SAPBEXexcBad9 5 2 4" xfId="17613"/>
    <cellStyle name="SAPBEXexcBad9 5 2 5" xfId="17614"/>
    <cellStyle name="SAPBEXexcBad9 5 2 6" xfId="17615"/>
    <cellStyle name="SAPBEXexcBad9 5 2 7" xfId="17616"/>
    <cellStyle name="SAPBEXexcBad9 5 2 8" xfId="17617"/>
    <cellStyle name="SAPBEXexcBad9 5 3" xfId="17618"/>
    <cellStyle name="SAPBEXexcBad9 5 3 2" xfId="17619"/>
    <cellStyle name="SAPBEXexcBad9 5 3 3" xfId="17620"/>
    <cellStyle name="SAPBEXexcBad9 5 3 4" xfId="17621"/>
    <cellStyle name="SAPBEXexcBad9 5 3 5" xfId="17622"/>
    <cellStyle name="SAPBEXexcBad9 5 3 6" xfId="17623"/>
    <cellStyle name="SAPBEXexcBad9 5 3 7" xfId="17624"/>
    <cellStyle name="SAPBEXexcBad9 5 3 8" xfId="17625"/>
    <cellStyle name="SAPBEXexcBad9 5 4" xfId="17626"/>
    <cellStyle name="SAPBEXexcBad9 5 4 2" xfId="17627"/>
    <cellStyle name="SAPBEXexcBad9 5 4 3" xfId="17628"/>
    <cellStyle name="SAPBEXexcBad9 5 4 4" xfId="17629"/>
    <cellStyle name="SAPBEXexcBad9 5 4 5" xfId="17630"/>
    <cellStyle name="SAPBEXexcBad9 5 4 6" xfId="17631"/>
    <cellStyle name="SAPBEXexcBad9 5 4 7" xfId="17632"/>
    <cellStyle name="SAPBEXexcBad9 5 4 8" xfId="17633"/>
    <cellStyle name="SAPBEXexcBad9 5 5" xfId="17634"/>
    <cellStyle name="SAPBEXexcBad9 5 6" xfId="17635"/>
    <cellStyle name="SAPBEXexcBad9 5 7" xfId="17636"/>
    <cellStyle name="SAPBEXexcBad9 5 8" xfId="17637"/>
    <cellStyle name="SAPBEXexcBad9 5 9" xfId="17638"/>
    <cellStyle name="SAPBEXexcBad9 6" xfId="17639"/>
    <cellStyle name="SAPBEXexcBad9 6 2" xfId="17640"/>
    <cellStyle name="SAPBEXexcBad9 6 3" xfId="17641"/>
    <cellStyle name="SAPBEXexcBad9 6 4" xfId="17642"/>
    <cellStyle name="SAPBEXexcBad9 6 5" xfId="17643"/>
    <cellStyle name="SAPBEXexcBad9 6 6" xfId="17644"/>
    <cellStyle name="SAPBEXexcBad9 6 7" xfId="17645"/>
    <cellStyle name="SAPBEXexcBad9 6 8" xfId="17646"/>
    <cellStyle name="SAPBEXexcBad9 7" xfId="17647"/>
    <cellStyle name="SAPBEXexcBad9 7 2" xfId="17648"/>
    <cellStyle name="SAPBEXexcBad9 7 3" xfId="17649"/>
    <cellStyle name="SAPBEXexcBad9 7 4" xfId="17650"/>
    <cellStyle name="SAPBEXexcBad9 7 5" xfId="17651"/>
    <cellStyle name="SAPBEXexcBad9 7 6" xfId="17652"/>
    <cellStyle name="SAPBEXexcBad9 7 7" xfId="17653"/>
    <cellStyle name="SAPBEXexcBad9 7 8" xfId="17654"/>
    <cellStyle name="SAPBEXexcBad9 8" xfId="17655"/>
    <cellStyle name="SAPBEXexcBad9 8 2" xfId="17656"/>
    <cellStyle name="SAPBEXexcBad9 8 3" xfId="17657"/>
    <cellStyle name="SAPBEXexcBad9 8 4" xfId="17658"/>
    <cellStyle name="SAPBEXexcBad9 8 5" xfId="17659"/>
    <cellStyle name="SAPBEXexcBad9 8 6" xfId="17660"/>
    <cellStyle name="SAPBEXexcBad9 8 7" xfId="17661"/>
    <cellStyle name="SAPBEXexcBad9 8 8" xfId="17662"/>
    <cellStyle name="SAPBEXexcBad9 9" xfId="17663"/>
    <cellStyle name="SAPBEXexcBad9_реестр объектов ЕНЭС" xfId="4010"/>
    <cellStyle name="SAPBEXexcCritical4" xfId="4011"/>
    <cellStyle name="SAPBEXexcCritical4 10" xfId="17664"/>
    <cellStyle name="SAPBEXexcCritical4 11" xfId="17665"/>
    <cellStyle name="SAPBEXexcCritical4 12" xfId="17666"/>
    <cellStyle name="SAPBEXexcCritical4 13" xfId="17667"/>
    <cellStyle name="SAPBEXexcCritical4 14" xfId="17668"/>
    <cellStyle name="SAPBEXexcCritical4 15" xfId="17669"/>
    <cellStyle name="SAPBEXexcCritical4 16" xfId="17670"/>
    <cellStyle name="SAPBEXexcCritical4 17" xfId="17671"/>
    <cellStyle name="SAPBEXexcCritical4 2" xfId="4012"/>
    <cellStyle name="SAPBEXexcCritical4 2 10" xfId="17672"/>
    <cellStyle name="SAPBEXexcCritical4 2 11" xfId="17673"/>
    <cellStyle name="SAPBEXexcCritical4 2 12" xfId="17674"/>
    <cellStyle name="SAPBEXexcCritical4 2 13" xfId="17675"/>
    <cellStyle name="SAPBEXexcCritical4 2 14" xfId="17676"/>
    <cellStyle name="SAPBEXexcCritical4 2 15" xfId="17677"/>
    <cellStyle name="SAPBEXexcCritical4 2 2" xfId="4013"/>
    <cellStyle name="SAPBEXexcCritical4 2 2 10" xfId="17678"/>
    <cellStyle name="SAPBEXexcCritical4 2 2 11" xfId="17679"/>
    <cellStyle name="SAPBEXexcCritical4 2 2 12" xfId="17680"/>
    <cellStyle name="SAPBEXexcCritical4 2 2 13" xfId="17681"/>
    <cellStyle name="SAPBEXexcCritical4 2 2 14" xfId="17682"/>
    <cellStyle name="SAPBEXexcCritical4 2 2 2" xfId="4014"/>
    <cellStyle name="SAPBEXexcCritical4 2 2 2 10" xfId="17683"/>
    <cellStyle name="SAPBEXexcCritical4 2 2 2 11" xfId="17684"/>
    <cellStyle name="SAPBEXexcCritical4 2 2 2 12" xfId="17685"/>
    <cellStyle name="SAPBEXexcCritical4 2 2 2 2" xfId="17686"/>
    <cellStyle name="SAPBEXexcCritical4 2 2 2 2 2" xfId="17687"/>
    <cellStyle name="SAPBEXexcCritical4 2 2 2 2 3" xfId="17688"/>
    <cellStyle name="SAPBEXexcCritical4 2 2 2 2 4" xfId="17689"/>
    <cellStyle name="SAPBEXexcCritical4 2 2 2 2 5" xfId="17690"/>
    <cellStyle name="SAPBEXexcCritical4 2 2 2 2 6" xfId="17691"/>
    <cellStyle name="SAPBEXexcCritical4 2 2 2 2 7" xfId="17692"/>
    <cellStyle name="SAPBEXexcCritical4 2 2 2 2 8" xfId="17693"/>
    <cellStyle name="SAPBEXexcCritical4 2 2 2 3" xfId="17694"/>
    <cellStyle name="SAPBEXexcCritical4 2 2 2 3 2" xfId="17695"/>
    <cellStyle name="SAPBEXexcCritical4 2 2 2 3 3" xfId="17696"/>
    <cellStyle name="SAPBEXexcCritical4 2 2 2 3 4" xfId="17697"/>
    <cellStyle name="SAPBEXexcCritical4 2 2 2 3 5" xfId="17698"/>
    <cellStyle name="SAPBEXexcCritical4 2 2 2 3 6" xfId="17699"/>
    <cellStyle name="SAPBEXexcCritical4 2 2 2 3 7" xfId="17700"/>
    <cellStyle name="SAPBEXexcCritical4 2 2 2 3 8" xfId="17701"/>
    <cellStyle name="SAPBEXexcCritical4 2 2 2 4" xfId="17702"/>
    <cellStyle name="SAPBEXexcCritical4 2 2 2 4 2" xfId="17703"/>
    <cellStyle name="SAPBEXexcCritical4 2 2 2 4 3" xfId="17704"/>
    <cellStyle name="SAPBEXexcCritical4 2 2 2 4 4" xfId="17705"/>
    <cellStyle name="SAPBEXexcCritical4 2 2 2 4 5" xfId="17706"/>
    <cellStyle name="SAPBEXexcCritical4 2 2 2 4 6" xfId="17707"/>
    <cellStyle name="SAPBEXexcCritical4 2 2 2 4 7" xfId="17708"/>
    <cellStyle name="SAPBEXexcCritical4 2 2 2 4 8" xfId="17709"/>
    <cellStyle name="SAPBEXexcCritical4 2 2 2 5" xfId="17710"/>
    <cellStyle name="SAPBEXexcCritical4 2 2 2 6" xfId="17711"/>
    <cellStyle name="SAPBEXexcCritical4 2 2 2 7" xfId="17712"/>
    <cellStyle name="SAPBEXexcCritical4 2 2 2 8" xfId="17713"/>
    <cellStyle name="SAPBEXexcCritical4 2 2 2 9" xfId="17714"/>
    <cellStyle name="SAPBEXexcCritical4 2 2 3" xfId="17715"/>
    <cellStyle name="SAPBEXexcCritical4 2 2 3 2" xfId="17716"/>
    <cellStyle name="SAPBEXexcCritical4 2 2 3 3" xfId="17717"/>
    <cellStyle name="SAPBEXexcCritical4 2 2 3 4" xfId="17718"/>
    <cellStyle name="SAPBEXexcCritical4 2 2 3 5" xfId="17719"/>
    <cellStyle name="SAPBEXexcCritical4 2 2 3 6" xfId="17720"/>
    <cellStyle name="SAPBEXexcCritical4 2 2 3 7" xfId="17721"/>
    <cellStyle name="SAPBEXexcCritical4 2 2 3 8" xfId="17722"/>
    <cellStyle name="SAPBEXexcCritical4 2 2 4" xfId="17723"/>
    <cellStyle name="SAPBEXexcCritical4 2 2 4 2" xfId="17724"/>
    <cellStyle name="SAPBEXexcCritical4 2 2 4 3" xfId="17725"/>
    <cellStyle name="SAPBEXexcCritical4 2 2 4 4" xfId="17726"/>
    <cellStyle name="SAPBEXexcCritical4 2 2 4 5" xfId="17727"/>
    <cellStyle name="SAPBEXexcCritical4 2 2 4 6" xfId="17728"/>
    <cellStyle name="SAPBEXexcCritical4 2 2 4 7" xfId="17729"/>
    <cellStyle name="SAPBEXexcCritical4 2 2 4 8" xfId="17730"/>
    <cellStyle name="SAPBEXexcCritical4 2 2 5" xfId="17731"/>
    <cellStyle name="SAPBEXexcCritical4 2 2 5 2" xfId="17732"/>
    <cellStyle name="SAPBEXexcCritical4 2 2 5 3" xfId="17733"/>
    <cellStyle name="SAPBEXexcCritical4 2 2 5 4" xfId="17734"/>
    <cellStyle name="SAPBEXexcCritical4 2 2 5 5" xfId="17735"/>
    <cellStyle name="SAPBEXexcCritical4 2 2 5 6" xfId="17736"/>
    <cellStyle name="SAPBEXexcCritical4 2 2 5 7" xfId="17737"/>
    <cellStyle name="SAPBEXexcCritical4 2 2 5 8" xfId="17738"/>
    <cellStyle name="SAPBEXexcCritical4 2 2 6" xfId="17739"/>
    <cellStyle name="SAPBEXexcCritical4 2 2 7" xfId="17740"/>
    <cellStyle name="SAPBEXexcCritical4 2 2 8" xfId="17741"/>
    <cellStyle name="SAPBEXexcCritical4 2 2 9" xfId="17742"/>
    <cellStyle name="SAPBEXexcCritical4 2 3" xfId="4015"/>
    <cellStyle name="SAPBEXexcCritical4 2 3 10" xfId="17743"/>
    <cellStyle name="SAPBEXexcCritical4 2 3 11" xfId="17744"/>
    <cellStyle name="SAPBEXexcCritical4 2 3 12" xfId="17745"/>
    <cellStyle name="SAPBEXexcCritical4 2 3 2" xfId="17746"/>
    <cellStyle name="SAPBEXexcCritical4 2 3 2 2" xfId="17747"/>
    <cellStyle name="SAPBEXexcCritical4 2 3 2 3" xfId="17748"/>
    <cellStyle name="SAPBEXexcCritical4 2 3 2 4" xfId="17749"/>
    <cellStyle name="SAPBEXexcCritical4 2 3 2 5" xfId="17750"/>
    <cellStyle name="SAPBEXexcCritical4 2 3 2 6" xfId="17751"/>
    <cellStyle name="SAPBEXexcCritical4 2 3 2 7" xfId="17752"/>
    <cellStyle name="SAPBEXexcCritical4 2 3 2 8" xfId="17753"/>
    <cellStyle name="SAPBEXexcCritical4 2 3 3" xfId="17754"/>
    <cellStyle name="SAPBEXexcCritical4 2 3 3 2" xfId="17755"/>
    <cellStyle name="SAPBEXexcCritical4 2 3 3 3" xfId="17756"/>
    <cellStyle name="SAPBEXexcCritical4 2 3 3 4" xfId="17757"/>
    <cellStyle name="SAPBEXexcCritical4 2 3 3 5" xfId="17758"/>
    <cellStyle name="SAPBEXexcCritical4 2 3 3 6" xfId="17759"/>
    <cellStyle name="SAPBEXexcCritical4 2 3 3 7" xfId="17760"/>
    <cellStyle name="SAPBEXexcCritical4 2 3 3 8" xfId="17761"/>
    <cellStyle name="SAPBEXexcCritical4 2 3 4" xfId="17762"/>
    <cellStyle name="SAPBEXexcCritical4 2 3 4 2" xfId="17763"/>
    <cellStyle name="SAPBEXexcCritical4 2 3 4 3" xfId="17764"/>
    <cellStyle name="SAPBEXexcCritical4 2 3 4 4" xfId="17765"/>
    <cellStyle name="SAPBEXexcCritical4 2 3 4 5" xfId="17766"/>
    <cellStyle name="SAPBEXexcCritical4 2 3 4 6" xfId="17767"/>
    <cellStyle name="SAPBEXexcCritical4 2 3 4 7" xfId="17768"/>
    <cellStyle name="SAPBEXexcCritical4 2 3 4 8" xfId="17769"/>
    <cellStyle name="SAPBEXexcCritical4 2 3 5" xfId="17770"/>
    <cellStyle name="SAPBEXexcCritical4 2 3 6" xfId="17771"/>
    <cellStyle name="SAPBEXexcCritical4 2 3 7" xfId="17772"/>
    <cellStyle name="SAPBEXexcCritical4 2 3 8" xfId="17773"/>
    <cellStyle name="SAPBEXexcCritical4 2 3 9" xfId="17774"/>
    <cellStyle name="SAPBEXexcCritical4 2 4" xfId="17775"/>
    <cellStyle name="SAPBEXexcCritical4 2 4 2" xfId="17776"/>
    <cellStyle name="SAPBEXexcCritical4 2 4 3" xfId="17777"/>
    <cellStyle name="SAPBEXexcCritical4 2 4 4" xfId="17778"/>
    <cellStyle name="SAPBEXexcCritical4 2 4 5" xfId="17779"/>
    <cellStyle name="SAPBEXexcCritical4 2 4 6" xfId="17780"/>
    <cellStyle name="SAPBEXexcCritical4 2 4 7" xfId="17781"/>
    <cellStyle name="SAPBEXexcCritical4 2 4 8" xfId="17782"/>
    <cellStyle name="SAPBEXexcCritical4 2 5" xfId="17783"/>
    <cellStyle name="SAPBEXexcCritical4 2 5 2" xfId="17784"/>
    <cellStyle name="SAPBEXexcCritical4 2 5 3" xfId="17785"/>
    <cellStyle name="SAPBEXexcCritical4 2 5 4" xfId="17786"/>
    <cellStyle name="SAPBEXexcCritical4 2 5 5" xfId="17787"/>
    <cellStyle name="SAPBEXexcCritical4 2 5 6" xfId="17788"/>
    <cellStyle name="SAPBEXexcCritical4 2 5 7" xfId="17789"/>
    <cellStyle name="SAPBEXexcCritical4 2 5 8" xfId="17790"/>
    <cellStyle name="SAPBEXexcCritical4 2 6" xfId="17791"/>
    <cellStyle name="SAPBEXexcCritical4 2 6 2" xfId="17792"/>
    <cellStyle name="SAPBEXexcCritical4 2 6 3" xfId="17793"/>
    <cellStyle name="SAPBEXexcCritical4 2 6 4" xfId="17794"/>
    <cellStyle name="SAPBEXexcCritical4 2 6 5" xfId="17795"/>
    <cellStyle name="SAPBEXexcCritical4 2 6 6" xfId="17796"/>
    <cellStyle name="SAPBEXexcCritical4 2 6 7" xfId="17797"/>
    <cellStyle name="SAPBEXexcCritical4 2 6 8" xfId="17798"/>
    <cellStyle name="SAPBEXexcCritical4 2 7" xfId="17799"/>
    <cellStyle name="SAPBEXexcCritical4 2 8" xfId="17800"/>
    <cellStyle name="SAPBEXexcCritical4 2 9" xfId="17801"/>
    <cellStyle name="SAPBEXexcCritical4 3" xfId="4016"/>
    <cellStyle name="SAPBEXexcCritical4 3 10" xfId="17802"/>
    <cellStyle name="SAPBEXexcCritical4 3 11" xfId="17803"/>
    <cellStyle name="SAPBEXexcCritical4 3 12" xfId="17804"/>
    <cellStyle name="SAPBEXexcCritical4 3 13" xfId="17805"/>
    <cellStyle name="SAPBEXexcCritical4 3 14" xfId="17806"/>
    <cellStyle name="SAPBEXexcCritical4 3 2" xfId="4017"/>
    <cellStyle name="SAPBEXexcCritical4 3 2 10" xfId="17807"/>
    <cellStyle name="SAPBEXexcCritical4 3 2 11" xfId="17808"/>
    <cellStyle name="SAPBEXexcCritical4 3 2 12" xfId="17809"/>
    <cellStyle name="SAPBEXexcCritical4 3 2 13" xfId="17810"/>
    <cellStyle name="SAPBEXexcCritical4 3 2 14" xfId="17811"/>
    <cellStyle name="SAPBEXexcCritical4 3 2 2" xfId="4018"/>
    <cellStyle name="SAPBEXexcCritical4 3 2 2 10" xfId="17812"/>
    <cellStyle name="SAPBEXexcCritical4 3 2 2 11" xfId="17813"/>
    <cellStyle name="SAPBEXexcCritical4 3 2 2 12" xfId="17814"/>
    <cellStyle name="SAPBEXexcCritical4 3 2 2 2" xfId="17815"/>
    <cellStyle name="SAPBEXexcCritical4 3 2 2 2 2" xfId="17816"/>
    <cellStyle name="SAPBEXexcCritical4 3 2 2 2 3" xfId="17817"/>
    <cellStyle name="SAPBEXexcCritical4 3 2 2 2 4" xfId="17818"/>
    <cellStyle name="SAPBEXexcCritical4 3 2 2 2 5" xfId="17819"/>
    <cellStyle name="SAPBEXexcCritical4 3 2 2 2 6" xfId="17820"/>
    <cellStyle name="SAPBEXexcCritical4 3 2 2 2 7" xfId="17821"/>
    <cellStyle name="SAPBEXexcCritical4 3 2 2 2 8" xfId="17822"/>
    <cellStyle name="SAPBEXexcCritical4 3 2 2 3" xfId="17823"/>
    <cellStyle name="SAPBEXexcCritical4 3 2 2 3 2" xfId="17824"/>
    <cellStyle name="SAPBEXexcCritical4 3 2 2 3 3" xfId="17825"/>
    <cellStyle name="SAPBEXexcCritical4 3 2 2 3 4" xfId="17826"/>
    <cellStyle name="SAPBEXexcCritical4 3 2 2 3 5" xfId="17827"/>
    <cellStyle name="SAPBEXexcCritical4 3 2 2 3 6" xfId="17828"/>
    <cellStyle name="SAPBEXexcCritical4 3 2 2 3 7" xfId="17829"/>
    <cellStyle name="SAPBEXexcCritical4 3 2 2 3 8" xfId="17830"/>
    <cellStyle name="SAPBEXexcCritical4 3 2 2 4" xfId="17831"/>
    <cellStyle name="SAPBEXexcCritical4 3 2 2 4 2" xfId="17832"/>
    <cellStyle name="SAPBEXexcCritical4 3 2 2 4 3" xfId="17833"/>
    <cellStyle name="SAPBEXexcCritical4 3 2 2 4 4" xfId="17834"/>
    <cellStyle name="SAPBEXexcCritical4 3 2 2 4 5" xfId="17835"/>
    <cellStyle name="SAPBEXexcCritical4 3 2 2 4 6" xfId="17836"/>
    <cellStyle name="SAPBEXexcCritical4 3 2 2 4 7" xfId="17837"/>
    <cellStyle name="SAPBEXexcCritical4 3 2 2 4 8" xfId="17838"/>
    <cellStyle name="SAPBEXexcCritical4 3 2 2 5" xfId="17839"/>
    <cellStyle name="SAPBEXexcCritical4 3 2 2 6" xfId="17840"/>
    <cellStyle name="SAPBEXexcCritical4 3 2 2 7" xfId="17841"/>
    <cellStyle name="SAPBEXexcCritical4 3 2 2 8" xfId="17842"/>
    <cellStyle name="SAPBEXexcCritical4 3 2 2 9" xfId="17843"/>
    <cellStyle name="SAPBEXexcCritical4 3 2 3" xfId="17844"/>
    <cellStyle name="SAPBEXexcCritical4 3 2 3 2" xfId="17845"/>
    <cellStyle name="SAPBEXexcCritical4 3 2 3 3" xfId="17846"/>
    <cellStyle name="SAPBEXexcCritical4 3 2 3 4" xfId="17847"/>
    <cellStyle name="SAPBEXexcCritical4 3 2 3 5" xfId="17848"/>
    <cellStyle name="SAPBEXexcCritical4 3 2 3 6" xfId="17849"/>
    <cellStyle name="SAPBEXexcCritical4 3 2 3 7" xfId="17850"/>
    <cellStyle name="SAPBEXexcCritical4 3 2 3 8" xfId="17851"/>
    <cellStyle name="SAPBEXexcCritical4 3 2 4" xfId="17852"/>
    <cellStyle name="SAPBEXexcCritical4 3 2 4 2" xfId="17853"/>
    <cellStyle name="SAPBEXexcCritical4 3 2 4 3" xfId="17854"/>
    <cellStyle name="SAPBEXexcCritical4 3 2 4 4" xfId="17855"/>
    <cellStyle name="SAPBEXexcCritical4 3 2 4 5" xfId="17856"/>
    <cellStyle name="SAPBEXexcCritical4 3 2 4 6" xfId="17857"/>
    <cellStyle name="SAPBEXexcCritical4 3 2 4 7" xfId="17858"/>
    <cellStyle name="SAPBEXexcCritical4 3 2 4 8" xfId="17859"/>
    <cellStyle name="SAPBEXexcCritical4 3 2 5" xfId="17860"/>
    <cellStyle name="SAPBEXexcCritical4 3 2 5 2" xfId="17861"/>
    <cellStyle name="SAPBEXexcCritical4 3 2 5 3" xfId="17862"/>
    <cellStyle name="SAPBEXexcCritical4 3 2 5 4" xfId="17863"/>
    <cellStyle name="SAPBEXexcCritical4 3 2 5 5" xfId="17864"/>
    <cellStyle name="SAPBEXexcCritical4 3 2 5 6" xfId="17865"/>
    <cellStyle name="SAPBEXexcCritical4 3 2 5 7" xfId="17866"/>
    <cellStyle name="SAPBEXexcCritical4 3 2 5 8" xfId="17867"/>
    <cellStyle name="SAPBEXexcCritical4 3 2 6" xfId="17868"/>
    <cellStyle name="SAPBEXexcCritical4 3 2 7" xfId="17869"/>
    <cellStyle name="SAPBEXexcCritical4 3 2 8" xfId="17870"/>
    <cellStyle name="SAPBEXexcCritical4 3 2 9" xfId="17871"/>
    <cellStyle name="SAPBEXexcCritical4 3 3" xfId="4019"/>
    <cellStyle name="SAPBEXexcCritical4 3 3 10" xfId="17872"/>
    <cellStyle name="SAPBEXexcCritical4 3 3 11" xfId="17873"/>
    <cellStyle name="SAPBEXexcCritical4 3 3 12" xfId="17874"/>
    <cellStyle name="SAPBEXexcCritical4 3 3 2" xfId="17875"/>
    <cellStyle name="SAPBEXexcCritical4 3 3 2 2" xfId="17876"/>
    <cellStyle name="SAPBEXexcCritical4 3 3 2 3" xfId="17877"/>
    <cellStyle name="SAPBEXexcCritical4 3 3 2 4" xfId="17878"/>
    <cellStyle name="SAPBEXexcCritical4 3 3 2 5" xfId="17879"/>
    <cellStyle name="SAPBEXexcCritical4 3 3 2 6" xfId="17880"/>
    <cellStyle name="SAPBEXexcCritical4 3 3 2 7" xfId="17881"/>
    <cellStyle name="SAPBEXexcCritical4 3 3 2 8" xfId="17882"/>
    <cellStyle name="SAPBEXexcCritical4 3 3 3" xfId="17883"/>
    <cellStyle name="SAPBEXexcCritical4 3 3 3 2" xfId="17884"/>
    <cellStyle name="SAPBEXexcCritical4 3 3 3 3" xfId="17885"/>
    <cellStyle name="SAPBEXexcCritical4 3 3 3 4" xfId="17886"/>
    <cellStyle name="SAPBEXexcCritical4 3 3 3 5" xfId="17887"/>
    <cellStyle name="SAPBEXexcCritical4 3 3 3 6" xfId="17888"/>
    <cellStyle name="SAPBEXexcCritical4 3 3 3 7" xfId="17889"/>
    <cellStyle name="SAPBEXexcCritical4 3 3 3 8" xfId="17890"/>
    <cellStyle name="SAPBEXexcCritical4 3 3 4" xfId="17891"/>
    <cellStyle name="SAPBEXexcCritical4 3 3 4 2" xfId="17892"/>
    <cellStyle name="SAPBEXexcCritical4 3 3 4 3" xfId="17893"/>
    <cellStyle name="SAPBEXexcCritical4 3 3 4 4" xfId="17894"/>
    <cellStyle name="SAPBEXexcCritical4 3 3 4 5" xfId="17895"/>
    <cellStyle name="SAPBEXexcCritical4 3 3 4 6" xfId="17896"/>
    <cellStyle name="SAPBEXexcCritical4 3 3 4 7" xfId="17897"/>
    <cellStyle name="SAPBEXexcCritical4 3 3 4 8" xfId="17898"/>
    <cellStyle name="SAPBEXexcCritical4 3 3 5" xfId="17899"/>
    <cellStyle name="SAPBEXexcCritical4 3 3 6" xfId="17900"/>
    <cellStyle name="SAPBEXexcCritical4 3 3 7" xfId="17901"/>
    <cellStyle name="SAPBEXexcCritical4 3 3 8" xfId="17902"/>
    <cellStyle name="SAPBEXexcCritical4 3 3 9" xfId="17903"/>
    <cellStyle name="SAPBEXexcCritical4 3 4" xfId="17904"/>
    <cellStyle name="SAPBEXexcCritical4 3 4 2" xfId="17905"/>
    <cellStyle name="SAPBEXexcCritical4 3 4 3" xfId="17906"/>
    <cellStyle name="SAPBEXexcCritical4 3 4 4" xfId="17907"/>
    <cellStyle name="SAPBEXexcCritical4 3 4 5" xfId="17908"/>
    <cellStyle name="SAPBEXexcCritical4 3 4 6" xfId="17909"/>
    <cellStyle name="SAPBEXexcCritical4 3 4 7" xfId="17910"/>
    <cellStyle name="SAPBEXexcCritical4 3 4 8" xfId="17911"/>
    <cellStyle name="SAPBEXexcCritical4 3 5" xfId="17912"/>
    <cellStyle name="SAPBEXexcCritical4 3 5 2" xfId="17913"/>
    <cellStyle name="SAPBEXexcCritical4 3 5 3" xfId="17914"/>
    <cellStyle name="SAPBEXexcCritical4 3 5 4" xfId="17915"/>
    <cellStyle name="SAPBEXexcCritical4 3 5 5" xfId="17916"/>
    <cellStyle name="SAPBEXexcCritical4 3 5 6" xfId="17917"/>
    <cellStyle name="SAPBEXexcCritical4 3 5 7" xfId="17918"/>
    <cellStyle name="SAPBEXexcCritical4 3 5 8" xfId="17919"/>
    <cellStyle name="SAPBEXexcCritical4 3 6" xfId="17920"/>
    <cellStyle name="SAPBEXexcCritical4 3 6 2" xfId="17921"/>
    <cellStyle name="SAPBEXexcCritical4 3 6 3" xfId="17922"/>
    <cellStyle name="SAPBEXexcCritical4 3 6 4" xfId="17923"/>
    <cellStyle name="SAPBEXexcCritical4 3 6 5" xfId="17924"/>
    <cellStyle name="SAPBEXexcCritical4 3 6 6" xfId="17925"/>
    <cellStyle name="SAPBEXexcCritical4 3 6 7" xfId="17926"/>
    <cellStyle name="SAPBEXexcCritical4 3 6 8" xfId="17927"/>
    <cellStyle name="SAPBEXexcCritical4 3 7" xfId="17928"/>
    <cellStyle name="SAPBEXexcCritical4 3 8" xfId="17929"/>
    <cellStyle name="SAPBEXexcCritical4 3 9" xfId="17930"/>
    <cellStyle name="SAPBEXexcCritical4 4" xfId="4020"/>
    <cellStyle name="SAPBEXexcCritical4 4 10" xfId="17931"/>
    <cellStyle name="SAPBEXexcCritical4 4 11" xfId="17932"/>
    <cellStyle name="SAPBEXexcCritical4 4 12" xfId="17933"/>
    <cellStyle name="SAPBEXexcCritical4 4 13" xfId="17934"/>
    <cellStyle name="SAPBEXexcCritical4 4 14" xfId="17935"/>
    <cellStyle name="SAPBEXexcCritical4 4 2" xfId="4021"/>
    <cellStyle name="SAPBEXexcCritical4 4 2 10" xfId="17936"/>
    <cellStyle name="SAPBEXexcCritical4 4 2 11" xfId="17937"/>
    <cellStyle name="SAPBEXexcCritical4 4 2 12" xfId="17938"/>
    <cellStyle name="SAPBEXexcCritical4 4 2 2" xfId="17939"/>
    <cellStyle name="SAPBEXexcCritical4 4 2 2 2" xfId="17940"/>
    <cellStyle name="SAPBEXexcCritical4 4 2 2 3" xfId="17941"/>
    <cellStyle name="SAPBEXexcCritical4 4 2 2 4" xfId="17942"/>
    <cellStyle name="SAPBEXexcCritical4 4 2 2 5" xfId="17943"/>
    <cellStyle name="SAPBEXexcCritical4 4 2 2 6" xfId="17944"/>
    <cellStyle name="SAPBEXexcCritical4 4 2 2 7" xfId="17945"/>
    <cellStyle name="SAPBEXexcCritical4 4 2 2 8" xfId="17946"/>
    <cellStyle name="SAPBEXexcCritical4 4 2 3" xfId="17947"/>
    <cellStyle name="SAPBEXexcCritical4 4 2 3 2" xfId="17948"/>
    <cellStyle name="SAPBEXexcCritical4 4 2 3 3" xfId="17949"/>
    <cellStyle name="SAPBEXexcCritical4 4 2 3 4" xfId="17950"/>
    <cellStyle name="SAPBEXexcCritical4 4 2 3 5" xfId="17951"/>
    <cellStyle name="SAPBEXexcCritical4 4 2 3 6" xfId="17952"/>
    <cellStyle name="SAPBEXexcCritical4 4 2 3 7" xfId="17953"/>
    <cellStyle name="SAPBEXexcCritical4 4 2 3 8" xfId="17954"/>
    <cellStyle name="SAPBEXexcCritical4 4 2 4" xfId="17955"/>
    <cellStyle name="SAPBEXexcCritical4 4 2 4 2" xfId="17956"/>
    <cellStyle name="SAPBEXexcCritical4 4 2 4 3" xfId="17957"/>
    <cellStyle name="SAPBEXexcCritical4 4 2 4 4" xfId="17958"/>
    <cellStyle name="SAPBEXexcCritical4 4 2 4 5" xfId="17959"/>
    <cellStyle name="SAPBEXexcCritical4 4 2 4 6" xfId="17960"/>
    <cellStyle name="SAPBEXexcCritical4 4 2 4 7" xfId="17961"/>
    <cellStyle name="SAPBEXexcCritical4 4 2 4 8" xfId="17962"/>
    <cellStyle name="SAPBEXexcCritical4 4 2 5" xfId="17963"/>
    <cellStyle name="SAPBEXexcCritical4 4 2 6" xfId="17964"/>
    <cellStyle name="SAPBEXexcCritical4 4 2 7" xfId="17965"/>
    <cellStyle name="SAPBEXexcCritical4 4 2 8" xfId="17966"/>
    <cellStyle name="SAPBEXexcCritical4 4 2 9" xfId="17967"/>
    <cellStyle name="SAPBEXexcCritical4 4 3" xfId="17968"/>
    <cellStyle name="SAPBEXexcCritical4 4 3 2" xfId="17969"/>
    <cellStyle name="SAPBEXexcCritical4 4 3 3" xfId="17970"/>
    <cellStyle name="SAPBEXexcCritical4 4 3 4" xfId="17971"/>
    <cellStyle name="SAPBEXexcCritical4 4 3 5" xfId="17972"/>
    <cellStyle name="SAPBEXexcCritical4 4 3 6" xfId="17973"/>
    <cellStyle name="SAPBEXexcCritical4 4 3 7" xfId="17974"/>
    <cellStyle name="SAPBEXexcCritical4 4 3 8" xfId="17975"/>
    <cellStyle name="SAPBEXexcCritical4 4 4" xfId="17976"/>
    <cellStyle name="SAPBEXexcCritical4 4 4 2" xfId="17977"/>
    <cellStyle name="SAPBEXexcCritical4 4 4 3" xfId="17978"/>
    <cellStyle name="SAPBEXexcCritical4 4 4 4" xfId="17979"/>
    <cellStyle name="SAPBEXexcCritical4 4 4 5" xfId="17980"/>
    <cellStyle name="SAPBEXexcCritical4 4 4 6" xfId="17981"/>
    <cellStyle name="SAPBEXexcCritical4 4 4 7" xfId="17982"/>
    <cellStyle name="SAPBEXexcCritical4 4 4 8" xfId="17983"/>
    <cellStyle name="SAPBEXexcCritical4 4 5" xfId="17984"/>
    <cellStyle name="SAPBEXexcCritical4 4 5 2" xfId="17985"/>
    <cellStyle name="SAPBEXexcCritical4 4 5 3" xfId="17986"/>
    <cellStyle name="SAPBEXexcCritical4 4 5 4" xfId="17987"/>
    <cellStyle name="SAPBEXexcCritical4 4 5 5" xfId="17988"/>
    <cellStyle name="SAPBEXexcCritical4 4 5 6" xfId="17989"/>
    <cellStyle name="SAPBEXexcCritical4 4 5 7" xfId="17990"/>
    <cellStyle name="SAPBEXexcCritical4 4 5 8" xfId="17991"/>
    <cellStyle name="SAPBEXexcCritical4 4 6" xfId="17992"/>
    <cellStyle name="SAPBEXexcCritical4 4 7" xfId="17993"/>
    <cellStyle name="SAPBEXexcCritical4 4 8" xfId="17994"/>
    <cellStyle name="SAPBEXexcCritical4 4 9" xfId="17995"/>
    <cellStyle name="SAPBEXexcCritical4 5" xfId="4022"/>
    <cellStyle name="SAPBEXexcCritical4 5 10" xfId="17996"/>
    <cellStyle name="SAPBEXexcCritical4 5 11" xfId="17997"/>
    <cellStyle name="SAPBEXexcCritical4 5 12" xfId="17998"/>
    <cellStyle name="SAPBEXexcCritical4 5 2" xfId="17999"/>
    <cellStyle name="SAPBEXexcCritical4 5 2 2" xfId="18000"/>
    <cellStyle name="SAPBEXexcCritical4 5 2 3" xfId="18001"/>
    <cellStyle name="SAPBEXexcCritical4 5 2 4" xfId="18002"/>
    <cellStyle name="SAPBEXexcCritical4 5 2 5" xfId="18003"/>
    <cellStyle name="SAPBEXexcCritical4 5 2 6" xfId="18004"/>
    <cellStyle name="SAPBEXexcCritical4 5 2 7" xfId="18005"/>
    <cellStyle name="SAPBEXexcCritical4 5 2 8" xfId="18006"/>
    <cellStyle name="SAPBEXexcCritical4 5 3" xfId="18007"/>
    <cellStyle name="SAPBEXexcCritical4 5 3 2" xfId="18008"/>
    <cellStyle name="SAPBEXexcCritical4 5 3 3" xfId="18009"/>
    <cellStyle name="SAPBEXexcCritical4 5 3 4" xfId="18010"/>
    <cellStyle name="SAPBEXexcCritical4 5 3 5" xfId="18011"/>
    <cellStyle name="SAPBEXexcCritical4 5 3 6" xfId="18012"/>
    <cellStyle name="SAPBEXexcCritical4 5 3 7" xfId="18013"/>
    <cellStyle name="SAPBEXexcCritical4 5 3 8" xfId="18014"/>
    <cellStyle name="SAPBEXexcCritical4 5 4" xfId="18015"/>
    <cellStyle name="SAPBEXexcCritical4 5 4 2" xfId="18016"/>
    <cellStyle name="SAPBEXexcCritical4 5 4 3" xfId="18017"/>
    <cellStyle name="SAPBEXexcCritical4 5 4 4" xfId="18018"/>
    <cellStyle name="SAPBEXexcCritical4 5 4 5" xfId="18019"/>
    <cellStyle name="SAPBEXexcCritical4 5 4 6" xfId="18020"/>
    <cellStyle name="SAPBEXexcCritical4 5 4 7" xfId="18021"/>
    <cellStyle name="SAPBEXexcCritical4 5 4 8" xfId="18022"/>
    <cellStyle name="SAPBEXexcCritical4 5 5" xfId="18023"/>
    <cellStyle name="SAPBEXexcCritical4 5 6" xfId="18024"/>
    <cellStyle name="SAPBEXexcCritical4 5 7" xfId="18025"/>
    <cellStyle name="SAPBEXexcCritical4 5 8" xfId="18026"/>
    <cellStyle name="SAPBEXexcCritical4 5 9" xfId="18027"/>
    <cellStyle name="SAPBEXexcCritical4 6" xfId="18028"/>
    <cellStyle name="SAPBEXexcCritical4 6 2" xfId="18029"/>
    <cellStyle name="SAPBEXexcCritical4 6 3" xfId="18030"/>
    <cellStyle name="SAPBEXexcCritical4 6 4" xfId="18031"/>
    <cellStyle name="SAPBEXexcCritical4 6 5" xfId="18032"/>
    <cellStyle name="SAPBEXexcCritical4 6 6" xfId="18033"/>
    <cellStyle name="SAPBEXexcCritical4 6 7" xfId="18034"/>
    <cellStyle name="SAPBEXexcCritical4 6 8" xfId="18035"/>
    <cellStyle name="SAPBEXexcCritical4 7" xfId="18036"/>
    <cellStyle name="SAPBEXexcCritical4 7 2" xfId="18037"/>
    <cellStyle name="SAPBEXexcCritical4 7 3" xfId="18038"/>
    <cellStyle name="SAPBEXexcCritical4 7 4" xfId="18039"/>
    <cellStyle name="SAPBEXexcCritical4 7 5" xfId="18040"/>
    <cellStyle name="SAPBEXexcCritical4 7 6" xfId="18041"/>
    <cellStyle name="SAPBEXexcCritical4 7 7" xfId="18042"/>
    <cellStyle name="SAPBEXexcCritical4 7 8" xfId="18043"/>
    <cellStyle name="SAPBEXexcCritical4 8" xfId="18044"/>
    <cellStyle name="SAPBEXexcCritical4 8 2" xfId="18045"/>
    <cellStyle name="SAPBEXexcCritical4 8 3" xfId="18046"/>
    <cellStyle name="SAPBEXexcCritical4 8 4" xfId="18047"/>
    <cellStyle name="SAPBEXexcCritical4 8 5" xfId="18048"/>
    <cellStyle name="SAPBEXexcCritical4 8 6" xfId="18049"/>
    <cellStyle name="SAPBEXexcCritical4 8 7" xfId="18050"/>
    <cellStyle name="SAPBEXexcCritical4 8 8" xfId="18051"/>
    <cellStyle name="SAPBEXexcCritical4 9" xfId="18052"/>
    <cellStyle name="SAPBEXexcCritical4_реестр объектов ЕНЭС" xfId="4023"/>
    <cellStyle name="SAPBEXexcCritical5" xfId="4024"/>
    <cellStyle name="SAPBEXexcCritical5 10" xfId="18053"/>
    <cellStyle name="SAPBEXexcCritical5 11" xfId="18054"/>
    <cellStyle name="SAPBEXexcCritical5 12" xfId="18055"/>
    <cellStyle name="SAPBEXexcCritical5 13" xfId="18056"/>
    <cellStyle name="SAPBEXexcCritical5 14" xfId="18057"/>
    <cellStyle name="SAPBEXexcCritical5 15" xfId="18058"/>
    <cellStyle name="SAPBEXexcCritical5 16" xfId="18059"/>
    <cellStyle name="SAPBEXexcCritical5 17" xfId="18060"/>
    <cellStyle name="SAPBEXexcCritical5 2" xfId="4025"/>
    <cellStyle name="SAPBEXexcCritical5 2 10" xfId="18061"/>
    <cellStyle name="SAPBEXexcCritical5 2 11" xfId="18062"/>
    <cellStyle name="SAPBEXexcCritical5 2 12" xfId="18063"/>
    <cellStyle name="SAPBEXexcCritical5 2 13" xfId="18064"/>
    <cellStyle name="SAPBEXexcCritical5 2 14" xfId="18065"/>
    <cellStyle name="SAPBEXexcCritical5 2 15" xfId="18066"/>
    <cellStyle name="SAPBEXexcCritical5 2 2" xfId="4026"/>
    <cellStyle name="SAPBEXexcCritical5 2 2 10" xfId="18067"/>
    <cellStyle name="SAPBEXexcCritical5 2 2 11" xfId="18068"/>
    <cellStyle name="SAPBEXexcCritical5 2 2 12" xfId="18069"/>
    <cellStyle name="SAPBEXexcCritical5 2 2 13" xfId="18070"/>
    <cellStyle name="SAPBEXexcCritical5 2 2 14" xfId="18071"/>
    <cellStyle name="SAPBEXexcCritical5 2 2 2" xfId="4027"/>
    <cellStyle name="SAPBEXexcCritical5 2 2 2 10" xfId="18072"/>
    <cellStyle name="SAPBEXexcCritical5 2 2 2 11" xfId="18073"/>
    <cellStyle name="SAPBEXexcCritical5 2 2 2 12" xfId="18074"/>
    <cellStyle name="SAPBEXexcCritical5 2 2 2 2" xfId="18075"/>
    <cellStyle name="SAPBEXexcCritical5 2 2 2 2 2" xfId="18076"/>
    <cellStyle name="SAPBEXexcCritical5 2 2 2 2 3" xfId="18077"/>
    <cellStyle name="SAPBEXexcCritical5 2 2 2 2 4" xfId="18078"/>
    <cellStyle name="SAPBEXexcCritical5 2 2 2 2 5" xfId="18079"/>
    <cellStyle name="SAPBEXexcCritical5 2 2 2 2 6" xfId="18080"/>
    <cellStyle name="SAPBEXexcCritical5 2 2 2 2 7" xfId="18081"/>
    <cellStyle name="SAPBEXexcCritical5 2 2 2 2 8" xfId="18082"/>
    <cellStyle name="SAPBEXexcCritical5 2 2 2 3" xfId="18083"/>
    <cellStyle name="SAPBEXexcCritical5 2 2 2 3 2" xfId="18084"/>
    <cellStyle name="SAPBEXexcCritical5 2 2 2 3 3" xfId="18085"/>
    <cellStyle name="SAPBEXexcCritical5 2 2 2 3 4" xfId="18086"/>
    <cellStyle name="SAPBEXexcCritical5 2 2 2 3 5" xfId="18087"/>
    <cellStyle name="SAPBEXexcCritical5 2 2 2 3 6" xfId="18088"/>
    <cellStyle name="SAPBEXexcCritical5 2 2 2 3 7" xfId="18089"/>
    <cellStyle name="SAPBEXexcCritical5 2 2 2 3 8" xfId="18090"/>
    <cellStyle name="SAPBEXexcCritical5 2 2 2 4" xfId="18091"/>
    <cellStyle name="SAPBEXexcCritical5 2 2 2 4 2" xfId="18092"/>
    <cellStyle name="SAPBEXexcCritical5 2 2 2 4 3" xfId="18093"/>
    <cellStyle name="SAPBEXexcCritical5 2 2 2 4 4" xfId="18094"/>
    <cellStyle name="SAPBEXexcCritical5 2 2 2 4 5" xfId="18095"/>
    <cellStyle name="SAPBEXexcCritical5 2 2 2 4 6" xfId="18096"/>
    <cellStyle name="SAPBEXexcCritical5 2 2 2 4 7" xfId="18097"/>
    <cellStyle name="SAPBEXexcCritical5 2 2 2 4 8" xfId="18098"/>
    <cellStyle name="SAPBEXexcCritical5 2 2 2 5" xfId="18099"/>
    <cellStyle name="SAPBEXexcCritical5 2 2 2 6" xfId="18100"/>
    <cellStyle name="SAPBEXexcCritical5 2 2 2 7" xfId="18101"/>
    <cellStyle name="SAPBEXexcCritical5 2 2 2 8" xfId="18102"/>
    <cellStyle name="SAPBEXexcCritical5 2 2 2 9" xfId="18103"/>
    <cellStyle name="SAPBEXexcCritical5 2 2 3" xfId="18104"/>
    <cellStyle name="SAPBEXexcCritical5 2 2 3 2" xfId="18105"/>
    <cellStyle name="SAPBEXexcCritical5 2 2 3 3" xfId="18106"/>
    <cellStyle name="SAPBEXexcCritical5 2 2 3 4" xfId="18107"/>
    <cellStyle name="SAPBEXexcCritical5 2 2 3 5" xfId="18108"/>
    <cellStyle name="SAPBEXexcCritical5 2 2 3 6" xfId="18109"/>
    <cellStyle name="SAPBEXexcCritical5 2 2 3 7" xfId="18110"/>
    <cellStyle name="SAPBEXexcCritical5 2 2 3 8" xfId="18111"/>
    <cellStyle name="SAPBEXexcCritical5 2 2 4" xfId="18112"/>
    <cellStyle name="SAPBEXexcCritical5 2 2 4 2" xfId="18113"/>
    <cellStyle name="SAPBEXexcCritical5 2 2 4 3" xfId="18114"/>
    <cellStyle name="SAPBEXexcCritical5 2 2 4 4" xfId="18115"/>
    <cellStyle name="SAPBEXexcCritical5 2 2 4 5" xfId="18116"/>
    <cellStyle name="SAPBEXexcCritical5 2 2 4 6" xfId="18117"/>
    <cellStyle name="SAPBEXexcCritical5 2 2 4 7" xfId="18118"/>
    <cellStyle name="SAPBEXexcCritical5 2 2 4 8" xfId="18119"/>
    <cellStyle name="SAPBEXexcCritical5 2 2 5" xfId="18120"/>
    <cellStyle name="SAPBEXexcCritical5 2 2 5 2" xfId="18121"/>
    <cellStyle name="SAPBEXexcCritical5 2 2 5 3" xfId="18122"/>
    <cellStyle name="SAPBEXexcCritical5 2 2 5 4" xfId="18123"/>
    <cellStyle name="SAPBEXexcCritical5 2 2 5 5" xfId="18124"/>
    <cellStyle name="SAPBEXexcCritical5 2 2 5 6" xfId="18125"/>
    <cellStyle name="SAPBEXexcCritical5 2 2 5 7" xfId="18126"/>
    <cellStyle name="SAPBEXexcCritical5 2 2 5 8" xfId="18127"/>
    <cellStyle name="SAPBEXexcCritical5 2 2 6" xfId="18128"/>
    <cellStyle name="SAPBEXexcCritical5 2 2 7" xfId="18129"/>
    <cellStyle name="SAPBEXexcCritical5 2 2 8" xfId="18130"/>
    <cellStyle name="SAPBEXexcCritical5 2 2 9" xfId="18131"/>
    <cellStyle name="SAPBEXexcCritical5 2 3" xfId="4028"/>
    <cellStyle name="SAPBEXexcCritical5 2 3 10" xfId="18132"/>
    <cellStyle name="SAPBEXexcCritical5 2 3 11" xfId="18133"/>
    <cellStyle name="SAPBEXexcCritical5 2 3 12" xfId="18134"/>
    <cellStyle name="SAPBEXexcCritical5 2 3 2" xfId="18135"/>
    <cellStyle name="SAPBEXexcCritical5 2 3 2 2" xfId="18136"/>
    <cellStyle name="SAPBEXexcCritical5 2 3 2 3" xfId="18137"/>
    <cellStyle name="SAPBEXexcCritical5 2 3 2 4" xfId="18138"/>
    <cellStyle name="SAPBEXexcCritical5 2 3 2 5" xfId="18139"/>
    <cellStyle name="SAPBEXexcCritical5 2 3 2 6" xfId="18140"/>
    <cellStyle name="SAPBEXexcCritical5 2 3 2 7" xfId="18141"/>
    <cellStyle name="SAPBEXexcCritical5 2 3 2 8" xfId="18142"/>
    <cellStyle name="SAPBEXexcCritical5 2 3 3" xfId="18143"/>
    <cellStyle name="SAPBEXexcCritical5 2 3 3 2" xfId="18144"/>
    <cellStyle name="SAPBEXexcCritical5 2 3 3 3" xfId="18145"/>
    <cellStyle name="SAPBEXexcCritical5 2 3 3 4" xfId="18146"/>
    <cellStyle name="SAPBEXexcCritical5 2 3 3 5" xfId="18147"/>
    <cellStyle name="SAPBEXexcCritical5 2 3 3 6" xfId="18148"/>
    <cellStyle name="SAPBEXexcCritical5 2 3 3 7" xfId="18149"/>
    <cellStyle name="SAPBEXexcCritical5 2 3 3 8" xfId="18150"/>
    <cellStyle name="SAPBEXexcCritical5 2 3 4" xfId="18151"/>
    <cellStyle name="SAPBEXexcCritical5 2 3 4 2" xfId="18152"/>
    <cellStyle name="SAPBEXexcCritical5 2 3 4 3" xfId="18153"/>
    <cellStyle name="SAPBEXexcCritical5 2 3 4 4" xfId="18154"/>
    <cellStyle name="SAPBEXexcCritical5 2 3 4 5" xfId="18155"/>
    <cellStyle name="SAPBEXexcCritical5 2 3 4 6" xfId="18156"/>
    <cellStyle name="SAPBEXexcCritical5 2 3 4 7" xfId="18157"/>
    <cellStyle name="SAPBEXexcCritical5 2 3 4 8" xfId="18158"/>
    <cellStyle name="SAPBEXexcCritical5 2 3 5" xfId="18159"/>
    <cellStyle name="SAPBEXexcCritical5 2 3 6" xfId="18160"/>
    <cellStyle name="SAPBEXexcCritical5 2 3 7" xfId="18161"/>
    <cellStyle name="SAPBEXexcCritical5 2 3 8" xfId="18162"/>
    <cellStyle name="SAPBEXexcCritical5 2 3 9" xfId="18163"/>
    <cellStyle name="SAPBEXexcCritical5 2 4" xfId="18164"/>
    <cellStyle name="SAPBEXexcCritical5 2 4 2" xfId="18165"/>
    <cellStyle name="SAPBEXexcCritical5 2 4 3" xfId="18166"/>
    <cellStyle name="SAPBEXexcCritical5 2 4 4" xfId="18167"/>
    <cellStyle name="SAPBEXexcCritical5 2 4 5" xfId="18168"/>
    <cellStyle name="SAPBEXexcCritical5 2 4 6" xfId="18169"/>
    <cellStyle name="SAPBEXexcCritical5 2 4 7" xfId="18170"/>
    <cellStyle name="SAPBEXexcCritical5 2 4 8" xfId="18171"/>
    <cellStyle name="SAPBEXexcCritical5 2 5" xfId="18172"/>
    <cellStyle name="SAPBEXexcCritical5 2 5 2" xfId="18173"/>
    <cellStyle name="SAPBEXexcCritical5 2 5 3" xfId="18174"/>
    <cellStyle name="SAPBEXexcCritical5 2 5 4" xfId="18175"/>
    <cellStyle name="SAPBEXexcCritical5 2 5 5" xfId="18176"/>
    <cellStyle name="SAPBEXexcCritical5 2 5 6" xfId="18177"/>
    <cellStyle name="SAPBEXexcCritical5 2 5 7" xfId="18178"/>
    <cellStyle name="SAPBEXexcCritical5 2 5 8" xfId="18179"/>
    <cellStyle name="SAPBEXexcCritical5 2 6" xfId="18180"/>
    <cellStyle name="SAPBEXexcCritical5 2 6 2" xfId="18181"/>
    <cellStyle name="SAPBEXexcCritical5 2 6 3" xfId="18182"/>
    <cellStyle name="SAPBEXexcCritical5 2 6 4" xfId="18183"/>
    <cellStyle name="SAPBEXexcCritical5 2 6 5" xfId="18184"/>
    <cellStyle name="SAPBEXexcCritical5 2 6 6" xfId="18185"/>
    <cellStyle name="SAPBEXexcCritical5 2 6 7" xfId="18186"/>
    <cellStyle name="SAPBEXexcCritical5 2 6 8" xfId="18187"/>
    <cellStyle name="SAPBEXexcCritical5 2 7" xfId="18188"/>
    <cellStyle name="SAPBEXexcCritical5 2 8" xfId="18189"/>
    <cellStyle name="SAPBEXexcCritical5 2 9" xfId="18190"/>
    <cellStyle name="SAPBEXexcCritical5 3" xfId="4029"/>
    <cellStyle name="SAPBEXexcCritical5 3 10" xfId="18191"/>
    <cellStyle name="SAPBEXexcCritical5 3 11" xfId="18192"/>
    <cellStyle name="SAPBEXexcCritical5 3 12" xfId="18193"/>
    <cellStyle name="SAPBEXexcCritical5 3 13" xfId="18194"/>
    <cellStyle name="SAPBEXexcCritical5 3 14" xfId="18195"/>
    <cellStyle name="SAPBEXexcCritical5 3 2" xfId="4030"/>
    <cellStyle name="SAPBEXexcCritical5 3 2 10" xfId="18196"/>
    <cellStyle name="SAPBEXexcCritical5 3 2 11" xfId="18197"/>
    <cellStyle name="SAPBEXexcCritical5 3 2 12" xfId="18198"/>
    <cellStyle name="SAPBEXexcCritical5 3 2 13" xfId="18199"/>
    <cellStyle name="SAPBEXexcCritical5 3 2 14" xfId="18200"/>
    <cellStyle name="SAPBEXexcCritical5 3 2 2" xfId="4031"/>
    <cellStyle name="SAPBEXexcCritical5 3 2 2 10" xfId="18201"/>
    <cellStyle name="SAPBEXexcCritical5 3 2 2 11" xfId="18202"/>
    <cellStyle name="SAPBEXexcCritical5 3 2 2 12" xfId="18203"/>
    <cellStyle name="SAPBEXexcCritical5 3 2 2 2" xfId="18204"/>
    <cellStyle name="SAPBEXexcCritical5 3 2 2 2 2" xfId="18205"/>
    <cellStyle name="SAPBEXexcCritical5 3 2 2 2 3" xfId="18206"/>
    <cellStyle name="SAPBEXexcCritical5 3 2 2 2 4" xfId="18207"/>
    <cellStyle name="SAPBEXexcCritical5 3 2 2 2 5" xfId="18208"/>
    <cellStyle name="SAPBEXexcCritical5 3 2 2 2 6" xfId="18209"/>
    <cellStyle name="SAPBEXexcCritical5 3 2 2 2 7" xfId="18210"/>
    <cellStyle name="SAPBEXexcCritical5 3 2 2 2 8" xfId="18211"/>
    <cellStyle name="SAPBEXexcCritical5 3 2 2 3" xfId="18212"/>
    <cellStyle name="SAPBEXexcCritical5 3 2 2 3 2" xfId="18213"/>
    <cellStyle name="SAPBEXexcCritical5 3 2 2 3 3" xfId="18214"/>
    <cellStyle name="SAPBEXexcCritical5 3 2 2 3 4" xfId="18215"/>
    <cellStyle name="SAPBEXexcCritical5 3 2 2 3 5" xfId="18216"/>
    <cellStyle name="SAPBEXexcCritical5 3 2 2 3 6" xfId="18217"/>
    <cellStyle name="SAPBEXexcCritical5 3 2 2 3 7" xfId="18218"/>
    <cellStyle name="SAPBEXexcCritical5 3 2 2 3 8" xfId="18219"/>
    <cellStyle name="SAPBEXexcCritical5 3 2 2 4" xfId="18220"/>
    <cellStyle name="SAPBEXexcCritical5 3 2 2 4 2" xfId="18221"/>
    <cellStyle name="SAPBEXexcCritical5 3 2 2 4 3" xfId="18222"/>
    <cellStyle name="SAPBEXexcCritical5 3 2 2 4 4" xfId="18223"/>
    <cellStyle name="SAPBEXexcCritical5 3 2 2 4 5" xfId="18224"/>
    <cellStyle name="SAPBEXexcCritical5 3 2 2 4 6" xfId="18225"/>
    <cellStyle name="SAPBEXexcCritical5 3 2 2 4 7" xfId="18226"/>
    <cellStyle name="SAPBEXexcCritical5 3 2 2 4 8" xfId="18227"/>
    <cellStyle name="SAPBEXexcCritical5 3 2 2 5" xfId="18228"/>
    <cellStyle name="SAPBEXexcCritical5 3 2 2 6" xfId="18229"/>
    <cellStyle name="SAPBEXexcCritical5 3 2 2 7" xfId="18230"/>
    <cellStyle name="SAPBEXexcCritical5 3 2 2 8" xfId="18231"/>
    <cellStyle name="SAPBEXexcCritical5 3 2 2 9" xfId="18232"/>
    <cellStyle name="SAPBEXexcCritical5 3 2 3" xfId="18233"/>
    <cellStyle name="SAPBEXexcCritical5 3 2 3 2" xfId="18234"/>
    <cellStyle name="SAPBEXexcCritical5 3 2 3 3" xfId="18235"/>
    <cellStyle name="SAPBEXexcCritical5 3 2 3 4" xfId="18236"/>
    <cellStyle name="SAPBEXexcCritical5 3 2 3 5" xfId="18237"/>
    <cellStyle name="SAPBEXexcCritical5 3 2 3 6" xfId="18238"/>
    <cellStyle name="SAPBEXexcCritical5 3 2 3 7" xfId="18239"/>
    <cellStyle name="SAPBEXexcCritical5 3 2 3 8" xfId="18240"/>
    <cellStyle name="SAPBEXexcCritical5 3 2 4" xfId="18241"/>
    <cellStyle name="SAPBEXexcCritical5 3 2 4 2" xfId="18242"/>
    <cellStyle name="SAPBEXexcCritical5 3 2 4 3" xfId="18243"/>
    <cellStyle name="SAPBEXexcCritical5 3 2 4 4" xfId="18244"/>
    <cellStyle name="SAPBEXexcCritical5 3 2 4 5" xfId="18245"/>
    <cellStyle name="SAPBEXexcCritical5 3 2 4 6" xfId="18246"/>
    <cellStyle name="SAPBEXexcCritical5 3 2 4 7" xfId="18247"/>
    <cellStyle name="SAPBEXexcCritical5 3 2 4 8" xfId="18248"/>
    <cellStyle name="SAPBEXexcCritical5 3 2 5" xfId="18249"/>
    <cellStyle name="SAPBEXexcCritical5 3 2 5 2" xfId="18250"/>
    <cellStyle name="SAPBEXexcCritical5 3 2 5 3" xfId="18251"/>
    <cellStyle name="SAPBEXexcCritical5 3 2 5 4" xfId="18252"/>
    <cellStyle name="SAPBEXexcCritical5 3 2 5 5" xfId="18253"/>
    <cellStyle name="SAPBEXexcCritical5 3 2 5 6" xfId="18254"/>
    <cellStyle name="SAPBEXexcCritical5 3 2 5 7" xfId="18255"/>
    <cellStyle name="SAPBEXexcCritical5 3 2 5 8" xfId="18256"/>
    <cellStyle name="SAPBEXexcCritical5 3 2 6" xfId="18257"/>
    <cellStyle name="SAPBEXexcCritical5 3 2 7" xfId="18258"/>
    <cellStyle name="SAPBEXexcCritical5 3 2 8" xfId="18259"/>
    <cellStyle name="SAPBEXexcCritical5 3 2 9" xfId="18260"/>
    <cellStyle name="SAPBEXexcCritical5 3 3" xfId="4032"/>
    <cellStyle name="SAPBEXexcCritical5 3 3 10" xfId="18261"/>
    <cellStyle name="SAPBEXexcCritical5 3 3 11" xfId="18262"/>
    <cellStyle name="SAPBEXexcCritical5 3 3 12" xfId="18263"/>
    <cellStyle name="SAPBEXexcCritical5 3 3 2" xfId="18264"/>
    <cellStyle name="SAPBEXexcCritical5 3 3 2 2" xfId="18265"/>
    <cellStyle name="SAPBEXexcCritical5 3 3 2 3" xfId="18266"/>
    <cellStyle name="SAPBEXexcCritical5 3 3 2 4" xfId="18267"/>
    <cellStyle name="SAPBEXexcCritical5 3 3 2 5" xfId="18268"/>
    <cellStyle name="SAPBEXexcCritical5 3 3 2 6" xfId="18269"/>
    <cellStyle name="SAPBEXexcCritical5 3 3 2 7" xfId="18270"/>
    <cellStyle name="SAPBEXexcCritical5 3 3 2 8" xfId="18271"/>
    <cellStyle name="SAPBEXexcCritical5 3 3 3" xfId="18272"/>
    <cellStyle name="SAPBEXexcCritical5 3 3 3 2" xfId="18273"/>
    <cellStyle name="SAPBEXexcCritical5 3 3 3 3" xfId="18274"/>
    <cellStyle name="SAPBEXexcCritical5 3 3 3 4" xfId="18275"/>
    <cellStyle name="SAPBEXexcCritical5 3 3 3 5" xfId="18276"/>
    <cellStyle name="SAPBEXexcCritical5 3 3 3 6" xfId="18277"/>
    <cellStyle name="SAPBEXexcCritical5 3 3 3 7" xfId="18278"/>
    <cellStyle name="SAPBEXexcCritical5 3 3 3 8" xfId="18279"/>
    <cellStyle name="SAPBEXexcCritical5 3 3 4" xfId="18280"/>
    <cellStyle name="SAPBEXexcCritical5 3 3 4 2" xfId="18281"/>
    <cellStyle name="SAPBEXexcCritical5 3 3 4 3" xfId="18282"/>
    <cellStyle name="SAPBEXexcCritical5 3 3 4 4" xfId="18283"/>
    <cellStyle name="SAPBEXexcCritical5 3 3 4 5" xfId="18284"/>
    <cellStyle name="SAPBEXexcCritical5 3 3 4 6" xfId="18285"/>
    <cellStyle name="SAPBEXexcCritical5 3 3 4 7" xfId="18286"/>
    <cellStyle name="SAPBEXexcCritical5 3 3 4 8" xfId="18287"/>
    <cellStyle name="SAPBEXexcCritical5 3 3 5" xfId="18288"/>
    <cellStyle name="SAPBEXexcCritical5 3 3 6" xfId="18289"/>
    <cellStyle name="SAPBEXexcCritical5 3 3 7" xfId="18290"/>
    <cellStyle name="SAPBEXexcCritical5 3 3 8" xfId="18291"/>
    <cellStyle name="SAPBEXexcCritical5 3 3 9" xfId="18292"/>
    <cellStyle name="SAPBEXexcCritical5 3 4" xfId="18293"/>
    <cellStyle name="SAPBEXexcCritical5 3 4 2" xfId="18294"/>
    <cellStyle name="SAPBEXexcCritical5 3 4 3" xfId="18295"/>
    <cellStyle name="SAPBEXexcCritical5 3 4 4" xfId="18296"/>
    <cellStyle name="SAPBEXexcCritical5 3 4 5" xfId="18297"/>
    <cellStyle name="SAPBEXexcCritical5 3 4 6" xfId="18298"/>
    <cellStyle name="SAPBEXexcCritical5 3 4 7" xfId="18299"/>
    <cellStyle name="SAPBEXexcCritical5 3 4 8" xfId="18300"/>
    <cellStyle name="SAPBEXexcCritical5 3 5" xfId="18301"/>
    <cellStyle name="SAPBEXexcCritical5 3 5 2" xfId="18302"/>
    <cellStyle name="SAPBEXexcCritical5 3 5 3" xfId="18303"/>
    <cellStyle name="SAPBEXexcCritical5 3 5 4" xfId="18304"/>
    <cellStyle name="SAPBEXexcCritical5 3 5 5" xfId="18305"/>
    <cellStyle name="SAPBEXexcCritical5 3 5 6" xfId="18306"/>
    <cellStyle name="SAPBEXexcCritical5 3 5 7" xfId="18307"/>
    <cellStyle name="SAPBEXexcCritical5 3 5 8" xfId="18308"/>
    <cellStyle name="SAPBEXexcCritical5 3 6" xfId="18309"/>
    <cellStyle name="SAPBEXexcCritical5 3 6 2" xfId="18310"/>
    <cellStyle name="SAPBEXexcCritical5 3 6 3" xfId="18311"/>
    <cellStyle name="SAPBEXexcCritical5 3 6 4" xfId="18312"/>
    <cellStyle name="SAPBEXexcCritical5 3 6 5" xfId="18313"/>
    <cellStyle name="SAPBEXexcCritical5 3 6 6" xfId="18314"/>
    <cellStyle name="SAPBEXexcCritical5 3 6 7" xfId="18315"/>
    <cellStyle name="SAPBEXexcCritical5 3 6 8" xfId="18316"/>
    <cellStyle name="SAPBEXexcCritical5 3 7" xfId="18317"/>
    <cellStyle name="SAPBEXexcCritical5 3 8" xfId="18318"/>
    <cellStyle name="SAPBEXexcCritical5 3 9" xfId="18319"/>
    <cellStyle name="SAPBEXexcCritical5 4" xfId="4033"/>
    <cellStyle name="SAPBEXexcCritical5 4 10" xfId="18320"/>
    <cellStyle name="SAPBEXexcCritical5 4 11" xfId="18321"/>
    <cellStyle name="SAPBEXexcCritical5 4 12" xfId="18322"/>
    <cellStyle name="SAPBEXexcCritical5 4 13" xfId="18323"/>
    <cellStyle name="SAPBEXexcCritical5 4 14" xfId="18324"/>
    <cellStyle name="SAPBEXexcCritical5 4 2" xfId="4034"/>
    <cellStyle name="SAPBEXexcCritical5 4 2 10" xfId="18325"/>
    <cellStyle name="SAPBEXexcCritical5 4 2 11" xfId="18326"/>
    <cellStyle name="SAPBEXexcCritical5 4 2 12" xfId="18327"/>
    <cellStyle name="SAPBEXexcCritical5 4 2 2" xfId="18328"/>
    <cellStyle name="SAPBEXexcCritical5 4 2 2 2" xfId="18329"/>
    <cellStyle name="SAPBEXexcCritical5 4 2 2 3" xfId="18330"/>
    <cellStyle name="SAPBEXexcCritical5 4 2 2 4" xfId="18331"/>
    <cellStyle name="SAPBEXexcCritical5 4 2 2 5" xfId="18332"/>
    <cellStyle name="SAPBEXexcCritical5 4 2 2 6" xfId="18333"/>
    <cellStyle name="SAPBEXexcCritical5 4 2 2 7" xfId="18334"/>
    <cellStyle name="SAPBEXexcCritical5 4 2 2 8" xfId="18335"/>
    <cellStyle name="SAPBEXexcCritical5 4 2 3" xfId="18336"/>
    <cellStyle name="SAPBEXexcCritical5 4 2 3 2" xfId="18337"/>
    <cellStyle name="SAPBEXexcCritical5 4 2 3 3" xfId="18338"/>
    <cellStyle name="SAPBEXexcCritical5 4 2 3 4" xfId="18339"/>
    <cellStyle name="SAPBEXexcCritical5 4 2 3 5" xfId="18340"/>
    <cellStyle name="SAPBEXexcCritical5 4 2 3 6" xfId="18341"/>
    <cellStyle name="SAPBEXexcCritical5 4 2 3 7" xfId="18342"/>
    <cellStyle name="SAPBEXexcCritical5 4 2 3 8" xfId="18343"/>
    <cellStyle name="SAPBEXexcCritical5 4 2 4" xfId="18344"/>
    <cellStyle name="SAPBEXexcCritical5 4 2 4 2" xfId="18345"/>
    <cellStyle name="SAPBEXexcCritical5 4 2 4 3" xfId="18346"/>
    <cellStyle name="SAPBEXexcCritical5 4 2 4 4" xfId="18347"/>
    <cellStyle name="SAPBEXexcCritical5 4 2 4 5" xfId="18348"/>
    <cellStyle name="SAPBEXexcCritical5 4 2 4 6" xfId="18349"/>
    <cellStyle name="SAPBEXexcCritical5 4 2 4 7" xfId="18350"/>
    <cellStyle name="SAPBEXexcCritical5 4 2 4 8" xfId="18351"/>
    <cellStyle name="SAPBEXexcCritical5 4 2 5" xfId="18352"/>
    <cellStyle name="SAPBEXexcCritical5 4 2 6" xfId="18353"/>
    <cellStyle name="SAPBEXexcCritical5 4 2 7" xfId="18354"/>
    <cellStyle name="SAPBEXexcCritical5 4 2 8" xfId="18355"/>
    <cellStyle name="SAPBEXexcCritical5 4 2 9" xfId="18356"/>
    <cellStyle name="SAPBEXexcCritical5 4 3" xfId="18357"/>
    <cellStyle name="SAPBEXexcCritical5 4 3 2" xfId="18358"/>
    <cellStyle name="SAPBEXexcCritical5 4 3 3" xfId="18359"/>
    <cellStyle name="SAPBEXexcCritical5 4 3 4" xfId="18360"/>
    <cellStyle name="SAPBEXexcCritical5 4 3 5" xfId="18361"/>
    <cellStyle name="SAPBEXexcCritical5 4 3 6" xfId="18362"/>
    <cellStyle name="SAPBEXexcCritical5 4 3 7" xfId="18363"/>
    <cellStyle name="SAPBEXexcCritical5 4 3 8" xfId="18364"/>
    <cellStyle name="SAPBEXexcCritical5 4 4" xfId="18365"/>
    <cellStyle name="SAPBEXexcCritical5 4 4 2" xfId="18366"/>
    <cellStyle name="SAPBEXexcCritical5 4 4 3" xfId="18367"/>
    <cellStyle name="SAPBEXexcCritical5 4 4 4" xfId="18368"/>
    <cellStyle name="SAPBEXexcCritical5 4 4 5" xfId="18369"/>
    <cellStyle name="SAPBEXexcCritical5 4 4 6" xfId="18370"/>
    <cellStyle name="SAPBEXexcCritical5 4 4 7" xfId="18371"/>
    <cellStyle name="SAPBEXexcCritical5 4 4 8" xfId="18372"/>
    <cellStyle name="SAPBEXexcCritical5 4 5" xfId="18373"/>
    <cellStyle name="SAPBEXexcCritical5 4 5 2" xfId="18374"/>
    <cellStyle name="SAPBEXexcCritical5 4 5 3" xfId="18375"/>
    <cellStyle name="SAPBEXexcCritical5 4 5 4" xfId="18376"/>
    <cellStyle name="SAPBEXexcCritical5 4 5 5" xfId="18377"/>
    <cellStyle name="SAPBEXexcCritical5 4 5 6" xfId="18378"/>
    <cellStyle name="SAPBEXexcCritical5 4 5 7" xfId="18379"/>
    <cellStyle name="SAPBEXexcCritical5 4 5 8" xfId="18380"/>
    <cellStyle name="SAPBEXexcCritical5 4 6" xfId="18381"/>
    <cellStyle name="SAPBEXexcCritical5 4 7" xfId="18382"/>
    <cellStyle name="SAPBEXexcCritical5 4 8" xfId="18383"/>
    <cellStyle name="SAPBEXexcCritical5 4 9" xfId="18384"/>
    <cellStyle name="SAPBEXexcCritical5 5" xfId="4035"/>
    <cellStyle name="SAPBEXexcCritical5 5 10" xfId="18385"/>
    <cellStyle name="SAPBEXexcCritical5 5 11" xfId="18386"/>
    <cellStyle name="SAPBEXexcCritical5 5 12" xfId="18387"/>
    <cellStyle name="SAPBEXexcCritical5 5 2" xfId="18388"/>
    <cellStyle name="SAPBEXexcCritical5 5 2 2" xfId="18389"/>
    <cellStyle name="SAPBEXexcCritical5 5 2 3" xfId="18390"/>
    <cellStyle name="SAPBEXexcCritical5 5 2 4" xfId="18391"/>
    <cellStyle name="SAPBEXexcCritical5 5 2 5" xfId="18392"/>
    <cellStyle name="SAPBEXexcCritical5 5 2 6" xfId="18393"/>
    <cellStyle name="SAPBEXexcCritical5 5 2 7" xfId="18394"/>
    <cellStyle name="SAPBEXexcCritical5 5 2 8" xfId="18395"/>
    <cellStyle name="SAPBEXexcCritical5 5 3" xfId="18396"/>
    <cellStyle name="SAPBEXexcCritical5 5 3 2" xfId="18397"/>
    <cellStyle name="SAPBEXexcCritical5 5 3 3" xfId="18398"/>
    <cellStyle name="SAPBEXexcCritical5 5 3 4" xfId="18399"/>
    <cellStyle name="SAPBEXexcCritical5 5 3 5" xfId="18400"/>
    <cellStyle name="SAPBEXexcCritical5 5 3 6" xfId="18401"/>
    <cellStyle name="SAPBEXexcCritical5 5 3 7" xfId="18402"/>
    <cellStyle name="SAPBEXexcCritical5 5 3 8" xfId="18403"/>
    <cellStyle name="SAPBEXexcCritical5 5 4" xfId="18404"/>
    <cellStyle name="SAPBEXexcCritical5 5 4 2" xfId="18405"/>
    <cellStyle name="SAPBEXexcCritical5 5 4 3" xfId="18406"/>
    <cellStyle name="SAPBEXexcCritical5 5 4 4" xfId="18407"/>
    <cellStyle name="SAPBEXexcCritical5 5 4 5" xfId="18408"/>
    <cellStyle name="SAPBEXexcCritical5 5 4 6" xfId="18409"/>
    <cellStyle name="SAPBEXexcCritical5 5 4 7" xfId="18410"/>
    <cellStyle name="SAPBEXexcCritical5 5 4 8" xfId="18411"/>
    <cellStyle name="SAPBEXexcCritical5 5 5" xfId="18412"/>
    <cellStyle name="SAPBEXexcCritical5 5 6" xfId="18413"/>
    <cellStyle name="SAPBEXexcCritical5 5 7" xfId="18414"/>
    <cellStyle name="SAPBEXexcCritical5 5 8" xfId="18415"/>
    <cellStyle name="SAPBEXexcCritical5 5 9" xfId="18416"/>
    <cellStyle name="SAPBEXexcCritical5 6" xfId="18417"/>
    <cellStyle name="SAPBEXexcCritical5 6 2" xfId="18418"/>
    <cellStyle name="SAPBEXexcCritical5 6 3" xfId="18419"/>
    <cellStyle name="SAPBEXexcCritical5 6 4" xfId="18420"/>
    <cellStyle name="SAPBEXexcCritical5 6 5" xfId="18421"/>
    <cellStyle name="SAPBEXexcCritical5 6 6" xfId="18422"/>
    <cellStyle name="SAPBEXexcCritical5 6 7" xfId="18423"/>
    <cellStyle name="SAPBEXexcCritical5 6 8" xfId="18424"/>
    <cellStyle name="SAPBEXexcCritical5 7" xfId="18425"/>
    <cellStyle name="SAPBEXexcCritical5 7 2" xfId="18426"/>
    <cellStyle name="SAPBEXexcCritical5 7 3" xfId="18427"/>
    <cellStyle name="SAPBEXexcCritical5 7 4" xfId="18428"/>
    <cellStyle name="SAPBEXexcCritical5 7 5" xfId="18429"/>
    <cellStyle name="SAPBEXexcCritical5 7 6" xfId="18430"/>
    <cellStyle name="SAPBEXexcCritical5 7 7" xfId="18431"/>
    <cellStyle name="SAPBEXexcCritical5 7 8" xfId="18432"/>
    <cellStyle name="SAPBEXexcCritical5 8" xfId="18433"/>
    <cellStyle name="SAPBEXexcCritical5 8 2" xfId="18434"/>
    <cellStyle name="SAPBEXexcCritical5 8 3" xfId="18435"/>
    <cellStyle name="SAPBEXexcCritical5 8 4" xfId="18436"/>
    <cellStyle name="SAPBEXexcCritical5 8 5" xfId="18437"/>
    <cellStyle name="SAPBEXexcCritical5 8 6" xfId="18438"/>
    <cellStyle name="SAPBEXexcCritical5 8 7" xfId="18439"/>
    <cellStyle name="SAPBEXexcCritical5 8 8" xfId="18440"/>
    <cellStyle name="SAPBEXexcCritical5 9" xfId="18441"/>
    <cellStyle name="SAPBEXexcCritical5_реестр объектов ЕНЭС" xfId="4036"/>
    <cellStyle name="SAPBEXexcCritical6" xfId="4037"/>
    <cellStyle name="SAPBEXexcCritical6 10" xfId="18442"/>
    <cellStyle name="SAPBEXexcCritical6 11" xfId="18443"/>
    <cellStyle name="SAPBEXexcCritical6 12" xfId="18444"/>
    <cellStyle name="SAPBEXexcCritical6 13" xfId="18445"/>
    <cellStyle name="SAPBEXexcCritical6 14" xfId="18446"/>
    <cellStyle name="SAPBEXexcCritical6 15" xfId="18447"/>
    <cellStyle name="SAPBEXexcCritical6 16" xfId="18448"/>
    <cellStyle name="SAPBEXexcCritical6 17" xfId="18449"/>
    <cellStyle name="SAPBEXexcCritical6 2" xfId="4038"/>
    <cellStyle name="SAPBEXexcCritical6 2 10" xfId="18450"/>
    <cellStyle name="SAPBEXexcCritical6 2 11" xfId="18451"/>
    <cellStyle name="SAPBEXexcCritical6 2 12" xfId="18452"/>
    <cellStyle name="SAPBEXexcCritical6 2 13" xfId="18453"/>
    <cellStyle name="SAPBEXexcCritical6 2 14" xfId="18454"/>
    <cellStyle name="SAPBEXexcCritical6 2 15" xfId="18455"/>
    <cellStyle name="SAPBEXexcCritical6 2 2" xfId="4039"/>
    <cellStyle name="SAPBEXexcCritical6 2 2 10" xfId="18456"/>
    <cellStyle name="SAPBEXexcCritical6 2 2 11" xfId="18457"/>
    <cellStyle name="SAPBEXexcCritical6 2 2 12" xfId="18458"/>
    <cellStyle name="SAPBEXexcCritical6 2 2 13" xfId="18459"/>
    <cellStyle name="SAPBEXexcCritical6 2 2 14" xfId="18460"/>
    <cellStyle name="SAPBEXexcCritical6 2 2 2" xfId="4040"/>
    <cellStyle name="SAPBEXexcCritical6 2 2 2 10" xfId="18461"/>
    <cellStyle name="SAPBEXexcCritical6 2 2 2 11" xfId="18462"/>
    <cellStyle name="SAPBEXexcCritical6 2 2 2 12" xfId="18463"/>
    <cellStyle name="SAPBEXexcCritical6 2 2 2 2" xfId="18464"/>
    <cellStyle name="SAPBEXexcCritical6 2 2 2 2 2" xfId="18465"/>
    <cellStyle name="SAPBEXexcCritical6 2 2 2 2 3" xfId="18466"/>
    <cellStyle name="SAPBEXexcCritical6 2 2 2 2 4" xfId="18467"/>
    <cellStyle name="SAPBEXexcCritical6 2 2 2 2 5" xfId="18468"/>
    <cellStyle name="SAPBEXexcCritical6 2 2 2 2 6" xfId="18469"/>
    <cellStyle name="SAPBEXexcCritical6 2 2 2 2 7" xfId="18470"/>
    <cellStyle name="SAPBEXexcCritical6 2 2 2 2 8" xfId="18471"/>
    <cellStyle name="SAPBEXexcCritical6 2 2 2 3" xfId="18472"/>
    <cellStyle name="SAPBEXexcCritical6 2 2 2 3 2" xfId="18473"/>
    <cellStyle name="SAPBEXexcCritical6 2 2 2 3 3" xfId="18474"/>
    <cellStyle name="SAPBEXexcCritical6 2 2 2 3 4" xfId="18475"/>
    <cellStyle name="SAPBEXexcCritical6 2 2 2 3 5" xfId="18476"/>
    <cellStyle name="SAPBEXexcCritical6 2 2 2 3 6" xfId="18477"/>
    <cellStyle name="SAPBEXexcCritical6 2 2 2 3 7" xfId="18478"/>
    <cellStyle name="SAPBEXexcCritical6 2 2 2 3 8" xfId="18479"/>
    <cellStyle name="SAPBEXexcCritical6 2 2 2 4" xfId="18480"/>
    <cellStyle name="SAPBEXexcCritical6 2 2 2 4 2" xfId="18481"/>
    <cellStyle name="SAPBEXexcCritical6 2 2 2 4 3" xfId="18482"/>
    <cellStyle name="SAPBEXexcCritical6 2 2 2 4 4" xfId="18483"/>
    <cellStyle name="SAPBEXexcCritical6 2 2 2 4 5" xfId="18484"/>
    <cellStyle name="SAPBEXexcCritical6 2 2 2 4 6" xfId="18485"/>
    <cellStyle name="SAPBEXexcCritical6 2 2 2 4 7" xfId="18486"/>
    <cellStyle name="SAPBEXexcCritical6 2 2 2 4 8" xfId="18487"/>
    <cellStyle name="SAPBEXexcCritical6 2 2 2 5" xfId="18488"/>
    <cellStyle name="SAPBEXexcCritical6 2 2 2 6" xfId="18489"/>
    <cellStyle name="SAPBEXexcCritical6 2 2 2 7" xfId="18490"/>
    <cellStyle name="SAPBEXexcCritical6 2 2 2 8" xfId="18491"/>
    <cellStyle name="SAPBEXexcCritical6 2 2 2 9" xfId="18492"/>
    <cellStyle name="SAPBEXexcCritical6 2 2 3" xfId="18493"/>
    <cellStyle name="SAPBEXexcCritical6 2 2 3 2" xfId="18494"/>
    <cellStyle name="SAPBEXexcCritical6 2 2 3 3" xfId="18495"/>
    <cellStyle name="SAPBEXexcCritical6 2 2 3 4" xfId="18496"/>
    <cellStyle name="SAPBEXexcCritical6 2 2 3 5" xfId="18497"/>
    <cellStyle name="SAPBEXexcCritical6 2 2 3 6" xfId="18498"/>
    <cellStyle name="SAPBEXexcCritical6 2 2 3 7" xfId="18499"/>
    <cellStyle name="SAPBEXexcCritical6 2 2 3 8" xfId="18500"/>
    <cellStyle name="SAPBEXexcCritical6 2 2 4" xfId="18501"/>
    <cellStyle name="SAPBEXexcCritical6 2 2 4 2" xfId="18502"/>
    <cellStyle name="SAPBEXexcCritical6 2 2 4 3" xfId="18503"/>
    <cellStyle name="SAPBEXexcCritical6 2 2 4 4" xfId="18504"/>
    <cellStyle name="SAPBEXexcCritical6 2 2 4 5" xfId="18505"/>
    <cellStyle name="SAPBEXexcCritical6 2 2 4 6" xfId="18506"/>
    <cellStyle name="SAPBEXexcCritical6 2 2 4 7" xfId="18507"/>
    <cellStyle name="SAPBEXexcCritical6 2 2 4 8" xfId="18508"/>
    <cellStyle name="SAPBEXexcCritical6 2 2 5" xfId="18509"/>
    <cellStyle name="SAPBEXexcCritical6 2 2 5 2" xfId="18510"/>
    <cellStyle name="SAPBEXexcCritical6 2 2 5 3" xfId="18511"/>
    <cellStyle name="SAPBEXexcCritical6 2 2 5 4" xfId="18512"/>
    <cellStyle name="SAPBEXexcCritical6 2 2 5 5" xfId="18513"/>
    <cellStyle name="SAPBEXexcCritical6 2 2 5 6" xfId="18514"/>
    <cellStyle name="SAPBEXexcCritical6 2 2 5 7" xfId="18515"/>
    <cellStyle name="SAPBEXexcCritical6 2 2 5 8" xfId="18516"/>
    <cellStyle name="SAPBEXexcCritical6 2 2 6" xfId="18517"/>
    <cellStyle name="SAPBEXexcCritical6 2 2 7" xfId="18518"/>
    <cellStyle name="SAPBEXexcCritical6 2 2 8" xfId="18519"/>
    <cellStyle name="SAPBEXexcCritical6 2 2 9" xfId="18520"/>
    <cellStyle name="SAPBEXexcCritical6 2 3" xfId="4041"/>
    <cellStyle name="SAPBEXexcCritical6 2 3 10" xfId="18521"/>
    <cellStyle name="SAPBEXexcCritical6 2 3 11" xfId="18522"/>
    <cellStyle name="SAPBEXexcCritical6 2 3 12" xfId="18523"/>
    <cellStyle name="SAPBEXexcCritical6 2 3 2" xfId="18524"/>
    <cellStyle name="SAPBEXexcCritical6 2 3 2 2" xfId="18525"/>
    <cellStyle name="SAPBEXexcCritical6 2 3 2 3" xfId="18526"/>
    <cellStyle name="SAPBEXexcCritical6 2 3 2 4" xfId="18527"/>
    <cellStyle name="SAPBEXexcCritical6 2 3 2 5" xfId="18528"/>
    <cellStyle name="SAPBEXexcCritical6 2 3 2 6" xfId="18529"/>
    <cellStyle name="SAPBEXexcCritical6 2 3 2 7" xfId="18530"/>
    <cellStyle name="SAPBEXexcCritical6 2 3 2 8" xfId="18531"/>
    <cellStyle name="SAPBEXexcCritical6 2 3 3" xfId="18532"/>
    <cellStyle name="SAPBEXexcCritical6 2 3 3 2" xfId="18533"/>
    <cellStyle name="SAPBEXexcCritical6 2 3 3 3" xfId="18534"/>
    <cellStyle name="SAPBEXexcCritical6 2 3 3 4" xfId="18535"/>
    <cellStyle name="SAPBEXexcCritical6 2 3 3 5" xfId="18536"/>
    <cellStyle name="SAPBEXexcCritical6 2 3 3 6" xfId="18537"/>
    <cellStyle name="SAPBEXexcCritical6 2 3 3 7" xfId="18538"/>
    <cellStyle name="SAPBEXexcCritical6 2 3 3 8" xfId="18539"/>
    <cellStyle name="SAPBEXexcCritical6 2 3 4" xfId="18540"/>
    <cellStyle name="SAPBEXexcCritical6 2 3 4 2" xfId="18541"/>
    <cellStyle name="SAPBEXexcCritical6 2 3 4 3" xfId="18542"/>
    <cellStyle name="SAPBEXexcCritical6 2 3 4 4" xfId="18543"/>
    <cellStyle name="SAPBEXexcCritical6 2 3 4 5" xfId="18544"/>
    <cellStyle name="SAPBEXexcCritical6 2 3 4 6" xfId="18545"/>
    <cellStyle name="SAPBEXexcCritical6 2 3 4 7" xfId="18546"/>
    <cellStyle name="SAPBEXexcCritical6 2 3 4 8" xfId="18547"/>
    <cellStyle name="SAPBEXexcCritical6 2 3 5" xfId="18548"/>
    <cellStyle name="SAPBEXexcCritical6 2 3 6" xfId="18549"/>
    <cellStyle name="SAPBEXexcCritical6 2 3 7" xfId="18550"/>
    <cellStyle name="SAPBEXexcCritical6 2 3 8" xfId="18551"/>
    <cellStyle name="SAPBEXexcCritical6 2 3 9" xfId="18552"/>
    <cellStyle name="SAPBEXexcCritical6 2 4" xfId="18553"/>
    <cellStyle name="SAPBEXexcCritical6 2 4 2" xfId="18554"/>
    <cellStyle name="SAPBEXexcCritical6 2 4 3" xfId="18555"/>
    <cellStyle name="SAPBEXexcCritical6 2 4 4" xfId="18556"/>
    <cellStyle name="SAPBEXexcCritical6 2 4 5" xfId="18557"/>
    <cellStyle name="SAPBEXexcCritical6 2 4 6" xfId="18558"/>
    <cellStyle name="SAPBEXexcCritical6 2 4 7" xfId="18559"/>
    <cellStyle name="SAPBEXexcCritical6 2 4 8" xfId="18560"/>
    <cellStyle name="SAPBEXexcCritical6 2 5" xfId="18561"/>
    <cellStyle name="SAPBEXexcCritical6 2 5 2" xfId="18562"/>
    <cellStyle name="SAPBEXexcCritical6 2 5 3" xfId="18563"/>
    <cellStyle name="SAPBEXexcCritical6 2 5 4" xfId="18564"/>
    <cellStyle name="SAPBEXexcCritical6 2 5 5" xfId="18565"/>
    <cellStyle name="SAPBEXexcCritical6 2 5 6" xfId="18566"/>
    <cellStyle name="SAPBEXexcCritical6 2 5 7" xfId="18567"/>
    <cellStyle name="SAPBEXexcCritical6 2 5 8" xfId="18568"/>
    <cellStyle name="SAPBEXexcCritical6 2 6" xfId="18569"/>
    <cellStyle name="SAPBEXexcCritical6 2 6 2" xfId="18570"/>
    <cellStyle name="SAPBEXexcCritical6 2 6 3" xfId="18571"/>
    <cellStyle name="SAPBEXexcCritical6 2 6 4" xfId="18572"/>
    <cellStyle name="SAPBEXexcCritical6 2 6 5" xfId="18573"/>
    <cellStyle name="SAPBEXexcCritical6 2 6 6" xfId="18574"/>
    <cellStyle name="SAPBEXexcCritical6 2 6 7" xfId="18575"/>
    <cellStyle name="SAPBEXexcCritical6 2 6 8" xfId="18576"/>
    <cellStyle name="SAPBEXexcCritical6 2 7" xfId="18577"/>
    <cellStyle name="SAPBEXexcCritical6 2 8" xfId="18578"/>
    <cellStyle name="SAPBEXexcCritical6 2 9" xfId="18579"/>
    <cellStyle name="SAPBEXexcCritical6 3" xfId="4042"/>
    <cellStyle name="SAPBEXexcCritical6 3 10" xfId="18580"/>
    <cellStyle name="SAPBEXexcCritical6 3 11" xfId="18581"/>
    <cellStyle name="SAPBEXexcCritical6 3 12" xfId="18582"/>
    <cellStyle name="SAPBEXexcCritical6 3 13" xfId="18583"/>
    <cellStyle name="SAPBEXexcCritical6 3 14" xfId="18584"/>
    <cellStyle name="SAPBEXexcCritical6 3 2" xfId="4043"/>
    <cellStyle name="SAPBEXexcCritical6 3 2 10" xfId="18585"/>
    <cellStyle name="SAPBEXexcCritical6 3 2 11" xfId="18586"/>
    <cellStyle name="SAPBEXexcCritical6 3 2 12" xfId="18587"/>
    <cellStyle name="SAPBEXexcCritical6 3 2 13" xfId="18588"/>
    <cellStyle name="SAPBEXexcCritical6 3 2 14" xfId="18589"/>
    <cellStyle name="SAPBEXexcCritical6 3 2 2" xfId="4044"/>
    <cellStyle name="SAPBEXexcCritical6 3 2 2 10" xfId="18590"/>
    <cellStyle name="SAPBEXexcCritical6 3 2 2 11" xfId="18591"/>
    <cellStyle name="SAPBEXexcCritical6 3 2 2 12" xfId="18592"/>
    <cellStyle name="SAPBEXexcCritical6 3 2 2 2" xfId="18593"/>
    <cellStyle name="SAPBEXexcCritical6 3 2 2 2 2" xfId="18594"/>
    <cellStyle name="SAPBEXexcCritical6 3 2 2 2 3" xfId="18595"/>
    <cellStyle name="SAPBEXexcCritical6 3 2 2 2 4" xfId="18596"/>
    <cellStyle name="SAPBEXexcCritical6 3 2 2 2 5" xfId="18597"/>
    <cellStyle name="SAPBEXexcCritical6 3 2 2 2 6" xfId="18598"/>
    <cellStyle name="SAPBEXexcCritical6 3 2 2 2 7" xfId="18599"/>
    <cellStyle name="SAPBEXexcCritical6 3 2 2 2 8" xfId="18600"/>
    <cellStyle name="SAPBEXexcCritical6 3 2 2 3" xfId="18601"/>
    <cellStyle name="SAPBEXexcCritical6 3 2 2 3 2" xfId="18602"/>
    <cellStyle name="SAPBEXexcCritical6 3 2 2 3 3" xfId="18603"/>
    <cellStyle name="SAPBEXexcCritical6 3 2 2 3 4" xfId="18604"/>
    <cellStyle name="SAPBEXexcCritical6 3 2 2 3 5" xfId="18605"/>
    <cellStyle name="SAPBEXexcCritical6 3 2 2 3 6" xfId="18606"/>
    <cellStyle name="SAPBEXexcCritical6 3 2 2 3 7" xfId="18607"/>
    <cellStyle name="SAPBEXexcCritical6 3 2 2 3 8" xfId="18608"/>
    <cellStyle name="SAPBEXexcCritical6 3 2 2 4" xfId="18609"/>
    <cellStyle name="SAPBEXexcCritical6 3 2 2 4 2" xfId="18610"/>
    <cellStyle name="SAPBEXexcCritical6 3 2 2 4 3" xfId="18611"/>
    <cellStyle name="SAPBEXexcCritical6 3 2 2 4 4" xfId="18612"/>
    <cellStyle name="SAPBEXexcCritical6 3 2 2 4 5" xfId="18613"/>
    <cellStyle name="SAPBEXexcCritical6 3 2 2 4 6" xfId="18614"/>
    <cellStyle name="SAPBEXexcCritical6 3 2 2 4 7" xfId="18615"/>
    <cellStyle name="SAPBEXexcCritical6 3 2 2 4 8" xfId="18616"/>
    <cellStyle name="SAPBEXexcCritical6 3 2 2 5" xfId="18617"/>
    <cellStyle name="SAPBEXexcCritical6 3 2 2 6" xfId="18618"/>
    <cellStyle name="SAPBEXexcCritical6 3 2 2 7" xfId="18619"/>
    <cellStyle name="SAPBEXexcCritical6 3 2 2 8" xfId="18620"/>
    <cellStyle name="SAPBEXexcCritical6 3 2 2 9" xfId="18621"/>
    <cellStyle name="SAPBEXexcCritical6 3 2 3" xfId="18622"/>
    <cellStyle name="SAPBEXexcCritical6 3 2 3 2" xfId="18623"/>
    <cellStyle name="SAPBEXexcCritical6 3 2 3 3" xfId="18624"/>
    <cellStyle name="SAPBEXexcCritical6 3 2 3 4" xfId="18625"/>
    <cellStyle name="SAPBEXexcCritical6 3 2 3 5" xfId="18626"/>
    <cellStyle name="SAPBEXexcCritical6 3 2 3 6" xfId="18627"/>
    <cellStyle name="SAPBEXexcCritical6 3 2 3 7" xfId="18628"/>
    <cellStyle name="SAPBEXexcCritical6 3 2 3 8" xfId="18629"/>
    <cellStyle name="SAPBEXexcCritical6 3 2 4" xfId="18630"/>
    <cellStyle name="SAPBEXexcCritical6 3 2 4 2" xfId="18631"/>
    <cellStyle name="SAPBEXexcCritical6 3 2 4 3" xfId="18632"/>
    <cellStyle name="SAPBEXexcCritical6 3 2 4 4" xfId="18633"/>
    <cellStyle name="SAPBEXexcCritical6 3 2 4 5" xfId="18634"/>
    <cellStyle name="SAPBEXexcCritical6 3 2 4 6" xfId="18635"/>
    <cellStyle name="SAPBEXexcCritical6 3 2 4 7" xfId="18636"/>
    <cellStyle name="SAPBEXexcCritical6 3 2 4 8" xfId="18637"/>
    <cellStyle name="SAPBEXexcCritical6 3 2 5" xfId="18638"/>
    <cellStyle name="SAPBEXexcCritical6 3 2 5 2" xfId="18639"/>
    <cellStyle name="SAPBEXexcCritical6 3 2 5 3" xfId="18640"/>
    <cellStyle name="SAPBEXexcCritical6 3 2 5 4" xfId="18641"/>
    <cellStyle name="SAPBEXexcCritical6 3 2 5 5" xfId="18642"/>
    <cellStyle name="SAPBEXexcCritical6 3 2 5 6" xfId="18643"/>
    <cellStyle name="SAPBEXexcCritical6 3 2 5 7" xfId="18644"/>
    <cellStyle name="SAPBEXexcCritical6 3 2 5 8" xfId="18645"/>
    <cellStyle name="SAPBEXexcCritical6 3 2 6" xfId="18646"/>
    <cellStyle name="SAPBEXexcCritical6 3 2 7" xfId="18647"/>
    <cellStyle name="SAPBEXexcCritical6 3 2 8" xfId="18648"/>
    <cellStyle name="SAPBEXexcCritical6 3 2 9" xfId="18649"/>
    <cellStyle name="SAPBEXexcCritical6 3 3" xfId="4045"/>
    <cellStyle name="SAPBEXexcCritical6 3 3 10" xfId="18650"/>
    <cellStyle name="SAPBEXexcCritical6 3 3 11" xfId="18651"/>
    <cellStyle name="SAPBEXexcCritical6 3 3 12" xfId="18652"/>
    <cellStyle name="SAPBEXexcCritical6 3 3 2" xfId="18653"/>
    <cellStyle name="SAPBEXexcCritical6 3 3 2 2" xfId="18654"/>
    <cellStyle name="SAPBEXexcCritical6 3 3 2 3" xfId="18655"/>
    <cellStyle name="SAPBEXexcCritical6 3 3 2 4" xfId="18656"/>
    <cellStyle name="SAPBEXexcCritical6 3 3 2 5" xfId="18657"/>
    <cellStyle name="SAPBEXexcCritical6 3 3 2 6" xfId="18658"/>
    <cellStyle name="SAPBEXexcCritical6 3 3 2 7" xfId="18659"/>
    <cellStyle name="SAPBEXexcCritical6 3 3 2 8" xfId="18660"/>
    <cellStyle name="SAPBEXexcCritical6 3 3 3" xfId="18661"/>
    <cellStyle name="SAPBEXexcCritical6 3 3 3 2" xfId="18662"/>
    <cellStyle name="SAPBEXexcCritical6 3 3 3 3" xfId="18663"/>
    <cellStyle name="SAPBEXexcCritical6 3 3 3 4" xfId="18664"/>
    <cellStyle name="SAPBEXexcCritical6 3 3 3 5" xfId="18665"/>
    <cellStyle name="SAPBEXexcCritical6 3 3 3 6" xfId="18666"/>
    <cellStyle name="SAPBEXexcCritical6 3 3 3 7" xfId="18667"/>
    <cellStyle name="SAPBEXexcCritical6 3 3 3 8" xfId="18668"/>
    <cellStyle name="SAPBEXexcCritical6 3 3 4" xfId="18669"/>
    <cellStyle name="SAPBEXexcCritical6 3 3 4 2" xfId="18670"/>
    <cellStyle name="SAPBEXexcCritical6 3 3 4 3" xfId="18671"/>
    <cellStyle name="SAPBEXexcCritical6 3 3 4 4" xfId="18672"/>
    <cellStyle name="SAPBEXexcCritical6 3 3 4 5" xfId="18673"/>
    <cellStyle name="SAPBEXexcCritical6 3 3 4 6" xfId="18674"/>
    <cellStyle name="SAPBEXexcCritical6 3 3 4 7" xfId="18675"/>
    <cellStyle name="SAPBEXexcCritical6 3 3 4 8" xfId="18676"/>
    <cellStyle name="SAPBEXexcCritical6 3 3 5" xfId="18677"/>
    <cellStyle name="SAPBEXexcCritical6 3 3 6" xfId="18678"/>
    <cellStyle name="SAPBEXexcCritical6 3 3 7" xfId="18679"/>
    <cellStyle name="SAPBEXexcCritical6 3 3 8" xfId="18680"/>
    <cellStyle name="SAPBEXexcCritical6 3 3 9" xfId="18681"/>
    <cellStyle name="SAPBEXexcCritical6 3 4" xfId="18682"/>
    <cellStyle name="SAPBEXexcCritical6 3 4 2" xfId="18683"/>
    <cellStyle name="SAPBEXexcCritical6 3 4 3" xfId="18684"/>
    <cellStyle name="SAPBEXexcCritical6 3 4 4" xfId="18685"/>
    <cellStyle name="SAPBEXexcCritical6 3 4 5" xfId="18686"/>
    <cellStyle name="SAPBEXexcCritical6 3 4 6" xfId="18687"/>
    <cellStyle name="SAPBEXexcCritical6 3 4 7" xfId="18688"/>
    <cellStyle name="SAPBEXexcCritical6 3 4 8" xfId="18689"/>
    <cellStyle name="SAPBEXexcCritical6 3 5" xfId="18690"/>
    <cellStyle name="SAPBEXexcCritical6 3 5 2" xfId="18691"/>
    <cellStyle name="SAPBEXexcCritical6 3 5 3" xfId="18692"/>
    <cellStyle name="SAPBEXexcCritical6 3 5 4" xfId="18693"/>
    <cellStyle name="SAPBEXexcCritical6 3 5 5" xfId="18694"/>
    <cellStyle name="SAPBEXexcCritical6 3 5 6" xfId="18695"/>
    <cellStyle name="SAPBEXexcCritical6 3 5 7" xfId="18696"/>
    <cellStyle name="SAPBEXexcCritical6 3 5 8" xfId="18697"/>
    <cellStyle name="SAPBEXexcCritical6 3 6" xfId="18698"/>
    <cellStyle name="SAPBEXexcCritical6 3 6 2" xfId="18699"/>
    <cellStyle name="SAPBEXexcCritical6 3 6 3" xfId="18700"/>
    <cellStyle name="SAPBEXexcCritical6 3 6 4" xfId="18701"/>
    <cellStyle name="SAPBEXexcCritical6 3 6 5" xfId="18702"/>
    <cellStyle name="SAPBEXexcCritical6 3 6 6" xfId="18703"/>
    <cellStyle name="SAPBEXexcCritical6 3 6 7" xfId="18704"/>
    <cellStyle name="SAPBEXexcCritical6 3 6 8" xfId="18705"/>
    <cellStyle name="SAPBEXexcCritical6 3 7" xfId="18706"/>
    <cellStyle name="SAPBEXexcCritical6 3 8" xfId="18707"/>
    <cellStyle name="SAPBEXexcCritical6 3 9" xfId="18708"/>
    <cellStyle name="SAPBEXexcCritical6 4" xfId="4046"/>
    <cellStyle name="SAPBEXexcCritical6 4 10" xfId="18709"/>
    <cellStyle name="SAPBEXexcCritical6 4 11" xfId="18710"/>
    <cellStyle name="SAPBEXexcCritical6 4 12" xfId="18711"/>
    <cellStyle name="SAPBEXexcCritical6 4 13" xfId="18712"/>
    <cellStyle name="SAPBEXexcCritical6 4 14" xfId="18713"/>
    <cellStyle name="SAPBEXexcCritical6 4 2" xfId="4047"/>
    <cellStyle name="SAPBEXexcCritical6 4 2 10" xfId="18714"/>
    <cellStyle name="SAPBEXexcCritical6 4 2 11" xfId="18715"/>
    <cellStyle name="SAPBEXexcCritical6 4 2 12" xfId="18716"/>
    <cellStyle name="SAPBEXexcCritical6 4 2 2" xfId="18717"/>
    <cellStyle name="SAPBEXexcCritical6 4 2 2 2" xfId="18718"/>
    <cellStyle name="SAPBEXexcCritical6 4 2 2 3" xfId="18719"/>
    <cellStyle name="SAPBEXexcCritical6 4 2 2 4" xfId="18720"/>
    <cellStyle name="SAPBEXexcCritical6 4 2 2 5" xfId="18721"/>
    <cellStyle name="SAPBEXexcCritical6 4 2 2 6" xfId="18722"/>
    <cellStyle name="SAPBEXexcCritical6 4 2 2 7" xfId="18723"/>
    <cellStyle name="SAPBEXexcCritical6 4 2 2 8" xfId="18724"/>
    <cellStyle name="SAPBEXexcCritical6 4 2 3" xfId="18725"/>
    <cellStyle name="SAPBEXexcCritical6 4 2 3 2" xfId="18726"/>
    <cellStyle name="SAPBEXexcCritical6 4 2 3 3" xfId="18727"/>
    <cellStyle name="SAPBEXexcCritical6 4 2 3 4" xfId="18728"/>
    <cellStyle name="SAPBEXexcCritical6 4 2 3 5" xfId="18729"/>
    <cellStyle name="SAPBEXexcCritical6 4 2 3 6" xfId="18730"/>
    <cellStyle name="SAPBEXexcCritical6 4 2 3 7" xfId="18731"/>
    <cellStyle name="SAPBEXexcCritical6 4 2 3 8" xfId="18732"/>
    <cellStyle name="SAPBEXexcCritical6 4 2 4" xfId="18733"/>
    <cellStyle name="SAPBEXexcCritical6 4 2 4 2" xfId="18734"/>
    <cellStyle name="SAPBEXexcCritical6 4 2 4 3" xfId="18735"/>
    <cellStyle name="SAPBEXexcCritical6 4 2 4 4" xfId="18736"/>
    <cellStyle name="SAPBEXexcCritical6 4 2 4 5" xfId="18737"/>
    <cellStyle name="SAPBEXexcCritical6 4 2 4 6" xfId="18738"/>
    <cellStyle name="SAPBEXexcCritical6 4 2 4 7" xfId="18739"/>
    <cellStyle name="SAPBEXexcCritical6 4 2 4 8" xfId="18740"/>
    <cellStyle name="SAPBEXexcCritical6 4 2 5" xfId="18741"/>
    <cellStyle name="SAPBEXexcCritical6 4 2 6" xfId="18742"/>
    <cellStyle name="SAPBEXexcCritical6 4 2 7" xfId="18743"/>
    <cellStyle name="SAPBEXexcCritical6 4 2 8" xfId="18744"/>
    <cellStyle name="SAPBEXexcCritical6 4 2 9" xfId="18745"/>
    <cellStyle name="SAPBEXexcCritical6 4 3" xfId="18746"/>
    <cellStyle name="SAPBEXexcCritical6 4 3 2" xfId="18747"/>
    <cellStyle name="SAPBEXexcCritical6 4 3 3" xfId="18748"/>
    <cellStyle name="SAPBEXexcCritical6 4 3 4" xfId="18749"/>
    <cellStyle name="SAPBEXexcCritical6 4 3 5" xfId="18750"/>
    <cellStyle name="SAPBEXexcCritical6 4 3 6" xfId="18751"/>
    <cellStyle name="SAPBEXexcCritical6 4 3 7" xfId="18752"/>
    <cellStyle name="SAPBEXexcCritical6 4 3 8" xfId="18753"/>
    <cellStyle name="SAPBEXexcCritical6 4 4" xfId="18754"/>
    <cellStyle name="SAPBEXexcCritical6 4 4 2" xfId="18755"/>
    <cellStyle name="SAPBEXexcCritical6 4 4 3" xfId="18756"/>
    <cellStyle name="SAPBEXexcCritical6 4 4 4" xfId="18757"/>
    <cellStyle name="SAPBEXexcCritical6 4 4 5" xfId="18758"/>
    <cellStyle name="SAPBEXexcCritical6 4 4 6" xfId="18759"/>
    <cellStyle name="SAPBEXexcCritical6 4 4 7" xfId="18760"/>
    <cellStyle name="SAPBEXexcCritical6 4 4 8" xfId="18761"/>
    <cellStyle name="SAPBEXexcCritical6 4 5" xfId="18762"/>
    <cellStyle name="SAPBEXexcCritical6 4 5 2" xfId="18763"/>
    <cellStyle name="SAPBEXexcCritical6 4 5 3" xfId="18764"/>
    <cellStyle name="SAPBEXexcCritical6 4 5 4" xfId="18765"/>
    <cellStyle name="SAPBEXexcCritical6 4 5 5" xfId="18766"/>
    <cellStyle name="SAPBEXexcCritical6 4 5 6" xfId="18767"/>
    <cellStyle name="SAPBEXexcCritical6 4 5 7" xfId="18768"/>
    <cellStyle name="SAPBEXexcCritical6 4 5 8" xfId="18769"/>
    <cellStyle name="SAPBEXexcCritical6 4 6" xfId="18770"/>
    <cellStyle name="SAPBEXexcCritical6 4 7" xfId="18771"/>
    <cellStyle name="SAPBEXexcCritical6 4 8" xfId="18772"/>
    <cellStyle name="SAPBEXexcCritical6 4 9" xfId="18773"/>
    <cellStyle name="SAPBEXexcCritical6 5" xfId="4048"/>
    <cellStyle name="SAPBEXexcCritical6 5 10" xfId="18774"/>
    <cellStyle name="SAPBEXexcCritical6 5 11" xfId="18775"/>
    <cellStyle name="SAPBEXexcCritical6 5 12" xfId="18776"/>
    <cellStyle name="SAPBEXexcCritical6 5 2" xfId="18777"/>
    <cellStyle name="SAPBEXexcCritical6 5 2 2" xfId="18778"/>
    <cellStyle name="SAPBEXexcCritical6 5 2 3" xfId="18779"/>
    <cellStyle name="SAPBEXexcCritical6 5 2 4" xfId="18780"/>
    <cellStyle name="SAPBEXexcCritical6 5 2 5" xfId="18781"/>
    <cellStyle name="SAPBEXexcCritical6 5 2 6" xfId="18782"/>
    <cellStyle name="SAPBEXexcCritical6 5 2 7" xfId="18783"/>
    <cellStyle name="SAPBEXexcCritical6 5 2 8" xfId="18784"/>
    <cellStyle name="SAPBEXexcCritical6 5 3" xfId="18785"/>
    <cellStyle name="SAPBEXexcCritical6 5 3 2" xfId="18786"/>
    <cellStyle name="SAPBEXexcCritical6 5 3 3" xfId="18787"/>
    <cellStyle name="SAPBEXexcCritical6 5 3 4" xfId="18788"/>
    <cellStyle name="SAPBEXexcCritical6 5 3 5" xfId="18789"/>
    <cellStyle name="SAPBEXexcCritical6 5 3 6" xfId="18790"/>
    <cellStyle name="SAPBEXexcCritical6 5 3 7" xfId="18791"/>
    <cellStyle name="SAPBEXexcCritical6 5 3 8" xfId="18792"/>
    <cellStyle name="SAPBEXexcCritical6 5 4" xfId="18793"/>
    <cellStyle name="SAPBEXexcCritical6 5 4 2" xfId="18794"/>
    <cellStyle name="SAPBEXexcCritical6 5 4 3" xfId="18795"/>
    <cellStyle name="SAPBEXexcCritical6 5 4 4" xfId="18796"/>
    <cellStyle name="SAPBEXexcCritical6 5 4 5" xfId="18797"/>
    <cellStyle name="SAPBEXexcCritical6 5 4 6" xfId="18798"/>
    <cellStyle name="SAPBEXexcCritical6 5 4 7" xfId="18799"/>
    <cellStyle name="SAPBEXexcCritical6 5 4 8" xfId="18800"/>
    <cellStyle name="SAPBEXexcCritical6 5 5" xfId="18801"/>
    <cellStyle name="SAPBEXexcCritical6 5 6" xfId="18802"/>
    <cellStyle name="SAPBEXexcCritical6 5 7" xfId="18803"/>
    <cellStyle name="SAPBEXexcCritical6 5 8" xfId="18804"/>
    <cellStyle name="SAPBEXexcCritical6 5 9" xfId="18805"/>
    <cellStyle name="SAPBEXexcCritical6 6" xfId="18806"/>
    <cellStyle name="SAPBEXexcCritical6 6 2" xfId="18807"/>
    <cellStyle name="SAPBEXexcCritical6 6 3" xfId="18808"/>
    <cellStyle name="SAPBEXexcCritical6 6 4" xfId="18809"/>
    <cellStyle name="SAPBEXexcCritical6 6 5" xfId="18810"/>
    <cellStyle name="SAPBEXexcCritical6 6 6" xfId="18811"/>
    <cellStyle name="SAPBEXexcCritical6 6 7" xfId="18812"/>
    <cellStyle name="SAPBEXexcCritical6 6 8" xfId="18813"/>
    <cellStyle name="SAPBEXexcCritical6 7" xfId="18814"/>
    <cellStyle name="SAPBEXexcCritical6 7 2" xfId="18815"/>
    <cellStyle name="SAPBEXexcCritical6 7 3" xfId="18816"/>
    <cellStyle name="SAPBEXexcCritical6 7 4" xfId="18817"/>
    <cellStyle name="SAPBEXexcCritical6 7 5" xfId="18818"/>
    <cellStyle name="SAPBEXexcCritical6 7 6" xfId="18819"/>
    <cellStyle name="SAPBEXexcCritical6 7 7" xfId="18820"/>
    <cellStyle name="SAPBEXexcCritical6 7 8" xfId="18821"/>
    <cellStyle name="SAPBEXexcCritical6 8" xfId="18822"/>
    <cellStyle name="SAPBEXexcCritical6 8 2" xfId="18823"/>
    <cellStyle name="SAPBEXexcCritical6 8 3" xfId="18824"/>
    <cellStyle name="SAPBEXexcCritical6 8 4" xfId="18825"/>
    <cellStyle name="SAPBEXexcCritical6 8 5" xfId="18826"/>
    <cellStyle name="SAPBEXexcCritical6 8 6" xfId="18827"/>
    <cellStyle name="SAPBEXexcCritical6 8 7" xfId="18828"/>
    <cellStyle name="SAPBEXexcCritical6 8 8" xfId="18829"/>
    <cellStyle name="SAPBEXexcCritical6 9" xfId="18830"/>
    <cellStyle name="SAPBEXexcCritical6_реестр объектов ЕНЭС" xfId="4049"/>
    <cellStyle name="SAPBEXexcGood1" xfId="4050"/>
    <cellStyle name="SAPBEXexcGood1 10" xfId="18831"/>
    <cellStyle name="SAPBEXexcGood1 11" xfId="18832"/>
    <cellStyle name="SAPBEXexcGood1 12" xfId="18833"/>
    <cellStyle name="SAPBEXexcGood1 13" xfId="18834"/>
    <cellStyle name="SAPBEXexcGood1 14" xfId="18835"/>
    <cellStyle name="SAPBEXexcGood1 15" xfId="18836"/>
    <cellStyle name="SAPBEXexcGood1 16" xfId="18837"/>
    <cellStyle name="SAPBEXexcGood1 17" xfId="18838"/>
    <cellStyle name="SAPBEXexcGood1 2" xfId="4051"/>
    <cellStyle name="SAPBEXexcGood1 2 10" xfId="18839"/>
    <cellStyle name="SAPBEXexcGood1 2 11" xfId="18840"/>
    <cellStyle name="SAPBEXexcGood1 2 12" xfId="18841"/>
    <cellStyle name="SAPBEXexcGood1 2 13" xfId="18842"/>
    <cellStyle name="SAPBEXexcGood1 2 14" xfId="18843"/>
    <cellStyle name="SAPBEXexcGood1 2 15" xfId="18844"/>
    <cellStyle name="SAPBEXexcGood1 2 2" xfId="4052"/>
    <cellStyle name="SAPBEXexcGood1 2 2 10" xfId="18845"/>
    <cellStyle name="SAPBEXexcGood1 2 2 11" xfId="18846"/>
    <cellStyle name="SAPBEXexcGood1 2 2 12" xfId="18847"/>
    <cellStyle name="SAPBEXexcGood1 2 2 13" xfId="18848"/>
    <cellStyle name="SAPBEXexcGood1 2 2 14" xfId="18849"/>
    <cellStyle name="SAPBEXexcGood1 2 2 2" xfId="4053"/>
    <cellStyle name="SAPBEXexcGood1 2 2 2 10" xfId="18850"/>
    <cellStyle name="SAPBEXexcGood1 2 2 2 11" xfId="18851"/>
    <cellStyle name="SAPBEXexcGood1 2 2 2 12" xfId="18852"/>
    <cellStyle name="SAPBEXexcGood1 2 2 2 2" xfId="18853"/>
    <cellStyle name="SAPBEXexcGood1 2 2 2 2 2" xfId="18854"/>
    <cellStyle name="SAPBEXexcGood1 2 2 2 2 3" xfId="18855"/>
    <cellStyle name="SAPBEXexcGood1 2 2 2 2 4" xfId="18856"/>
    <cellStyle name="SAPBEXexcGood1 2 2 2 2 5" xfId="18857"/>
    <cellStyle name="SAPBEXexcGood1 2 2 2 2 6" xfId="18858"/>
    <cellStyle name="SAPBEXexcGood1 2 2 2 2 7" xfId="18859"/>
    <cellStyle name="SAPBEXexcGood1 2 2 2 2 8" xfId="18860"/>
    <cellStyle name="SAPBEXexcGood1 2 2 2 3" xfId="18861"/>
    <cellStyle name="SAPBEXexcGood1 2 2 2 3 2" xfId="18862"/>
    <cellStyle name="SAPBEXexcGood1 2 2 2 3 3" xfId="18863"/>
    <cellStyle name="SAPBEXexcGood1 2 2 2 3 4" xfId="18864"/>
    <cellStyle name="SAPBEXexcGood1 2 2 2 3 5" xfId="18865"/>
    <cellStyle name="SAPBEXexcGood1 2 2 2 3 6" xfId="18866"/>
    <cellStyle name="SAPBEXexcGood1 2 2 2 3 7" xfId="18867"/>
    <cellStyle name="SAPBEXexcGood1 2 2 2 3 8" xfId="18868"/>
    <cellStyle name="SAPBEXexcGood1 2 2 2 4" xfId="18869"/>
    <cellStyle name="SAPBEXexcGood1 2 2 2 4 2" xfId="18870"/>
    <cellStyle name="SAPBEXexcGood1 2 2 2 4 3" xfId="18871"/>
    <cellStyle name="SAPBEXexcGood1 2 2 2 4 4" xfId="18872"/>
    <cellStyle name="SAPBEXexcGood1 2 2 2 4 5" xfId="18873"/>
    <cellStyle name="SAPBEXexcGood1 2 2 2 4 6" xfId="18874"/>
    <cellStyle name="SAPBEXexcGood1 2 2 2 4 7" xfId="18875"/>
    <cellStyle name="SAPBEXexcGood1 2 2 2 4 8" xfId="18876"/>
    <cellStyle name="SAPBEXexcGood1 2 2 2 5" xfId="18877"/>
    <cellStyle name="SAPBEXexcGood1 2 2 2 6" xfId="18878"/>
    <cellStyle name="SAPBEXexcGood1 2 2 2 7" xfId="18879"/>
    <cellStyle name="SAPBEXexcGood1 2 2 2 8" xfId="18880"/>
    <cellStyle name="SAPBEXexcGood1 2 2 2 9" xfId="18881"/>
    <cellStyle name="SAPBEXexcGood1 2 2 3" xfId="18882"/>
    <cellStyle name="SAPBEXexcGood1 2 2 3 2" xfId="18883"/>
    <cellStyle name="SAPBEXexcGood1 2 2 3 3" xfId="18884"/>
    <cellStyle name="SAPBEXexcGood1 2 2 3 4" xfId="18885"/>
    <cellStyle name="SAPBEXexcGood1 2 2 3 5" xfId="18886"/>
    <cellStyle name="SAPBEXexcGood1 2 2 3 6" xfId="18887"/>
    <cellStyle name="SAPBEXexcGood1 2 2 3 7" xfId="18888"/>
    <cellStyle name="SAPBEXexcGood1 2 2 3 8" xfId="18889"/>
    <cellStyle name="SAPBEXexcGood1 2 2 4" xfId="18890"/>
    <cellStyle name="SAPBEXexcGood1 2 2 4 2" xfId="18891"/>
    <cellStyle name="SAPBEXexcGood1 2 2 4 3" xfId="18892"/>
    <cellStyle name="SAPBEXexcGood1 2 2 4 4" xfId="18893"/>
    <cellStyle name="SAPBEXexcGood1 2 2 4 5" xfId="18894"/>
    <cellStyle name="SAPBEXexcGood1 2 2 4 6" xfId="18895"/>
    <cellStyle name="SAPBEXexcGood1 2 2 4 7" xfId="18896"/>
    <cellStyle name="SAPBEXexcGood1 2 2 4 8" xfId="18897"/>
    <cellStyle name="SAPBEXexcGood1 2 2 5" xfId="18898"/>
    <cellStyle name="SAPBEXexcGood1 2 2 5 2" xfId="18899"/>
    <cellStyle name="SAPBEXexcGood1 2 2 5 3" xfId="18900"/>
    <cellStyle name="SAPBEXexcGood1 2 2 5 4" xfId="18901"/>
    <cellStyle name="SAPBEXexcGood1 2 2 5 5" xfId="18902"/>
    <cellStyle name="SAPBEXexcGood1 2 2 5 6" xfId="18903"/>
    <cellStyle name="SAPBEXexcGood1 2 2 5 7" xfId="18904"/>
    <cellStyle name="SAPBEXexcGood1 2 2 5 8" xfId="18905"/>
    <cellStyle name="SAPBEXexcGood1 2 2 6" xfId="18906"/>
    <cellStyle name="SAPBEXexcGood1 2 2 7" xfId="18907"/>
    <cellStyle name="SAPBEXexcGood1 2 2 8" xfId="18908"/>
    <cellStyle name="SAPBEXexcGood1 2 2 9" xfId="18909"/>
    <cellStyle name="SAPBEXexcGood1 2 3" xfId="4054"/>
    <cellStyle name="SAPBEXexcGood1 2 3 10" xfId="18910"/>
    <cellStyle name="SAPBEXexcGood1 2 3 11" xfId="18911"/>
    <cellStyle name="SAPBEXexcGood1 2 3 12" xfId="18912"/>
    <cellStyle name="SAPBEXexcGood1 2 3 2" xfId="18913"/>
    <cellStyle name="SAPBEXexcGood1 2 3 2 2" xfId="18914"/>
    <cellStyle name="SAPBEXexcGood1 2 3 2 3" xfId="18915"/>
    <cellStyle name="SAPBEXexcGood1 2 3 2 4" xfId="18916"/>
    <cellStyle name="SAPBEXexcGood1 2 3 2 5" xfId="18917"/>
    <cellStyle name="SAPBEXexcGood1 2 3 2 6" xfId="18918"/>
    <cellStyle name="SAPBEXexcGood1 2 3 2 7" xfId="18919"/>
    <cellStyle name="SAPBEXexcGood1 2 3 2 8" xfId="18920"/>
    <cellStyle name="SAPBEXexcGood1 2 3 3" xfId="18921"/>
    <cellStyle name="SAPBEXexcGood1 2 3 3 2" xfId="18922"/>
    <cellStyle name="SAPBEXexcGood1 2 3 3 3" xfId="18923"/>
    <cellStyle name="SAPBEXexcGood1 2 3 3 4" xfId="18924"/>
    <cellStyle name="SAPBEXexcGood1 2 3 3 5" xfId="18925"/>
    <cellStyle name="SAPBEXexcGood1 2 3 3 6" xfId="18926"/>
    <cellStyle name="SAPBEXexcGood1 2 3 3 7" xfId="18927"/>
    <cellStyle name="SAPBEXexcGood1 2 3 3 8" xfId="18928"/>
    <cellStyle name="SAPBEXexcGood1 2 3 4" xfId="18929"/>
    <cellStyle name="SAPBEXexcGood1 2 3 4 2" xfId="18930"/>
    <cellStyle name="SAPBEXexcGood1 2 3 4 3" xfId="18931"/>
    <cellStyle name="SAPBEXexcGood1 2 3 4 4" xfId="18932"/>
    <cellStyle name="SAPBEXexcGood1 2 3 4 5" xfId="18933"/>
    <cellStyle name="SAPBEXexcGood1 2 3 4 6" xfId="18934"/>
    <cellStyle name="SAPBEXexcGood1 2 3 4 7" xfId="18935"/>
    <cellStyle name="SAPBEXexcGood1 2 3 4 8" xfId="18936"/>
    <cellStyle name="SAPBEXexcGood1 2 3 5" xfId="18937"/>
    <cellStyle name="SAPBEXexcGood1 2 3 6" xfId="18938"/>
    <cellStyle name="SAPBEXexcGood1 2 3 7" xfId="18939"/>
    <cellStyle name="SAPBEXexcGood1 2 3 8" xfId="18940"/>
    <cellStyle name="SAPBEXexcGood1 2 3 9" xfId="18941"/>
    <cellStyle name="SAPBEXexcGood1 2 4" xfId="18942"/>
    <cellStyle name="SAPBEXexcGood1 2 4 2" xfId="18943"/>
    <cellStyle name="SAPBEXexcGood1 2 4 3" xfId="18944"/>
    <cellStyle name="SAPBEXexcGood1 2 4 4" xfId="18945"/>
    <cellStyle name="SAPBEXexcGood1 2 4 5" xfId="18946"/>
    <cellStyle name="SAPBEXexcGood1 2 4 6" xfId="18947"/>
    <cellStyle name="SAPBEXexcGood1 2 4 7" xfId="18948"/>
    <cellStyle name="SAPBEXexcGood1 2 4 8" xfId="18949"/>
    <cellStyle name="SAPBEXexcGood1 2 5" xfId="18950"/>
    <cellStyle name="SAPBEXexcGood1 2 5 2" xfId="18951"/>
    <cellStyle name="SAPBEXexcGood1 2 5 3" xfId="18952"/>
    <cellStyle name="SAPBEXexcGood1 2 5 4" xfId="18953"/>
    <cellStyle name="SAPBEXexcGood1 2 5 5" xfId="18954"/>
    <cellStyle name="SAPBEXexcGood1 2 5 6" xfId="18955"/>
    <cellStyle name="SAPBEXexcGood1 2 5 7" xfId="18956"/>
    <cellStyle name="SAPBEXexcGood1 2 5 8" xfId="18957"/>
    <cellStyle name="SAPBEXexcGood1 2 6" xfId="18958"/>
    <cellStyle name="SAPBEXexcGood1 2 6 2" xfId="18959"/>
    <cellStyle name="SAPBEXexcGood1 2 6 3" xfId="18960"/>
    <cellStyle name="SAPBEXexcGood1 2 6 4" xfId="18961"/>
    <cellStyle name="SAPBEXexcGood1 2 6 5" xfId="18962"/>
    <cellStyle name="SAPBEXexcGood1 2 6 6" xfId="18963"/>
    <cellStyle name="SAPBEXexcGood1 2 6 7" xfId="18964"/>
    <cellStyle name="SAPBEXexcGood1 2 6 8" xfId="18965"/>
    <cellStyle name="SAPBEXexcGood1 2 7" xfId="18966"/>
    <cellStyle name="SAPBEXexcGood1 2 8" xfId="18967"/>
    <cellStyle name="SAPBEXexcGood1 2 9" xfId="18968"/>
    <cellStyle name="SAPBEXexcGood1 3" xfId="4055"/>
    <cellStyle name="SAPBEXexcGood1 3 10" xfId="18969"/>
    <cellStyle name="SAPBEXexcGood1 3 11" xfId="18970"/>
    <cellStyle name="SAPBEXexcGood1 3 12" xfId="18971"/>
    <cellStyle name="SAPBEXexcGood1 3 13" xfId="18972"/>
    <cellStyle name="SAPBEXexcGood1 3 14" xfId="18973"/>
    <cellStyle name="SAPBEXexcGood1 3 2" xfId="4056"/>
    <cellStyle name="SAPBEXexcGood1 3 2 10" xfId="18974"/>
    <cellStyle name="SAPBEXexcGood1 3 2 11" xfId="18975"/>
    <cellStyle name="SAPBEXexcGood1 3 2 12" xfId="18976"/>
    <cellStyle name="SAPBEXexcGood1 3 2 13" xfId="18977"/>
    <cellStyle name="SAPBEXexcGood1 3 2 14" xfId="18978"/>
    <cellStyle name="SAPBEXexcGood1 3 2 2" xfId="4057"/>
    <cellStyle name="SAPBEXexcGood1 3 2 2 10" xfId="18979"/>
    <cellStyle name="SAPBEXexcGood1 3 2 2 11" xfId="18980"/>
    <cellStyle name="SAPBEXexcGood1 3 2 2 12" xfId="18981"/>
    <cellStyle name="SAPBEXexcGood1 3 2 2 2" xfId="18982"/>
    <cellStyle name="SAPBEXexcGood1 3 2 2 2 2" xfId="18983"/>
    <cellStyle name="SAPBEXexcGood1 3 2 2 2 3" xfId="18984"/>
    <cellStyle name="SAPBEXexcGood1 3 2 2 2 4" xfId="18985"/>
    <cellStyle name="SAPBEXexcGood1 3 2 2 2 5" xfId="18986"/>
    <cellStyle name="SAPBEXexcGood1 3 2 2 2 6" xfId="18987"/>
    <cellStyle name="SAPBEXexcGood1 3 2 2 2 7" xfId="18988"/>
    <cellStyle name="SAPBEXexcGood1 3 2 2 2 8" xfId="18989"/>
    <cellStyle name="SAPBEXexcGood1 3 2 2 3" xfId="18990"/>
    <cellStyle name="SAPBEXexcGood1 3 2 2 3 2" xfId="18991"/>
    <cellStyle name="SAPBEXexcGood1 3 2 2 3 3" xfId="18992"/>
    <cellStyle name="SAPBEXexcGood1 3 2 2 3 4" xfId="18993"/>
    <cellStyle name="SAPBEXexcGood1 3 2 2 3 5" xfId="18994"/>
    <cellStyle name="SAPBEXexcGood1 3 2 2 3 6" xfId="18995"/>
    <cellStyle name="SAPBEXexcGood1 3 2 2 3 7" xfId="18996"/>
    <cellStyle name="SAPBEXexcGood1 3 2 2 3 8" xfId="18997"/>
    <cellStyle name="SAPBEXexcGood1 3 2 2 4" xfId="18998"/>
    <cellStyle name="SAPBEXexcGood1 3 2 2 4 2" xfId="18999"/>
    <cellStyle name="SAPBEXexcGood1 3 2 2 4 3" xfId="19000"/>
    <cellStyle name="SAPBEXexcGood1 3 2 2 4 4" xfId="19001"/>
    <cellStyle name="SAPBEXexcGood1 3 2 2 4 5" xfId="19002"/>
    <cellStyle name="SAPBEXexcGood1 3 2 2 4 6" xfId="19003"/>
    <cellStyle name="SAPBEXexcGood1 3 2 2 4 7" xfId="19004"/>
    <cellStyle name="SAPBEXexcGood1 3 2 2 4 8" xfId="19005"/>
    <cellStyle name="SAPBEXexcGood1 3 2 2 5" xfId="19006"/>
    <cellStyle name="SAPBEXexcGood1 3 2 2 6" xfId="19007"/>
    <cellStyle name="SAPBEXexcGood1 3 2 2 7" xfId="19008"/>
    <cellStyle name="SAPBEXexcGood1 3 2 2 8" xfId="19009"/>
    <cellStyle name="SAPBEXexcGood1 3 2 2 9" xfId="19010"/>
    <cellStyle name="SAPBEXexcGood1 3 2 3" xfId="19011"/>
    <cellStyle name="SAPBEXexcGood1 3 2 3 2" xfId="19012"/>
    <cellStyle name="SAPBEXexcGood1 3 2 3 3" xfId="19013"/>
    <cellStyle name="SAPBEXexcGood1 3 2 3 4" xfId="19014"/>
    <cellStyle name="SAPBEXexcGood1 3 2 3 5" xfId="19015"/>
    <cellStyle name="SAPBEXexcGood1 3 2 3 6" xfId="19016"/>
    <cellStyle name="SAPBEXexcGood1 3 2 3 7" xfId="19017"/>
    <cellStyle name="SAPBEXexcGood1 3 2 3 8" xfId="19018"/>
    <cellStyle name="SAPBEXexcGood1 3 2 4" xfId="19019"/>
    <cellStyle name="SAPBEXexcGood1 3 2 4 2" xfId="19020"/>
    <cellStyle name="SAPBEXexcGood1 3 2 4 3" xfId="19021"/>
    <cellStyle name="SAPBEXexcGood1 3 2 4 4" xfId="19022"/>
    <cellStyle name="SAPBEXexcGood1 3 2 4 5" xfId="19023"/>
    <cellStyle name="SAPBEXexcGood1 3 2 4 6" xfId="19024"/>
    <cellStyle name="SAPBEXexcGood1 3 2 4 7" xfId="19025"/>
    <cellStyle name="SAPBEXexcGood1 3 2 4 8" xfId="19026"/>
    <cellStyle name="SAPBEXexcGood1 3 2 5" xfId="19027"/>
    <cellStyle name="SAPBEXexcGood1 3 2 5 2" xfId="19028"/>
    <cellStyle name="SAPBEXexcGood1 3 2 5 3" xfId="19029"/>
    <cellStyle name="SAPBEXexcGood1 3 2 5 4" xfId="19030"/>
    <cellStyle name="SAPBEXexcGood1 3 2 5 5" xfId="19031"/>
    <cellStyle name="SAPBEXexcGood1 3 2 5 6" xfId="19032"/>
    <cellStyle name="SAPBEXexcGood1 3 2 5 7" xfId="19033"/>
    <cellStyle name="SAPBEXexcGood1 3 2 5 8" xfId="19034"/>
    <cellStyle name="SAPBEXexcGood1 3 2 6" xfId="19035"/>
    <cellStyle name="SAPBEXexcGood1 3 2 7" xfId="19036"/>
    <cellStyle name="SAPBEXexcGood1 3 2 8" xfId="19037"/>
    <cellStyle name="SAPBEXexcGood1 3 2 9" xfId="19038"/>
    <cellStyle name="SAPBEXexcGood1 3 3" xfId="4058"/>
    <cellStyle name="SAPBEXexcGood1 3 3 10" xfId="19039"/>
    <cellStyle name="SAPBEXexcGood1 3 3 11" xfId="19040"/>
    <cellStyle name="SAPBEXexcGood1 3 3 12" xfId="19041"/>
    <cellStyle name="SAPBEXexcGood1 3 3 2" xfId="19042"/>
    <cellStyle name="SAPBEXexcGood1 3 3 2 2" xfId="19043"/>
    <cellStyle name="SAPBEXexcGood1 3 3 2 3" xfId="19044"/>
    <cellStyle name="SAPBEXexcGood1 3 3 2 4" xfId="19045"/>
    <cellStyle name="SAPBEXexcGood1 3 3 2 5" xfId="19046"/>
    <cellStyle name="SAPBEXexcGood1 3 3 2 6" xfId="19047"/>
    <cellStyle name="SAPBEXexcGood1 3 3 2 7" xfId="19048"/>
    <cellStyle name="SAPBEXexcGood1 3 3 2 8" xfId="19049"/>
    <cellStyle name="SAPBEXexcGood1 3 3 3" xfId="19050"/>
    <cellStyle name="SAPBEXexcGood1 3 3 3 2" xfId="19051"/>
    <cellStyle name="SAPBEXexcGood1 3 3 3 3" xfId="19052"/>
    <cellStyle name="SAPBEXexcGood1 3 3 3 4" xfId="19053"/>
    <cellStyle name="SAPBEXexcGood1 3 3 3 5" xfId="19054"/>
    <cellStyle name="SAPBEXexcGood1 3 3 3 6" xfId="19055"/>
    <cellStyle name="SAPBEXexcGood1 3 3 3 7" xfId="19056"/>
    <cellStyle name="SAPBEXexcGood1 3 3 3 8" xfId="19057"/>
    <cellStyle name="SAPBEXexcGood1 3 3 4" xfId="19058"/>
    <cellStyle name="SAPBEXexcGood1 3 3 4 2" xfId="19059"/>
    <cellStyle name="SAPBEXexcGood1 3 3 4 3" xfId="19060"/>
    <cellStyle name="SAPBEXexcGood1 3 3 4 4" xfId="19061"/>
    <cellStyle name="SAPBEXexcGood1 3 3 4 5" xfId="19062"/>
    <cellStyle name="SAPBEXexcGood1 3 3 4 6" xfId="19063"/>
    <cellStyle name="SAPBEXexcGood1 3 3 4 7" xfId="19064"/>
    <cellStyle name="SAPBEXexcGood1 3 3 4 8" xfId="19065"/>
    <cellStyle name="SAPBEXexcGood1 3 3 5" xfId="19066"/>
    <cellStyle name="SAPBEXexcGood1 3 3 6" xfId="19067"/>
    <cellStyle name="SAPBEXexcGood1 3 3 7" xfId="19068"/>
    <cellStyle name="SAPBEXexcGood1 3 3 8" xfId="19069"/>
    <cellStyle name="SAPBEXexcGood1 3 3 9" xfId="19070"/>
    <cellStyle name="SAPBEXexcGood1 3 4" xfId="19071"/>
    <cellStyle name="SAPBEXexcGood1 3 4 2" xfId="19072"/>
    <cellStyle name="SAPBEXexcGood1 3 4 3" xfId="19073"/>
    <cellStyle name="SAPBEXexcGood1 3 4 4" xfId="19074"/>
    <cellStyle name="SAPBEXexcGood1 3 4 5" xfId="19075"/>
    <cellStyle name="SAPBEXexcGood1 3 4 6" xfId="19076"/>
    <cellStyle name="SAPBEXexcGood1 3 4 7" xfId="19077"/>
    <cellStyle name="SAPBEXexcGood1 3 4 8" xfId="19078"/>
    <cellStyle name="SAPBEXexcGood1 3 5" xfId="19079"/>
    <cellStyle name="SAPBEXexcGood1 3 5 2" xfId="19080"/>
    <cellStyle name="SAPBEXexcGood1 3 5 3" xfId="19081"/>
    <cellStyle name="SAPBEXexcGood1 3 5 4" xfId="19082"/>
    <cellStyle name="SAPBEXexcGood1 3 5 5" xfId="19083"/>
    <cellStyle name="SAPBEXexcGood1 3 5 6" xfId="19084"/>
    <cellStyle name="SAPBEXexcGood1 3 5 7" xfId="19085"/>
    <cellStyle name="SAPBEXexcGood1 3 5 8" xfId="19086"/>
    <cellStyle name="SAPBEXexcGood1 3 6" xfId="19087"/>
    <cellStyle name="SAPBEXexcGood1 3 6 2" xfId="19088"/>
    <cellStyle name="SAPBEXexcGood1 3 6 3" xfId="19089"/>
    <cellStyle name="SAPBEXexcGood1 3 6 4" xfId="19090"/>
    <cellStyle name="SAPBEXexcGood1 3 6 5" xfId="19091"/>
    <cellStyle name="SAPBEXexcGood1 3 6 6" xfId="19092"/>
    <cellStyle name="SAPBEXexcGood1 3 6 7" xfId="19093"/>
    <cellStyle name="SAPBEXexcGood1 3 6 8" xfId="19094"/>
    <cellStyle name="SAPBEXexcGood1 3 7" xfId="19095"/>
    <cellStyle name="SAPBEXexcGood1 3 8" xfId="19096"/>
    <cellStyle name="SAPBEXexcGood1 3 9" xfId="19097"/>
    <cellStyle name="SAPBEXexcGood1 4" xfId="4059"/>
    <cellStyle name="SAPBEXexcGood1 4 10" xfId="19098"/>
    <cellStyle name="SAPBEXexcGood1 4 11" xfId="19099"/>
    <cellStyle name="SAPBEXexcGood1 4 12" xfId="19100"/>
    <cellStyle name="SAPBEXexcGood1 4 13" xfId="19101"/>
    <cellStyle name="SAPBEXexcGood1 4 14" xfId="19102"/>
    <cellStyle name="SAPBEXexcGood1 4 2" xfId="4060"/>
    <cellStyle name="SAPBEXexcGood1 4 2 10" xfId="19103"/>
    <cellStyle name="SAPBEXexcGood1 4 2 11" xfId="19104"/>
    <cellStyle name="SAPBEXexcGood1 4 2 12" xfId="19105"/>
    <cellStyle name="SAPBEXexcGood1 4 2 2" xfId="19106"/>
    <cellStyle name="SAPBEXexcGood1 4 2 2 2" xfId="19107"/>
    <cellStyle name="SAPBEXexcGood1 4 2 2 3" xfId="19108"/>
    <cellStyle name="SAPBEXexcGood1 4 2 2 4" xfId="19109"/>
    <cellStyle name="SAPBEXexcGood1 4 2 2 5" xfId="19110"/>
    <cellStyle name="SAPBEXexcGood1 4 2 2 6" xfId="19111"/>
    <cellStyle name="SAPBEXexcGood1 4 2 2 7" xfId="19112"/>
    <cellStyle name="SAPBEXexcGood1 4 2 2 8" xfId="19113"/>
    <cellStyle name="SAPBEXexcGood1 4 2 3" xfId="19114"/>
    <cellStyle name="SAPBEXexcGood1 4 2 3 2" xfId="19115"/>
    <cellStyle name="SAPBEXexcGood1 4 2 3 3" xfId="19116"/>
    <cellStyle name="SAPBEXexcGood1 4 2 3 4" xfId="19117"/>
    <cellStyle name="SAPBEXexcGood1 4 2 3 5" xfId="19118"/>
    <cellStyle name="SAPBEXexcGood1 4 2 3 6" xfId="19119"/>
    <cellStyle name="SAPBEXexcGood1 4 2 3 7" xfId="19120"/>
    <cellStyle name="SAPBEXexcGood1 4 2 3 8" xfId="19121"/>
    <cellStyle name="SAPBEXexcGood1 4 2 4" xfId="19122"/>
    <cellStyle name="SAPBEXexcGood1 4 2 4 2" xfId="19123"/>
    <cellStyle name="SAPBEXexcGood1 4 2 4 3" xfId="19124"/>
    <cellStyle name="SAPBEXexcGood1 4 2 4 4" xfId="19125"/>
    <cellStyle name="SAPBEXexcGood1 4 2 4 5" xfId="19126"/>
    <cellStyle name="SAPBEXexcGood1 4 2 4 6" xfId="19127"/>
    <cellStyle name="SAPBEXexcGood1 4 2 4 7" xfId="19128"/>
    <cellStyle name="SAPBEXexcGood1 4 2 4 8" xfId="19129"/>
    <cellStyle name="SAPBEXexcGood1 4 2 5" xfId="19130"/>
    <cellStyle name="SAPBEXexcGood1 4 2 6" xfId="19131"/>
    <cellStyle name="SAPBEXexcGood1 4 2 7" xfId="19132"/>
    <cellStyle name="SAPBEXexcGood1 4 2 8" xfId="19133"/>
    <cellStyle name="SAPBEXexcGood1 4 2 9" xfId="19134"/>
    <cellStyle name="SAPBEXexcGood1 4 3" xfId="19135"/>
    <cellStyle name="SAPBEXexcGood1 4 3 2" xfId="19136"/>
    <cellStyle name="SAPBEXexcGood1 4 3 3" xfId="19137"/>
    <cellStyle name="SAPBEXexcGood1 4 3 4" xfId="19138"/>
    <cellStyle name="SAPBEXexcGood1 4 3 5" xfId="19139"/>
    <cellStyle name="SAPBEXexcGood1 4 3 6" xfId="19140"/>
    <cellStyle name="SAPBEXexcGood1 4 3 7" xfId="19141"/>
    <cellStyle name="SAPBEXexcGood1 4 3 8" xfId="19142"/>
    <cellStyle name="SAPBEXexcGood1 4 4" xfId="19143"/>
    <cellStyle name="SAPBEXexcGood1 4 4 2" xfId="19144"/>
    <cellStyle name="SAPBEXexcGood1 4 4 3" xfId="19145"/>
    <cellStyle name="SAPBEXexcGood1 4 4 4" xfId="19146"/>
    <cellStyle name="SAPBEXexcGood1 4 4 5" xfId="19147"/>
    <cellStyle name="SAPBEXexcGood1 4 4 6" xfId="19148"/>
    <cellStyle name="SAPBEXexcGood1 4 4 7" xfId="19149"/>
    <cellStyle name="SAPBEXexcGood1 4 4 8" xfId="19150"/>
    <cellStyle name="SAPBEXexcGood1 4 5" xfId="19151"/>
    <cellStyle name="SAPBEXexcGood1 4 5 2" xfId="19152"/>
    <cellStyle name="SAPBEXexcGood1 4 5 3" xfId="19153"/>
    <cellStyle name="SAPBEXexcGood1 4 5 4" xfId="19154"/>
    <cellStyle name="SAPBEXexcGood1 4 5 5" xfId="19155"/>
    <cellStyle name="SAPBEXexcGood1 4 5 6" xfId="19156"/>
    <cellStyle name="SAPBEXexcGood1 4 5 7" xfId="19157"/>
    <cellStyle name="SAPBEXexcGood1 4 5 8" xfId="19158"/>
    <cellStyle name="SAPBEXexcGood1 4 6" xfId="19159"/>
    <cellStyle name="SAPBEXexcGood1 4 7" xfId="19160"/>
    <cellStyle name="SAPBEXexcGood1 4 8" xfId="19161"/>
    <cellStyle name="SAPBEXexcGood1 4 9" xfId="19162"/>
    <cellStyle name="SAPBEXexcGood1 5" xfId="4061"/>
    <cellStyle name="SAPBEXexcGood1 5 10" xfId="19163"/>
    <cellStyle name="SAPBEXexcGood1 5 11" xfId="19164"/>
    <cellStyle name="SAPBEXexcGood1 5 12" xfId="19165"/>
    <cellStyle name="SAPBEXexcGood1 5 2" xfId="19166"/>
    <cellStyle name="SAPBEXexcGood1 5 2 2" xfId="19167"/>
    <cellStyle name="SAPBEXexcGood1 5 2 3" xfId="19168"/>
    <cellStyle name="SAPBEXexcGood1 5 2 4" xfId="19169"/>
    <cellStyle name="SAPBEXexcGood1 5 2 5" xfId="19170"/>
    <cellStyle name="SAPBEXexcGood1 5 2 6" xfId="19171"/>
    <cellStyle name="SAPBEXexcGood1 5 2 7" xfId="19172"/>
    <cellStyle name="SAPBEXexcGood1 5 2 8" xfId="19173"/>
    <cellStyle name="SAPBEXexcGood1 5 3" xfId="19174"/>
    <cellStyle name="SAPBEXexcGood1 5 3 2" xfId="19175"/>
    <cellStyle name="SAPBEXexcGood1 5 3 3" xfId="19176"/>
    <cellStyle name="SAPBEXexcGood1 5 3 4" xfId="19177"/>
    <cellStyle name="SAPBEXexcGood1 5 3 5" xfId="19178"/>
    <cellStyle name="SAPBEXexcGood1 5 3 6" xfId="19179"/>
    <cellStyle name="SAPBEXexcGood1 5 3 7" xfId="19180"/>
    <cellStyle name="SAPBEXexcGood1 5 3 8" xfId="19181"/>
    <cellStyle name="SAPBEXexcGood1 5 4" xfId="19182"/>
    <cellStyle name="SAPBEXexcGood1 5 4 2" xfId="19183"/>
    <cellStyle name="SAPBEXexcGood1 5 4 3" xfId="19184"/>
    <cellStyle name="SAPBEXexcGood1 5 4 4" xfId="19185"/>
    <cellStyle name="SAPBEXexcGood1 5 4 5" xfId="19186"/>
    <cellStyle name="SAPBEXexcGood1 5 4 6" xfId="19187"/>
    <cellStyle name="SAPBEXexcGood1 5 4 7" xfId="19188"/>
    <cellStyle name="SAPBEXexcGood1 5 4 8" xfId="19189"/>
    <cellStyle name="SAPBEXexcGood1 5 5" xfId="19190"/>
    <cellStyle name="SAPBEXexcGood1 5 6" xfId="19191"/>
    <cellStyle name="SAPBEXexcGood1 5 7" xfId="19192"/>
    <cellStyle name="SAPBEXexcGood1 5 8" xfId="19193"/>
    <cellStyle name="SAPBEXexcGood1 5 9" xfId="19194"/>
    <cellStyle name="SAPBEXexcGood1 6" xfId="19195"/>
    <cellStyle name="SAPBEXexcGood1 6 2" xfId="19196"/>
    <cellStyle name="SAPBEXexcGood1 6 3" xfId="19197"/>
    <cellStyle name="SAPBEXexcGood1 6 4" xfId="19198"/>
    <cellStyle name="SAPBEXexcGood1 6 5" xfId="19199"/>
    <cellStyle name="SAPBEXexcGood1 6 6" xfId="19200"/>
    <cellStyle name="SAPBEXexcGood1 6 7" xfId="19201"/>
    <cellStyle name="SAPBEXexcGood1 6 8" xfId="19202"/>
    <cellStyle name="SAPBEXexcGood1 7" xfId="19203"/>
    <cellStyle name="SAPBEXexcGood1 7 2" xfId="19204"/>
    <cellStyle name="SAPBEXexcGood1 7 3" xfId="19205"/>
    <cellStyle name="SAPBEXexcGood1 7 4" xfId="19206"/>
    <cellStyle name="SAPBEXexcGood1 7 5" xfId="19207"/>
    <cellStyle name="SAPBEXexcGood1 7 6" xfId="19208"/>
    <cellStyle name="SAPBEXexcGood1 7 7" xfId="19209"/>
    <cellStyle name="SAPBEXexcGood1 7 8" xfId="19210"/>
    <cellStyle name="SAPBEXexcGood1 8" xfId="19211"/>
    <cellStyle name="SAPBEXexcGood1 8 2" xfId="19212"/>
    <cellStyle name="SAPBEXexcGood1 8 3" xfId="19213"/>
    <cellStyle name="SAPBEXexcGood1 8 4" xfId="19214"/>
    <cellStyle name="SAPBEXexcGood1 8 5" xfId="19215"/>
    <cellStyle name="SAPBEXexcGood1 8 6" xfId="19216"/>
    <cellStyle name="SAPBEXexcGood1 8 7" xfId="19217"/>
    <cellStyle name="SAPBEXexcGood1 8 8" xfId="19218"/>
    <cellStyle name="SAPBEXexcGood1 9" xfId="19219"/>
    <cellStyle name="SAPBEXexcGood1_реестр объектов ЕНЭС" xfId="4062"/>
    <cellStyle name="SAPBEXexcGood2" xfId="4063"/>
    <cellStyle name="SAPBEXexcGood2 10" xfId="19220"/>
    <cellStyle name="SAPBEXexcGood2 11" xfId="19221"/>
    <cellStyle name="SAPBEXexcGood2 12" xfId="19222"/>
    <cellStyle name="SAPBEXexcGood2 13" xfId="19223"/>
    <cellStyle name="SAPBEXexcGood2 14" xfId="19224"/>
    <cellStyle name="SAPBEXexcGood2 15" xfId="19225"/>
    <cellStyle name="SAPBEXexcGood2 16" xfId="19226"/>
    <cellStyle name="SAPBEXexcGood2 17" xfId="19227"/>
    <cellStyle name="SAPBEXexcGood2 2" xfId="4064"/>
    <cellStyle name="SAPBEXexcGood2 2 10" xfId="19228"/>
    <cellStyle name="SAPBEXexcGood2 2 11" xfId="19229"/>
    <cellStyle name="SAPBEXexcGood2 2 12" xfId="19230"/>
    <cellStyle name="SAPBEXexcGood2 2 13" xfId="19231"/>
    <cellStyle name="SAPBEXexcGood2 2 14" xfId="19232"/>
    <cellStyle name="SAPBEXexcGood2 2 15" xfId="19233"/>
    <cellStyle name="SAPBEXexcGood2 2 2" xfId="4065"/>
    <cellStyle name="SAPBEXexcGood2 2 2 10" xfId="19234"/>
    <cellStyle name="SAPBEXexcGood2 2 2 11" xfId="19235"/>
    <cellStyle name="SAPBEXexcGood2 2 2 12" xfId="19236"/>
    <cellStyle name="SAPBEXexcGood2 2 2 13" xfId="19237"/>
    <cellStyle name="SAPBEXexcGood2 2 2 14" xfId="19238"/>
    <cellStyle name="SAPBEXexcGood2 2 2 2" xfId="4066"/>
    <cellStyle name="SAPBEXexcGood2 2 2 2 10" xfId="19239"/>
    <cellStyle name="SAPBEXexcGood2 2 2 2 11" xfId="19240"/>
    <cellStyle name="SAPBEXexcGood2 2 2 2 12" xfId="19241"/>
    <cellStyle name="SAPBEXexcGood2 2 2 2 2" xfId="19242"/>
    <cellStyle name="SAPBEXexcGood2 2 2 2 2 2" xfId="19243"/>
    <cellStyle name="SAPBEXexcGood2 2 2 2 2 3" xfId="19244"/>
    <cellStyle name="SAPBEXexcGood2 2 2 2 2 4" xfId="19245"/>
    <cellStyle name="SAPBEXexcGood2 2 2 2 2 5" xfId="19246"/>
    <cellStyle name="SAPBEXexcGood2 2 2 2 2 6" xfId="19247"/>
    <cellStyle name="SAPBEXexcGood2 2 2 2 2 7" xfId="19248"/>
    <cellStyle name="SAPBEXexcGood2 2 2 2 2 8" xfId="19249"/>
    <cellStyle name="SAPBEXexcGood2 2 2 2 3" xfId="19250"/>
    <cellStyle name="SAPBEXexcGood2 2 2 2 3 2" xfId="19251"/>
    <cellStyle name="SAPBEXexcGood2 2 2 2 3 3" xfId="19252"/>
    <cellStyle name="SAPBEXexcGood2 2 2 2 3 4" xfId="19253"/>
    <cellStyle name="SAPBEXexcGood2 2 2 2 3 5" xfId="19254"/>
    <cellStyle name="SAPBEXexcGood2 2 2 2 3 6" xfId="19255"/>
    <cellStyle name="SAPBEXexcGood2 2 2 2 3 7" xfId="19256"/>
    <cellStyle name="SAPBEXexcGood2 2 2 2 3 8" xfId="19257"/>
    <cellStyle name="SAPBEXexcGood2 2 2 2 4" xfId="19258"/>
    <cellStyle name="SAPBEXexcGood2 2 2 2 4 2" xfId="19259"/>
    <cellStyle name="SAPBEXexcGood2 2 2 2 4 3" xfId="19260"/>
    <cellStyle name="SAPBEXexcGood2 2 2 2 4 4" xfId="19261"/>
    <cellStyle name="SAPBEXexcGood2 2 2 2 4 5" xfId="19262"/>
    <cellStyle name="SAPBEXexcGood2 2 2 2 4 6" xfId="19263"/>
    <cellStyle name="SAPBEXexcGood2 2 2 2 4 7" xfId="19264"/>
    <cellStyle name="SAPBEXexcGood2 2 2 2 4 8" xfId="19265"/>
    <cellStyle name="SAPBEXexcGood2 2 2 2 5" xfId="19266"/>
    <cellStyle name="SAPBEXexcGood2 2 2 2 6" xfId="19267"/>
    <cellStyle name="SAPBEXexcGood2 2 2 2 7" xfId="19268"/>
    <cellStyle name="SAPBEXexcGood2 2 2 2 8" xfId="19269"/>
    <cellStyle name="SAPBEXexcGood2 2 2 2 9" xfId="19270"/>
    <cellStyle name="SAPBEXexcGood2 2 2 3" xfId="19271"/>
    <cellStyle name="SAPBEXexcGood2 2 2 3 2" xfId="19272"/>
    <cellStyle name="SAPBEXexcGood2 2 2 3 3" xfId="19273"/>
    <cellStyle name="SAPBEXexcGood2 2 2 3 4" xfId="19274"/>
    <cellStyle name="SAPBEXexcGood2 2 2 3 5" xfId="19275"/>
    <cellStyle name="SAPBEXexcGood2 2 2 3 6" xfId="19276"/>
    <cellStyle name="SAPBEXexcGood2 2 2 3 7" xfId="19277"/>
    <cellStyle name="SAPBEXexcGood2 2 2 3 8" xfId="19278"/>
    <cellStyle name="SAPBEXexcGood2 2 2 4" xfId="19279"/>
    <cellStyle name="SAPBEXexcGood2 2 2 4 2" xfId="19280"/>
    <cellStyle name="SAPBEXexcGood2 2 2 4 3" xfId="19281"/>
    <cellStyle name="SAPBEXexcGood2 2 2 4 4" xfId="19282"/>
    <cellStyle name="SAPBEXexcGood2 2 2 4 5" xfId="19283"/>
    <cellStyle name="SAPBEXexcGood2 2 2 4 6" xfId="19284"/>
    <cellStyle name="SAPBEXexcGood2 2 2 4 7" xfId="19285"/>
    <cellStyle name="SAPBEXexcGood2 2 2 4 8" xfId="19286"/>
    <cellStyle name="SAPBEXexcGood2 2 2 5" xfId="19287"/>
    <cellStyle name="SAPBEXexcGood2 2 2 5 2" xfId="19288"/>
    <cellStyle name="SAPBEXexcGood2 2 2 5 3" xfId="19289"/>
    <cellStyle name="SAPBEXexcGood2 2 2 5 4" xfId="19290"/>
    <cellStyle name="SAPBEXexcGood2 2 2 5 5" xfId="19291"/>
    <cellStyle name="SAPBEXexcGood2 2 2 5 6" xfId="19292"/>
    <cellStyle name="SAPBEXexcGood2 2 2 5 7" xfId="19293"/>
    <cellStyle name="SAPBEXexcGood2 2 2 5 8" xfId="19294"/>
    <cellStyle name="SAPBEXexcGood2 2 2 6" xfId="19295"/>
    <cellStyle name="SAPBEXexcGood2 2 2 7" xfId="19296"/>
    <cellStyle name="SAPBEXexcGood2 2 2 8" xfId="19297"/>
    <cellStyle name="SAPBEXexcGood2 2 2 9" xfId="19298"/>
    <cellStyle name="SAPBEXexcGood2 2 3" xfId="4067"/>
    <cellStyle name="SAPBEXexcGood2 2 3 10" xfId="19299"/>
    <cellStyle name="SAPBEXexcGood2 2 3 11" xfId="19300"/>
    <cellStyle name="SAPBEXexcGood2 2 3 12" xfId="19301"/>
    <cellStyle name="SAPBEXexcGood2 2 3 2" xfId="19302"/>
    <cellStyle name="SAPBEXexcGood2 2 3 2 2" xfId="19303"/>
    <cellStyle name="SAPBEXexcGood2 2 3 2 3" xfId="19304"/>
    <cellStyle name="SAPBEXexcGood2 2 3 2 4" xfId="19305"/>
    <cellStyle name="SAPBEXexcGood2 2 3 2 5" xfId="19306"/>
    <cellStyle name="SAPBEXexcGood2 2 3 2 6" xfId="19307"/>
    <cellStyle name="SAPBEXexcGood2 2 3 2 7" xfId="19308"/>
    <cellStyle name="SAPBEXexcGood2 2 3 2 8" xfId="19309"/>
    <cellStyle name="SAPBEXexcGood2 2 3 3" xfId="19310"/>
    <cellStyle name="SAPBEXexcGood2 2 3 3 2" xfId="19311"/>
    <cellStyle name="SAPBEXexcGood2 2 3 3 3" xfId="19312"/>
    <cellStyle name="SAPBEXexcGood2 2 3 3 4" xfId="19313"/>
    <cellStyle name="SAPBEXexcGood2 2 3 3 5" xfId="19314"/>
    <cellStyle name="SAPBEXexcGood2 2 3 3 6" xfId="19315"/>
    <cellStyle name="SAPBEXexcGood2 2 3 3 7" xfId="19316"/>
    <cellStyle name="SAPBEXexcGood2 2 3 3 8" xfId="19317"/>
    <cellStyle name="SAPBEXexcGood2 2 3 4" xfId="19318"/>
    <cellStyle name="SAPBEXexcGood2 2 3 4 2" xfId="19319"/>
    <cellStyle name="SAPBEXexcGood2 2 3 4 3" xfId="19320"/>
    <cellStyle name="SAPBEXexcGood2 2 3 4 4" xfId="19321"/>
    <cellStyle name="SAPBEXexcGood2 2 3 4 5" xfId="19322"/>
    <cellStyle name="SAPBEXexcGood2 2 3 4 6" xfId="19323"/>
    <cellStyle name="SAPBEXexcGood2 2 3 4 7" xfId="19324"/>
    <cellStyle name="SAPBEXexcGood2 2 3 4 8" xfId="19325"/>
    <cellStyle name="SAPBEXexcGood2 2 3 5" xfId="19326"/>
    <cellStyle name="SAPBEXexcGood2 2 3 6" xfId="19327"/>
    <cellStyle name="SAPBEXexcGood2 2 3 7" xfId="19328"/>
    <cellStyle name="SAPBEXexcGood2 2 3 8" xfId="19329"/>
    <cellStyle name="SAPBEXexcGood2 2 3 9" xfId="19330"/>
    <cellStyle name="SAPBEXexcGood2 2 4" xfId="19331"/>
    <cellStyle name="SAPBEXexcGood2 2 4 2" xfId="19332"/>
    <cellStyle name="SAPBEXexcGood2 2 4 3" xfId="19333"/>
    <cellStyle name="SAPBEXexcGood2 2 4 4" xfId="19334"/>
    <cellStyle name="SAPBEXexcGood2 2 4 5" xfId="19335"/>
    <cellStyle name="SAPBEXexcGood2 2 4 6" xfId="19336"/>
    <cellStyle name="SAPBEXexcGood2 2 4 7" xfId="19337"/>
    <cellStyle name="SAPBEXexcGood2 2 4 8" xfId="19338"/>
    <cellStyle name="SAPBEXexcGood2 2 5" xfId="19339"/>
    <cellStyle name="SAPBEXexcGood2 2 5 2" xfId="19340"/>
    <cellStyle name="SAPBEXexcGood2 2 5 3" xfId="19341"/>
    <cellStyle name="SAPBEXexcGood2 2 5 4" xfId="19342"/>
    <cellStyle name="SAPBEXexcGood2 2 5 5" xfId="19343"/>
    <cellStyle name="SAPBEXexcGood2 2 5 6" xfId="19344"/>
    <cellStyle name="SAPBEXexcGood2 2 5 7" xfId="19345"/>
    <cellStyle name="SAPBEXexcGood2 2 5 8" xfId="19346"/>
    <cellStyle name="SAPBEXexcGood2 2 6" xfId="19347"/>
    <cellStyle name="SAPBEXexcGood2 2 6 2" xfId="19348"/>
    <cellStyle name="SAPBEXexcGood2 2 6 3" xfId="19349"/>
    <cellStyle name="SAPBEXexcGood2 2 6 4" xfId="19350"/>
    <cellStyle name="SAPBEXexcGood2 2 6 5" xfId="19351"/>
    <cellStyle name="SAPBEXexcGood2 2 6 6" xfId="19352"/>
    <cellStyle name="SAPBEXexcGood2 2 6 7" xfId="19353"/>
    <cellStyle name="SAPBEXexcGood2 2 6 8" xfId="19354"/>
    <cellStyle name="SAPBEXexcGood2 2 7" xfId="19355"/>
    <cellStyle name="SAPBEXexcGood2 2 8" xfId="19356"/>
    <cellStyle name="SAPBEXexcGood2 2 9" xfId="19357"/>
    <cellStyle name="SAPBEXexcGood2 3" xfId="4068"/>
    <cellStyle name="SAPBEXexcGood2 3 10" xfId="19358"/>
    <cellStyle name="SAPBEXexcGood2 3 11" xfId="19359"/>
    <cellStyle name="SAPBEXexcGood2 3 12" xfId="19360"/>
    <cellStyle name="SAPBEXexcGood2 3 13" xfId="19361"/>
    <cellStyle name="SAPBEXexcGood2 3 14" xfId="19362"/>
    <cellStyle name="SAPBEXexcGood2 3 2" xfId="4069"/>
    <cellStyle name="SAPBEXexcGood2 3 2 10" xfId="19363"/>
    <cellStyle name="SAPBEXexcGood2 3 2 11" xfId="19364"/>
    <cellStyle name="SAPBEXexcGood2 3 2 12" xfId="19365"/>
    <cellStyle name="SAPBEXexcGood2 3 2 13" xfId="19366"/>
    <cellStyle name="SAPBEXexcGood2 3 2 14" xfId="19367"/>
    <cellStyle name="SAPBEXexcGood2 3 2 2" xfId="4070"/>
    <cellStyle name="SAPBEXexcGood2 3 2 2 10" xfId="19368"/>
    <cellStyle name="SAPBEXexcGood2 3 2 2 11" xfId="19369"/>
    <cellStyle name="SAPBEXexcGood2 3 2 2 12" xfId="19370"/>
    <cellStyle name="SAPBEXexcGood2 3 2 2 2" xfId="19371"/>
    <cellStyle name="SAPBEXexcGood2 3 2 2 2 2" xfId="19372"/>
    <cellStyle name="SAPBEXexcGood2 3 2 2 2 3" xfId="19373"/>
    <cellStyle name="SAPBEXexcGood2 3 2 2 2 4" xfId="19374"/>
    <cellStyle name="SAPBEXexcGood2 3 2 2 2 5" xfId="19375"/>
    <cellStyle name="SAPBEXexcGood2 3 2 2 2 6" xfId="19376"/>
    <cellStyle name="SAPBEXexcGood2 3 2 2 2 7" xfId="19377"/>
    <cellStyle name="SAPBEXexcGood2 3 2 2 2 8" xfId="19378"/>
    <cellStyle name="SAPBEXexcGood2 3 2 2 3" xfId="19379"/>
    <cellStyle name="SAPBEXexcGood2 3 2 2 3 2" xfId="19380"/>
    <cellStyle name="SAPBEXexcGood2 3 2 2 3 3" xfId="19381"/>
    <cellStyle name="SAPBEXexcGood2 3 2 2 3 4" xfId="19382"/>
    <cellStyle name="SAPBEXexcGood2 3 2 2 3 5" xfId="19383"/>
    <cellStyle name="SAPBEXexcGood2 3 2 2 3 6" xfId="19384"/>
    <cellStyle name="SAPBEXexcGood2 3 2 2 3 7" xfId="19385"/>
    <cellStyle name="SAPBEXexcGood2 3 2 2 3 8" xfId="19386"/>
    <cellStyle name="SAPBEXexcGood2 3 2 2 4" xfId="19387"/>
    <cellStyle name="SAPBEXexcGood2 3 2 2 4 2" xfId="19388"/>
    <cellStyle name="SAPBEXexcGood2 3 2 2 4 3" xfId="19389"/>
    <cellStyle name="SAPBEXexcGood2 3 2 2 4 4" xfId="19390"/>
    <cellStyle name="SAPBEXexcGood2 3 2 2 4 5" xfId="19391"/>
    <cellStyle name="SAPBEXexcGood2 3 2 2 4 6" xfId="19392"/>
    <cellStyle name="SAPBEXexcGood2 3 2 2 4 7" xfId="19393"/>
    <cellStyle name="SAPBEXexcGood2 3 2 2 4 8" xfId="19394"/>
    <cellStyle name="SAPBEXexcGood2 3 2 2 5" xfId="19395"/>
    <cellStyle name="SAPBEXexcGood2 3 2 2 6" xfId="19396"/>
    <cellStyle name="SAPBEXexcGood2 3 2 2 7" xfId="19397"/>
    <cellStyle name="SAPBEXexcGood2 3 2 2 8" xfId="19398"/>
    <cellStyle name="SAPBEXexcGood2 3 2 2 9" xfId="19399"/>
    <cellStyle name="SAPBEXexcGood2 3 2 3" xfId="19400"/>
    <cellStyle name="SAPBEXexcGood2 3 2 3 2" xfId="19401"/>
    <cellStyle name="SAPBEXexcGood2 3 2 3 3" xfId="19402"/>
    <cellStyle name="SAPBEXexcGood2 3 2 3 4" xfId="19403"/>
    <cellStyle name="SAPBEXexcGood2 3 2 3 5" xfId="19404"/>
    <cellStyle name="SAPBEXexcGood2 3 2 3 6" xfId="19405"/>
    <cellStyle name="SAPBEXexcGood2 3 2 3 7" xfId="19406"/>
    <cellStyle name="SAPBEXexcGood2 3 2 3 8" xfId="19407"/>
    <cellStyle name="SAPBEXexcGood2 3 2 4" xfId="19408"/>
    <cellStyle name="SAPBEXexcGood2 3 2 4 2" xfId="19409"/>
    <cellStyle name="SAPBEXexcGood2 3 2 4 3" xfId="19410"/>
    <cellStyle name="SAPBEXexcGood2 3 2 4 4" xfId="19411"/>
    <cellStyle name="SAPBEXexcGood2 3 2 4 5" xfId="19412"/>
    <cellStyle name="SAPBEXexcGood2 3 2 4 6" xfId="19413"/>
    <cellStyle name="SAPBEXexcGood2 3 2 4 7" xfId="19414"/>
    <cellStyle name="SAPBEXexcGood2 3 2 4 8" xfId="19415"/>
    <cellStyle name="SAPBEXexcGood2 3 2 5" xfId="19416"/>
    <cellStyle name="SAPBEXexcGood2 3 2 5 2" xfId="19417"/>
    <cellStyle name="SAPBEXexcGood2 3 2 5 3" xfId="19418"/>
    <cellStyle name="SAPBEXexcGood2 3 2 5 4" xfId="19419"/>
    <cellStyle name="SAPBEXexcGood2 3 2 5 5" xfId="19420"/>
    <cellStyle name="SAPBEXexcGood2 3 2 5 6" xfId="19421"/>
    <cellStyle name="SAPBEXexcGood2 3 2 5 7" xfId="19422"/>
    <cellStyle name="SAPBEXexcGood2 3 2 5 8" xfId="19423"/>
    <cellStyle name="SAPBEXexcGood2 3 2 6" xfId="19424"/>
    <cellStyle name="SAPBEXexcGood2 3 2 7" xfId="19425"/>
    <cellStyle name="SAPBEXexcGood2 3 2 8" xfId="19426"/>
    <cellStyle name="SAPBEXexcGood2 3 2 9" xfId="19427"/>
    <cellStyle name="SAPBEXexcGood2 3 3" xfId="4071"/>
    <cellStyle name="SAPBEXexcGood2 3 3 10" xfId="19428"/>
    <cellStyle name="SAPBEXexcGood2 3 3 11" xfId="19429"/>
    <cellStyle name="SAPBEXexcGood2 3 3 12" xfId="19430"/>
    <cellStyle name="SAPBEXexcGood2 3 3 2" xfId="19431"/>
    <cellStyle name="SAPBEXexcGood2 3 3 2 2" xfId="19432"/>
    <cellStyle name="SAPBEXexcGood2 3 3 2 3" xfId="19433"/>
    <cellStyle name="SAPBEXexcGood2 3 3 2 4" xfId="19434"/>
    <cellStyle name="SAPBEXexcGood2 3 3 2 5" xfId="19435"/>
    <cellStyle name="SAPBEXexcGood2 3 3 2 6" xfId="19436"/>
    <cellStyle name="SAPBEXexcGood2 3 3 2 7" xfId="19437"/>
    <cellStyle name="SAPBEXexcGood2 3 3 2 8" xfId="19438"/>
    <cellStyle name="SAPBEXexcGood2 3 3 3" xfId="19439"/>
    <cellStyle name="SAPBEXexcGood2 3 3 3 2" xfId="19440"/>
    <cellStyle name="SAPBEXexcGood2 3 3 3 3" xfId="19441"/>
    <cellStyle name="SAPBEXexcGood2 3 3 3 4" xfId="19442"/>
    <cellStyle name="SAPBEXexcGood2 3 3 3 5" xfId="19443"/>
    <cellStyle name="SAPBEXexcGood2 3 3 3 6" xfId="19444"/>
    <cellStyle name="SAPBEXexcGood2 3 3 3 7" xfId="19445"/>
    <cellStyle name="SAPBEXexcGood2 3 3 3 8" xfId="19446"/>
    <cellStyle name="SAPBEXexcGood2 3 3 4" xfId="19447"/>
    <cellStyle name="SAPBEXexcGood2 3 3 4 2" xfId="19448"/>
    <cellStyle name="SAPBEXexcGood2 3 3 4 3" xfId="19449"/>
    <cellStyle name="SAPBEXexcGood2 3 3 4 4" xfId="19450"/>
    <cellStyle name="SAPBEXexcGood2 3 3 4 5" xfId="19451"/>
    <cellStyle name="SAPBEXexcGood2 3 3 4 6" xfId="19452"/>
    <cellStyle name="SAPBEXexcGood2 3 3 4 7" xfId="19453"/>
    <cellStyle name="SAPBEXexcGood2 3 3 4 8" xfId="19454"/>
    <cellStyle name="SAPBEXexcGood2 3 3 5" xfId="19455"/>
    <cellStyle name="SAPBEXexcGood2 3 3 6" xfId="19456"/>
    <cellStyle name="SAPBEXexcGood2 3 3 7" xfId="19457"/>
    <cellStyle name="SAPBEXexcGood2 3 3 8" xfId="19458"/>
    <cellStyle name="SAPBEXexcGood2 3 3 9" xfId="19459"/>
    <cellStyle name="SAPBEXexcGood2 3 4" xfId="19460"/>
    <cellStyle name="SAPBEXexcGood2 3 4 2" xfId="19461"/>
    <cellStyle name="SAPBEXexcGood2 3 4 3" xfId="19462"/>
    <cellStyle name="SAPBEXexcGood2 3 4 4" xfId="19463"/>
    <cellStyle name="SAPBEXexcGood2 3 4 5" xfId="19464"/>
    <cellStyle name="SAPBEXexcGood2 3 4 6" xfId="19465"/>
    <cellStyle name="SAPBEXexcGood2 3 4 7" xfId="19466"/>
    <cellStyle name="SAPBEXexcGood2 3 4 8" xfId="19467"/>
    <cellStyle name="SAPBEXexcGood2 3 5" xfId="19468"/>
    <cellStyle name="SAPBEXexcGood2 3 5 2" xfId="19469"/>
    <cellStyle name="SAPBEXexcGood2 3 5 3" xfId="19470"/>
    <cellStyle name="SAPBEXexcGood2 3 5 4" xfId="19471"/>
    <cellStyle name="SAPBEXexcGood2 3 5 5" xfId="19472"/>
    <cellStyle name="SAPBEXexcGood2 3 5 6" xfId="19473"/>
    <cellStyle name="SAPBEXexcGood2 3 5 7" xfId="19474"/>
    <cellStyle name="SAPBEXexcGood2 3 5 8" xfId="19475"/>
    <cellStyle name="SAPBEXexcGood2 3 6" xfId="19476"/>
    <cellStyle name="SAPBEXexcGood2 3 6 2" xfId="19477"/>
    <cellStyle name="SAPBEXexcGood2 3 6 3" xfId="19478"/>
    <cellStyle name="SAPBEXexcGood2 3 6 4" xfId="19479"/>
    <cellStyle name="SAPBEXexcGood2 3 6 5" xfId="19480"/>
    <cellStyle name="SAPBEXexcGood2 3 6 6" xfId="19481"/>
    <cellStyle name="SAPBEXexcGood2 3 6 7" xfId="19482"/>
    <cellStyle name="SAPBEXexcGood2 3 6 8" xfId="19483"/>
    <cellStyle name="SAPBEXexcGood2 3 7" xfId="19484"/>
    <cellStyle name="SAPBEXexcGood2 3 8" xfId="19485"/>
    <cellStyle name="SAPBEXexcGood2 3 9" xfId="19486"/>
    <cellStyle name="SAPBEXexcGood2 4" xfId="4072"/>
    <cellStyle name="SAPBEXexcGood2 4 10" xfId="19487"/>
    <cellStyle name="SAPBEXexcGood2 4 11" xfId="19488"/>
    <cellStyle name="SAPBEXexcGood2 4 12" xfId="19489"/>
    <cellStyle name="SAPBEXexcGood2 4 13" xfId="19490"/>
    <cellStyle name="SAPBEXexcGood2 4 14" xfId="19491"/>
    <cellStyle name="SAPBEXexcGood2 4 2" xfId="4073"/>
    <cellStyle name="SAPBEXexcGood2 4 2 10" xfId="19492"/>
    <cellStyle name="SAPBEXexcGood2 4 2 11" xfId="19493"/>
    <cellStyle name="SAPBEXexcGood2 4 2 12" xfId="19494"/>
    <cellStyle name="SAPBEXexcGood2 4 2 2" xfId="19495"/>
    <cellStyle name="SAPBEXexcGood2 4 2 2 2" xfId="19496"/>
    <cellStyle name="SAPBEXexcGood2 4 2 2 3" xfId="19497"/>
    <cellStyle name="SAPBEXexcGood2 4 2 2 4" xfId="19498"/>
    <cellStyle name="SAPBEXexcGood2 4 2 2 5" xfId="19499"/>
    <cellStyle name="SAPBEXexcGood2 4 2 2 6" xfId="19500"/>
    <cellStyle name="SAPBEXexcGood2 4 2 2 7" xfId="19501"/>
    <cellStyle name="SAPBEXexcGood2 4 2 2 8" xfId="19502"/>
    <cellStyle name="SAPBEXexcGood2 4 2 3" xfId="19503"/>
    <cellStyle name="SAPBEXexcGood2 4 2 3 2" xfId="19504"/>
    <cellStyle name="SAPBEXexcGood2 4 2 3 3" xfId="19505"/>
    <cellStyle name="SAPBEXexcGood2 4 2 3 4" xfId="19506"/>
    <cellStyle name="SAPBEXexcGood2 4 2 3 5" xfId="19507"/>
    <cellStyle name="SAPBEXexcGood2 4 2 3 6" xfId="19508"/>
    <cellStyle name="SAPBEXexcGood2 4 2 3 7" xfId="19509"/>
    <cellStyle name="SAPBEXexcGood2 4 2 3 8" xfId="19510"/>
    <cellStyle name="SAPBEXexcGood2 4 2 4" xfId="19511"/>
    <cellStyle name="SAPBEXexcGood2 4 2 4 2" xfId="19512"/>
    <cellStyle name="SAPBEXexcGood2 4 2 4 3" xfId="19513"/>
    <cellStyle name="SAPBEXexcGood2 4 2 4 4" xfId="19514"/>
    <cellStyle name="SAPBEXexcGood2 4 2 4 5" xfId="19515"/>
    <cellStyle name="SAPBEXexcGood2 4 2 4 6" xfId="19516"/>
    <cellStyle name="SAPBEXexcGood2 4 2 4 7" xfId="19517"/>
    <cellStyle name="SAPBEXexcGood2 4 2 4 8" xfId="19518"/>
    <cellStyle name="SAPBEXexcGood2 4 2 5" xfId="19519"/>
    <cellStyle name="SAPBEXexcGood2 4 2 6" xfId="19520"/>
    <cellStyle name="SAPBEXexcGood2 4 2 7" xfId="19521"/>
    <cellStyle name="SAPBEXexcGood2 4 2 8" xfId="19522"/>
    <cellStyle name="SAPBEXexcGood2 4 2 9" xfId="19523"/>
    <cellStyle name="SAPBEXexcGood2 4 3" xfId="19524"/>
    <cellStyle name="SAPBEXexcGood2 4 3 2" xfId="19525"/>
    <cellStyle name="SAPBEXexcGood2 4 3 3" xfId="19526"/>
    <cellStyle name="SAPBEXexcGood2 4 3 4" xfId="19527"/>
    <cellStyle name="SAPBEXexcGood2 4 3 5" xfId="19528"/>
    <cellStyle name="SAPBEXexcGood2 4 3 6" xfId="19529"/>
    <cellStyle name="SAPBEXexcGood2 4 3 7" xfId="19530"/>
    <cellStyle name="SAPBEXexcGood2 4 3 8" xfId="19531"/>
    <cellStyle name="SAPBEXexcGood2 4 4" xfId="19532"/>
    <cellStyle name="SAPBEXexcGood2 4 4 2" xfId="19533"/>
    <cellStyle name="SAPBEXexcGood2 4 4 3" xfId="19534"/>
    <cellStyle name="SAPBEXexcGood2 4 4 4" xfId="19535"/>
    <cellStyle name="SAPBEXexcGood2 4 4 5" xfId="19536"/>
    <cellStyle name="SAPBEXexcGood2 4 4 6" xfId="19537"/>
    <cellStyle name="SAPBEXexcGood2 4 4 7" xfId="19538"/>
    <cellStyle name="SAPBEXexcGood2 4 4 8" xfId="19539"/>
    <cellStyle name="SAPBEXexcGood2 4 5" xfId="19540"/>
    <cellStyle name="SAPBEXexcGood2 4 5 2" xfId="19541"/>
    <cellStyle name="SAPBEXexcGood2 4 5 3" xfId="19542"/>
    <cellStyle name="SAPBEXexcGood2 4 5 4" xfId="19543"/>
    <cellStyle name="SAPBEXexcGood2 4 5 5" xfId="19544"/>
    <cellStyle name="SAPBEXexcGood2 4 5 6" xfId="19545"/>
    <cellStyle name="SAPBEXexcGood2 4 5 7" xfId="19546"/>
    <cellStyle name="SAPBEXexcGood2 4 5 8" xfId="19547"/>
    <cellStyle name="SAPBEXexcGood2 4 6" xfId="19548"/>
    <cellStyle name="SAPBEXexcGood2 4 7" xfId="19549"/>
    <cellStyle name="SAPBEXexcGood2 4 8" xfId="19550"/>
    <cellStyle name="SAPBEXexcGood2 4 9" xfId="19551"/>
    <cellStyle name="SAPBEXexcGood2 5" xfId="4074"/>
    <cellStyle name="SAPBEXexcGood2 5 10" xfId="19552"/>
    <cellStyle name="SAPBEXexcGood2 5 11" xfId="19553"/>
    <cellStyle name="SAPBEXexcGood2 5 12" xfId="19554"/>
    <cellStyle name="SAPBEXexcGood2 5 2" xfId="19555"/>
    <cellStyle name="SAPBEXexcGood2 5 2 2" xfId="19556"/>
    <cellStyle name="SAPBEXexcGood2 5 2 3" xfId="19557"/>
    <cellStyle name="SAPBEXexcGood2 5 2 4" xfId="19558"/>
    <cellStyle name="SAPBEXexcGood2 5 2 5" xfId="19559"/>
    <cellStyle name="SAPBEXexcGood2 5 2 6" xfId="19560"/>
    <cellStyle name="SAPBEXexcGood2 5 2 7" xfId="19561"/>
    <cellStyle name="SAPBEXexcGood2 5 2 8" xfId="19562"/>
    <cellStyle name="SAPBEXexcGood2 5 3" xfId="19563"/>
    <cellStyle name="SAPBEXexcGood2 5 3 2" xfId="19564"/>
    <cellStyle name="SAPBEXexcGood2 5 3 3" xfId="19565"/>
    <cellStyle name="SAPBEXexcGood2 5 3 4" xfId="19566"/>
    <cellStyle name="SAPBEXexcGood2 5 3 5" xfId="19567"/>
    <cellStyle name="SAPBEXexcGood2 5 3 6" xfId="19568"/>
    <cellStyle name="SAPBEXexcGood2 5 3 7" xfId="19569"/>
    <cellStyle name="SAPBEXexcGood2 5 3 8" xfId="19570"/>
    <cellStyle name="SAPBEXexcGood2 5 4" xfId="19571"/>
    <cellStyle name="SAPBEXexcGood2 5 4 2" xfId="19572"/>
    <cellStyle name="SAPBEXexcGood2 5 4 3" xfId="19573"/>
    <cellStyle name="SAPBEXexcGood2 5 4 4" xfId="19574"/>
    <cellStyle name="SAPBEXexcGood2 5 4 5" xfId="19575"/>
    <cellStyle name="SAPBEXexcGood2 5 4 6" xfId="19576"/>
    <cellStyle name="SAPBEXexcGood2 5 4 7" xfId="19577"/>
    <cellStyle name="SAPBEXexcGood2 5 4 8" xfId="19578"/>
    <cellStyle name="SAPBEXexcGood2 5 5" xfId="19579"/>
    <cellStyle name="SAPBEXexcGood2 5 6" xfId="19580"/>
    <cellStyle name="SAPBEXexcGood2 5 7" xfId="19581"/>
    <cellStyle name="SAPBEXexcGood2 5 8" xfId="19582"/>
    <cellStyle name="SAPBEXexcGood2 5 9" xfId="19583"/>
    <cellStyle name="SAPBEXexcGood2 6" xfId="19584"/>
    <cellStyle name="SAPBEXexcGood2 6 2" xfId="19585"/>
    <cellStyle name="SAPBEXexcGood2 6 3" xfId="19586"/>
    <cellStyle name="SAPBEXexcGood2 6 4" xfId="19587"/>
    <cellStyle name="SAPBEXexcGood2 6 5" xfId="19588"/>
    <cellStyle name="SAPBEXexcGood2 6 6" xfId="19589"/>
    <cellStyle name="SAPBEXexcGood2 6 7" xfId="19590"/>
    <cellStyle name="SAPBEXexcGood2 6 8" xfId="19591"/>
    <cellStyle name="SAPBEXexcGood2 7" xfId="19592"/>
    <cellStyle name="SAPBEXexcGood2 7 2" xfId="19593"/>
    <cellStyle name="SAPBEXexcGood2 7 3" xfId="19594"/>
    <cellStyle name="SAPBEXexcGood2 7 4" xfId="19595"/>
    <cellStyle name="SAPBEXexcGood2 7 5" xfId="19596"/>
    <cellStyle name="SAPBEXexcGood2 7 6" xfId="19597"/>
    <cellStyle name="SAPBEXexcGood2 7 7" xfId="19598"/>
    <cellStyle name="SAPBEXexcGood2 7 8" xfId="19599"/>
    <cellStyle name="SAPBEXexcGood2 8" xfId="19600"/>
    <cellStyle name="SAPBEXexcGood2 8 2" xfId="19601"/>
    <cellStyle name="SAPBEXexcGood2 8 3" xfId="19602"/>
    <cellStyle name="SAPBEXexcGood2 8 4" xfId="19603"/>
    <cellStyle name="SAPBEXexcGood2 8 5" xfId="19604"/>
    <cellStyle name="SAPBEXexcGood2 8 6" xfId="19605"/>
    <cellStyle name="SAPBEXexcGood2 8 7" xfId="19606"/>
    <cellStyle name="SAPBEXexcGood2 8 8" xfId="19607"/>
    <cellStyle name="SAPBEXexcGood2 9" xfId="19608"/>
    <cellStyle name="SAPBEXexcGood2_реестр объектов ЕНЭС" xfId="4075"/>
    <cellStyle name="SAPBEXexcGood3" xfId="4076"/>
    <cellStyle name="SAPBEXexcGood3 10" xfId="19609"/>
    <cellStyle name="SAPBEXexcGood3 11" xfId="19610"/>
    <cellStyle name="SAPBEXexcGood3 12" xfId="19611"/>
    <cellStyle name="SAPBEXexcGood3 13" xfId="19612"/>
    <cellStyle name="SAPBEXexcGood3 14" xfId="19613"/>
    <cellStyle name="SAPBEXexcGood3 15" xfId="19614"/>
    <cellStyle name="SAPBEXexcGood3 16" xfId="19615"/>
    <cellStyle name="SAPBEXexcGood3 17" xfId="19616"/>
    <cellStyle name="SAPBEXexcGood3 2" xfId="4077"/>
    <cellStyle name="SAPBEXexcGood3 2 10" xfId="19617"/>
    <cellStyle name="SAPBEXexcGood3 2 11" xfId="19618"/>
    <cellStyle name="SAPBEXexcGood3 2 12" xfId="19619"/>
    <cellStyle name="SAPBEXexcGood3 2 13" xfId="19620"/>
    <cellStyle name="SAPBEXexcGood3 2 14" xfId="19621"/>
    <cellStyle name="SAPBEXexcGood3 2 15" xfId="19622"/>
    <cellStyle name="SAPBEXexcGood3 2 2" xfId="4078"/>
    <cellStyle name="SAPBEXexcGood3 2 2 10" xfId="19623"/>
    <cellStyle name="SAPBEXexcGood3 2 2 11" xfId="19624"/>
    <cellStyle name="SAPBEXexcGood3 2 2 12" xfId="19625"/>
    <cellStyle name="SAPBEXexcGood3 2 2 13" xfId="19626"/>
    <cellStyle name="SAPBEXexcGood3 2 2 14" xfId="19627"/>
    <cellStyle name="SAPBEXexcGood3 2 2 2" xfId="4079"/>
    <cellStyle name="SAPBEXexcGood3 2 2 2 10" xfId="19628"/>
    <cellStyle name="SAPBEXexcGood3 2 2 2 11" xfId="19629"/>
    <cellStyle name="SAPBEXexcGood3 2 2 2 12" xfId="19630"/>
    <cellStyle name="SAPBEXexcGood3 2 2 2 2" xfId="19631"/>
    <cellStyle name="SAPBEXexcGood3 2 2 2 2 2" xfId="19632"/>
    <cellStyle name="SAPBEXexcGood3 2 2 2 2 3" xfId="19633"/>
    <cellStyle name="SAPBEXexcGood3 2 2 2 2 4" xfId="19634"/>
    <cellStyle name="SAPBEXexcGood3 2 2 2 2 5" xfId="19635"/>
    <cellStyle name="SAPBEXexcGood3 2 2 2 2 6" xfId="19636"/>
    <cellStyle name="SAPBEXexcGood3 2 2 2 2 7" xfId="19637"/>
    <cellStyle name="SAPBEXexcGood3 2 2 2 2 8" xfId="19638"/>
    <cellStyle name="SAPBEXexcGood3 2 2 2 3" xfId="19639"/>
    <cellStyle name="SAPBEXexcGood3 2 2 2 3 2" xfId="19640"/>
    <cellStyle name="SAPBEXexcGood3 2 2 2 3 3" xfId="19641"/>
    <cellStyle name="SAPBEXexcGood3 2 2 2 3 4" xfId="19642"/>
    <cellStyle name="SAPBEXexcGood3 2 2 2 3 5" xfId="19643"/>
    <cellStyle name="SAPBEXexcGood3 2 2 2 3 6" xfId="19644"/>
    <cellStyle name="SAPBEXexcGood3 2 2 2 3 7" xfId="19645"/>
    <cellStyle name="SAPBEXexcGood3 2 2 2 3 8" xfId="19646"/>
    <cellStyle name="SAPBEXexcGood3 2 2 2 4" xfId="19647"/>
    <cellStyle name="SAPBEXexcGood3 2 2 2 4 2" xfId="19648"/>
    <cellStyle name="SAPBEXexcGood3 2 2 2 4 3" xfId="19649"/>
    <cellStyle name="SAPBEXexcGood3 2 2 2 4 4" xfId="19650"/>
    <cellStyle name="SAPBEXexcGood3 2 2 2 4 5" xfId="19651"/>
    <cellStyle name="SAPBEXexcGood3 2 2 2 4 6" xfId="19652"/>
    <cellStyle name="SAPBEXexcGood3 2 2 2 4 7" xfId="19653"/>
    <cellStyle name="SAPBEXexcGood3 2 2 2 4 8" xfId="19654"/>
    <cellStyle name="SAPBEXexcGood3 2 2 2 5" xfId="19655"/>
    <cellStyle name="SAPBEXexcGood3 2 2 2 6" xfId="19656"/>
    <cellStyle name="SAPBEXexcGood3 2 2 2 7" xfId="19657"/>
    <cellStyle name="SAPBEXexcGood3 2 2 2 8" xfId="19658"/>
    <cellStyle name="SAPBEXexcGood3 2 2 2 9" xfId="19659"/>
    <cellStyle name="SAPBEXexcGood3 2 2 3" xfId="19660"/>
    <cellStyle name="SAPBEXexcGood3 2 2 3 2" xfId="19661"/>
    <cellStyle name="SAPBEXexcGood3 2 2 3 3" xfId="19662"/>
    <cellStyle name="SAPBEXexcGood3 2 2 3 4" xfId="19663"/>
    <cellStyle name="SAPBEXexcGood3 2 2 3 5" xfId="19664"/>
    <cellStyle name="SAPBEXexcGood3 2 2 3 6" xfId="19665"/>
    <cellStyle name="SAPBEXexcGood3 2 2 3 7" xfId="19666"/>
    <cellStyle name="SAPBEXexcGood3 2 2 3 8" xfId="19667"/>
    <cellStyle name="SAPBEXexcGood3 2 2 4" xfId="19668"/>
    <cellStyle name="SAPBEXexcGood3 2 2 4 2" xfId="19669"/>
    <cellStyle name="SAPBEXexcGood3 2 2 4 3" xfId="19670"/>
    <cellStyle name="SAPBEXexcGood3 2 2 4 4" xfId="19671"/>
    <cellStyle name="SAPBEXexcGood3 2 2 4 5" xfId="19672"/>
    <cellStyle name="SAPBEXexcGood3 2 2 4 6" xfId="19673"/>
    <cellStyle name="SAPBEXexcGood3 2 2 4 7" xfId="19674"/>
    <cellStyle name="SAPBEXexcGood3 2 2 4 8" xfId="19675"/>
    <cellStyle name="SAPBEXexcGood3 2 2 5" xfId="19676"/>
    <cellStyle name="SAPBEXexcGood3 2 2 5 2" xfId="19677"/>
    <cellStyle name="SAPBEXexcGood3 2 2 5 3" xfId="19678"/>
    <cellStyle name="SAPBEXexcGood3 2 2 5 4" xfId="19679"/>
    <cellStyle name="SAPBEXexcGood3 2 2 5 5" xfId="19680"/>
    <cellStyle name="SAPBEXexcGood3 2 2 5 6" xfId="19681"/>
    <cellStyle name="SAPBEXexcGood3 2 2 5 7" xfId="19682"/>
    <cellStyle name="SAPBEXexcGood3 2 2 5 8" xfId="19683"/>
    <cellStyle name="SAPBEXexcGood3 2 2 6" xfId="19684"/>
    <cellStyle name="SAPBEXexcGood3 2 2 7" xfId="19685"/>
    <cellStyle name="SAPBEXexcGood3 2 2 8" xfId="19686"/>
    <cellStyle name="SAPBEXexcGood3 2 2 9" xfId="19687"/>
    <cellStyle name="SAPBEXexcGood3 2 3" xfId="4080"/>
    <cellStyle name="SAPBEXexcGood3 2 3 10" xfId="19688"/>
    <cellStyle name="SAPBEXexcGood3 2 3 11" xfId="19689"/>
    <cellStyle name="SAPBEXexcGood3 2 3 12" xfId="19690"/>
    <cellStyle name="SAPBEXexcGood3 2 3 2" xfId="19691"/>
    <cellStyle name="SAPBEXexcGood3 2 3 2 2" xfId="19692"/>
    <cellStyle name="SAPBEXexcGood3 2 3 2 3" xfId="19693"/>
    <cellStyle name="SAPBEXexcGood3 2 3 2 4" xfId="19694"/>
    <cellStyle name="SAPBEXexcGood3 2 3 2 5" xfId="19695"/>
    <cellStyle name="SAPBEXexcGood3 2 3 2 6" xfId="19696"/>
    <cellStyle name="SAPBEXexcGood3 2 3 2 7" xfId="19697"/>
    <cellStyle name="SAPBEXexcGood3 2 3 2 8" xfId="19698"/>
    <cellStyle name="SAPBEXexcGood3 2 3 3" xfId="19699"/>
    <cellStyle name="SAPBEXexcGood3 2 3 3 2" xfId="19700"/>
    <cellStyle name="SAPBEXexcGood3 2 3 3 3" xfId="19701"/>
    <cellStyle name="SAPBEXexcGood3 2 3 3 4" xfId="19702"/>
    <cellStyle name="SAPBEXexcGood3 2 3 3 5" xfId="19703"/>
    <cellStyle name="SAPBEXexcGood3 2 3 3 6" xfId="19704"/>
    <cellStyle name="SAPBEXexcGood3 2 3 3 7" xfId="19705"/>
    <cellStyle name="SAPBEXexcGood3 2 3 3 8" xfId="19706"/>
    <cellStyle name="SAPBEXexcGood3 2 3 4" xfId="19707"/>
    <cellStyle name="SAPBEXexcGood3 2 3 4 2" xfId="19708"/>
    <cellStyle name="SAPBEXexcGood3 2 3 4 3" xfId="19709"/>
    <cellStyle name="SAPBEXexcGood3 2 3 4 4" xfId="19710"/>
    <cellStyle name="SAPBEXexcGood3 2 3 4 5" xfId="19711"/>
    <cellStyle name="SAPBEXexcGood3 2 3 4 6" xfId="19712"/>
    <cellStyle name="SAPBEXexcGood3 2 3 4 7" xfId="19713"/>
    <cellStyle name="SAPBEXexcGood3 2 3 4 8" xfId="19714"/>
    <cellStyle name="SAPBEXexcGood3 2 3 5" xfId="19715"/>
    <cellStyle name="SAPBEXexcGood3 2 3 6" xfId="19716"/>
    <cellStyle name="SAPBEXexcGood3 2 3 7" xfId="19717"/>
    <cellStyle name="SAPBEXexcGood3 2 3 8" xfId="19718"/>
    <cellStyle name="SAPBEXexcGood3 2 3 9" xfId="19719"/>
    <cellStyle name="SAPBEXexcGood3 2 4" xfId="19720"/>
    <cellStyle name="SAPBEXexcGood3 2 4 2" xfId="19721"/>
    <cellStyle name="SAPBEXexcGood3 2 4 3" xfId="19722"/>
    <cellStyle name="SAPBEXexcGood3 2 4 4" xfId="19723"/>
    <cellStyle name="SAPBEXexcGood3 2 4 5" xfId="19724"/>
    <cellStyle name="SAPBEXexcGood3 2 4 6" xfId="19725"/>
    <cellStyle name="SAPBEXexcGood3 2 4 7" xfId="19726"/>
    <cellStyle name="SAPBEXexcGood3 2 4 8" xfId="19727"/>
    <cellStyle name="SAPBEXexcGood3 2 5" xfId="19728"/>
    <cellStyle name="SAPBEXexcGood3 2 5 2" xfId="19729"/>
    <cellStyle name="SAPBEXexcGood3 2 5 3" xfId="19730"/>
    <cellStyle name="SAPBEXexcGood3 2 5 4" xfId="19731"/>
    <cellStyle name="SAPBEXexcGood3 2 5 5" xfId="19732"/>
    <cellStyle name="SAPBEXexcGood3 2 5 6" xfId="19733"/>
    <cellStyle name="SAPBEXexcGood3 2 5 7" xfId="19734"/>
    <cellStyle name="SAPBEXexcGood3 2 5 8" xfId="19735"/>
    <cellStyle name="SAPBEXexcGood3 2 6" xfId="19736"/>
    <cellStyle name="SAPBEXexcGood3 2 6 2" xfId="19737"/>
    <cellStyle name="SAPBEXexcGood3 2 6 3" xfId="19738"/>
    <cellStyle name="SAPBEXexcGood3 2 6 4" xfId="19739"/>
    <cellStyle name="SAPBEXexcGood3 2 6 5" xfId="19740"/>
    <cellStyle name="SAPBEXexcGood3 2 6 6" xfId="19741"/>
    <cellStyle name="SAPBEXexcGood3 2 6 7" xfId="19742"/>
    <cellStyle name="SAPBEXexcGood3 2 6 8" xfId="19743"/>
    <cellStyle name="SAPBEXexcGood3 2 7" xfId="19744"/>
    <cellStyle name="SAPBEXexcGood3 2 8" xfId="19745"/>
    <cellStyle name="SAPBEXexcGood3 2 9" xfId="19746"/>
    <cellStyle name="SAPBEXexcGood3 3" xfId="4081"/>
    <cellStyle name="SAPBEXexcGood3 3 10" xfId="19747"/>
    <cellStyle name="SAPBEXexcGood3 3 11" xfId="19748"/>
    <cellStyle name="SAPBEXexcGood3 3 12" xfId="19749"/>
    <cellStyle name="SAPBEXexcGood3 3 13" xfId="19750"/>
    <cellStyle name="SAPBEXexcGood3 3 14" xfId="19751"/>
    <cellStyle name="SAPBEXexcGood3 3 2" xfId="4082"/>
    <cellStyle name="SAPBEXexcGood3 3 2 10" xfId="19752"/>
    <cellStyle name="SAPBEXexcGood3 3 2 11" xfId="19753"/>
    <cellStyle name="SAPBEXexcGood3 3 2 12" xfId="19754"/>
    <cellStyle name="SAPBEXexcGood3 3 2 13" xfId="19755"/>
    <cellStyle name="SAPBEXexcGood3 3 2 14" xfId="19756"/>
    <cellStyle name="SAPBEXexcGood3 3 2 2" xfId="4083"/>
    <cellStyle name="SAPBEXexcGood3 3 2 2 10" xfId="19757"/>
    <cellStyle name="SAPBEXexcGood3 3 2 2 11" xfId="19758"/>
    <cellStyle name="SAPBEXexcGood3 3 2 2 12" xfId="19759"/>
    <cellStyle name="SAPBEXexcGood3 3 2 2 2" xfId="19760"/>
    <cellStyle name="SAPBEXexcGood3 3 2 2 2 2" xfId="19761"/>
    <cellStyle name="SAPBEXexcGood3 3 2 2 2 3" xfId="19762"/>
    <cellStyle name="SAPBEXexcGood3 3 2 2 2 4" xfId="19763"/>
    <cellStyle name="SAPBEXexcGood3 3 2 2 2 5" xfId="19764"/>
    <cellStyle name="SAPBEXexcGood3 3 2 2 2 6" xfId="19765"/>
    <cellStyle name="SAPBEXexcGood3 3 2 2 2 7" xfId="19766"/>
    <cellStyle name="SAPBEXexcGood3 3 2 2 2 8" xfId="19767"/>
    <cellStyle name="SAPBEXexcGood3 3 2 2 3" xfId="19768"/>
    <cellStyle name="SAPBEXexcGood3 3 2 2 3 2" xfId="19769"/>
    <cellStyle name="SAPBEXexcGood3 3 2 2 3 3" xfId="19770"/>
    <cellStyle name="SAPBEXexcGood3 3 2 2 3 4" xfId="19771"/>
    <cellStyle name="SAPBEXexcGood3 3 2 2 3 5" xfId="19772"/>
    <cellStyle name="SAPBEXexcGood3 3 2 2 3 6" xfId="19773"/>
    <cellStyle name="SAPBEXexcGood3 3 2 2 3 7" xfId="19774"/>
    <cellStyle name="SAPBEXexcGood3 3 2 2 3 8" xfId="19775"/>
    <cellStyle name="SAPBEXexcGood3 3 2 2 4" xfId="19776"/>
    <cellStyle name="SAPBEXexcGood3 3 2 2 4 2" xfId="19777"/>
    <cellStyle name="SAPBEXexcGood3 3 2 2 4 3" xfId="19778"/>
    <cellStyle name="SAPBEXexcGood3 3 2 2 4 4" xfId="19779"/>
    <cellStyle name="SAPBEXexcGood3 3 2 2 4 5" xfId="19780"/>
    <cellStyle name="SAPBEXexcGood3 3 2 2 4 6" xfId="19781"/>
    <cellStyle name="SAPBEXexcGood3 3 2 2 4 7" xfId="19782"/>
    <cellStyle name="SAPBEXexcGood3 3 2 2 4 8" xfId="19783"/>
    <cellStyle name="SAPBEXexcGood3 3 2 2 5" xfId="19784"/>
    <cellStyle name="SAPBEXexcGood3 3 2 2 6" xfId="19785"/>
    <cellStyle name="SAPBEXexcGood3 3 2 2 7" xfId="19786"/>
    <cellStyle name="SAPBEXexcGood3 3 2 2 8" xfId="19787"/>
    <cellStyle name="SAPBEXexcGood3 3 2 2 9" xfId="19788"/>
    <cellStyle name="SAPBEXexcGood3 3 2 3" xfId="19789"/>
    <cellStyle name="SAPBEXexcGood3 3 2 3 2" xfId="19790"/>
    <cellStyle name="SAPBEXexcGood3 3 2 3 3" xfId="19791"/>
    <cellStyle name="SAPBEXexcGood3 3 2 3 4" xfId="19792"/>
    <cellStyle name="SAPBEXexcGood3 3 2 3 5" xfId="19793"/>
    <cellStyle name="SAPBEXexcGood3 3 2 3 6" xfId="19794"/>
    <cellStyle name="SAPBEXexcGood3 3 2 3 7" xfId="19795"/>
    <cellStyle name="SAPBEXexcGood3 3 2 3 8" xfId="19796"/>
    <cellStyle name="SAPBEXexcGood3 3 2 4" xfId="19797"/>
    <cellStyle name="SAPBEXexcGood3 3 2 4 2" xfId="19798"/>
    <cellStyle name="SAPBEXexcGood3 3 2 4 3" xfId="19799"/>
    <cellStyle name="SAPBEXexcGood3 3 2 4 4" xfId="19800"/>
    <cellStyle name="SAPBEXexcGood3 3 2 4 5" xfId="19801"/>
    <cellStyle name="SAPBEXexcGood3 3 2 4 6" xfId="19802"/>
    <cellStyle name="SAPBEXexcGood3 3 2 4 7" xfId="19803"/>
    <cellStyle name="SAPBEXexcGood3 3 2 4 8" xfId="19804"/>
    <cellStyle name="SAPBEXexcGood3 3 2 5" xfId="19805"/>
    <cellStyle name="SAPBEXexcGood3 3 2 5 2" xfId="19806"/>
    <cellStyle name="SAPBEXexcGood3 3 2 5 3" xfId="19807"/>
    <cellStyle name="SAPBEXexcGood3 3 2 5 4" xfId="19808"/>
    <cellStyle name="SAPBEXexcGood3 3 2 5 5" xfId="19809"/>
    <cellStyle name="SAPBEXexcGood3 3 2 5 6" xfId="19810"/>
    <cellStyle name="SAPBEXexcGood3 3 2 5 7" xfId="19811"/>
    <cellStyle name="SAPBEXexcGood3 3 2 5 8" xfId="19812"/>
    <cellStyle name="SAPBEXexcGood3 3 2 6" xfId="19813"/>
    <cellStyle name="SAPBEXexcGood3 3 2 7" xfId="19814"/>
    <cellStyle name="SAPBEXexcGood3 3 2 8" xfId="19815"/>
    <cellStyle name="SAPBEXexcGood3 3 2 9" xfId="19816"/>
    <cellStyle name="SAPBEXexcGood3 3 3" xfId="4084"/>
    <cellStyle name="SAPBEXexcGood3 3 3 10" xfId="19817"/>
    <cellStyle name="SAPBEXexcGood3 3 3 11" xfId="19818"/>
    <cellStyle name="SAPBEXexcGood3 3 3 12" xfId="19819"/>
    <cellStyle name="SAPBEXexcGood3 3 3 2" xfId="19820"/>
    <cellStyle name="SAPBEXexcGood3 3 3 2 2" xfId="19821"/>
    <cellStyle name="SAPBEXexcGood3 3 3 2 3" xfId="19822"/>
    <cellStyle name="SAPBEXexcGood3 3 3 2 4" xfId="19823"/>
    <cellStyle name="SAPBEXexcGood3 3 3 2 5" xfId="19824"/>
    <cellStyle name="SAPBEXexcGood3 3 3 2 6" xfId="19825"/>
    <cellStyle name="SAPBEXexcGood3 3 3 2 7" xfId="19826"/>
    <cellStyle name="SAPBEXexcGood3 3 3 2 8" xfId="19827"/>
    <cellStyle name="SAPBEXexcGood3 3 3 3" xfId="19828"/>
    <cellStyle name="SAPBEXexcGood3 3 3 3 2" xfId="19829"/>
    <cellStyle name="SAPBEXexcGood3 3 3 3 3" xfId="19830"/>
    <cellStyle name="SAPBEXexcGood3 3 3 3 4" xfId="19831"/>
    <cellStyle name="SAPBEXexcGood3 3 3 3 5" xfId="19832"/>
    <cellStyle name="SAPBEXexcGood3 3 3 3 6" xfId="19833"/>
    <cellStyle name="SAPBEXexcGood3 3 3 3 7" xfId="19834"/>
    <cellStyle name="SAPBEXexcGood3 3 3 3 8" xfId="19835"/>
    <cellStyle name="SAPBEXexcGood3 3 3 4" xfId="19836"/>
    <cellStyle name="SAPBEXexcGood3 3 3 4 2" xfId="19837"/>
    <cellStyle name="SAPBEXexcGood3 3 3 4 3" xfId="19838"/>
    <cellStyle name="SAPBEXexcGood3 3 3 4 4" xfId="19839"/>
    <cellStyle name="SAPBEXexcGood3 3 3 4 5" xfId="19840"/>
    <cellStyle name="SAPBEXexcGood3 3 3 4 6" xfId="19841"/>
    <cellStyle name="SAPBEXexcGood3 3 3 4 7" xfId="19842"/>
    <cellStyle name="SAPBEXexcGood3 3 3 4 8" xfId="19843"/>
    <cellStyle name="SAPBEXexcGood3 3 3 5" xfId="19844"/>
    <cellStyle name="SAPBEXexcGood3 3 3 6" xfId="19845"/>
    <cellStyle name="SAPBEXexcGood3 3 3 7" xfId="19846"/>
    <cellStyle name="SAPBEXexcGood3 3 3 8" xfId="19847"/>
    <cellStyle name="SAPBEXexcGood3 3 3 9" xfId="19848"/>
    <cellStyle name="SAPBEXexcGood3 3 4" xfId="19849"/>
    <cellStyle name="SAPBEXexcGood3 3 4 2" xfId="19850"/>
    <cellStyle name="SAPBEXexcGood3 3 4 3" xfId="19851"/>
    <cellStyle name="SAPBEXexcGood3 3 4 4" xfId="19852"/>
    <cellStyle name="SAPBEXexcGood3 3 4 5" xfId="19853"/>
    <cellStyle name="SAPBEXexcGood3 3 4 6" xfId="19854"/>
    <cellStyle name="SAPBEXexcGood3 3 4 7" xfId="19855"/>
    <cellStyle name="SAPBEXexcGood3 3 4 8" xfId="19856"/>
    <cellStyle name="SAPBEXexcGood3 3 5" xfId="19857"/>
    <cellStyle name="SAPBEXexcGood3 3 5 2" xfId="19858"/>
    <cellStyle name="SAPBEXexcGood3 3 5 3" xfId="19859"/>
    <cellStyle name="SAPBEXexcGood3 3 5 4" xfId="19860"/>
    <cellStyle name="SAPBEXexcGood3 3 5 5" xfId="19861"/>
    <cellStyle name="SAPBEXexcGood3 3 5 6" xfId="19862"/>
    <cellStyle name="SAPBEXexcGood3 3 5 7" xfId="19863"/>
    <cellStyle name="SAPBEXexcGood3 3 5 8" xfId="19864"/>
    <cellStyle name="SAPBEXexcGood3 3 6" xfId="19865"/>
    <cellStyle name="SAPBEXexcGood3 3 6 2" xfId="19866"/>
    <cellStyle name="SAPBEXexcGood3 3 6 3" xfId="19867"/>
    <cellStyle name="SAPBEXexcGood3 3 6 4" xfId="19868"/>
    <cellStyle name="SAPBEXexcGood3 3 6 5" xfId="19869"/>
    <cellStyle name="SAPBEXexcGood3 3 6 6" xfId="19870"/>
    <cellStyle name="SAPBEXexcGood3 3 6 7" xfId="19871"/>
    <cellStyle name="SAPBEXexcGood3 3 6 8" xfId="19872"/>
    <cellStyle name="SAPBEXexcGood3 3 7" xfId="19873"/>
    <cellStyle name="SAPBEXexcGood3 3 8" xfId="19874"/>
    <cellStyle name="SAPBEXexcGood3 3 9" xfId="19875"/>
    <cellStyle name="SAPBEXexcGood3 4" xfId="4085"/>
    <cellStyle name="SAPBEXexcGood3 4 10" xfId="19876"/>
    <cellStyle name="SAPBEXexcGood3 4 11" xfId="19877"/>
    <cellStyle name="SAPBEXexcGood3 4 12" xfId="19878"/>
    <cellStyle name="SAPBEXexcGood3 4 13" xfId="19879"/>
    <cellStyle name="SAPBEXexcGood3 4 14" xfId="19880"/>
    <cellStyle name="SAPBEXexcGood3 4 2" xfId="4086"/>
    <cellStyle name="SAPBEXexcGood3 4 2 10" xfId="19881"/>
    <cellStyle name="SAPBEXexcGood3 4 2 11" xfId="19882"/>
    <cellStyle name="SAPBEXexcGood3 4 2 12" xfId="19883"/>
    <cellStyle name="SAPBEXexcGood3 4 2 2" xfId="19884"/>
    <cellStyle name="SAPBEXexcGood3 4 2 2 2" xfId="19885"/>
    <cellStyle name="SAPBEXexcGood3 4 2 2 3" xfId="19886"/>
    <cellStyle name="SAPBEXexcGood3 4 2 2 4" xfId="19887"/>
    <cellStyle name="SAPBEXexcGood3 4 2 2 5" xfId="19888"/>
    <cellStyle name="SAPBEXexcGood3 4 2 2 6" xfId="19889"/>
    <cellStyle name="SAPBEXexcGood3 4 2 2 7" xfId="19890"/>
    <cellStyle name="SAPBEXexcGood3 4 2 2 8" xfId="19891"/>
    <cellStyle name="SAPBEXexcGood3 4 2 3" xfId="19892"/>
    <cellStyle name="SAPBEXexcGood3 4 2 3 2" xfId="19893"/>
    <cellStyle name="SAPBEXexcGood3 4 2 3 3" xfId="19894"/>
    <cellStyle name="SAPBEXexcGood3 4 2 3 4" xfId="19895"/>
    <cellStyle name="SAPBEXexcGood3 4 2 3 5" xfId="19896"/>
    <cellStyle name="SAPBEXexcGood3 4 2 3 6" xfId="19897"/>
    <cellStyle name="SAPBEXexcGood3 4 2 3 7" xfId="19898"/>
    <cellStyle name="SAPBEXexcGood3 4 2 3 8" xfId="19899"/>
    <cellStyle name="SAPBEXexcGood3 4 2 4" xfId="19900"/>
    <cellStyle name="SAPBEXexcGood3 4 2 4 2" xfId="19901"/>
    <cellStyle name="SAPBEXexcGood3 4 2 4 3" xfId="19902"/>
    <cellStyle name="SAPBEXexcGood3 4 2 4 4" xfId="19903"/>
    <cellStyle name="SAPBEXexcGood3 4 2 4 5" xfId="19904"/>
    <cellStyle name="SAPBEXexcGood3 4 2 4 6" xfId="19905"/>
    <cellStyle name="SAPBEXexcGood3 4 2 4 7" xfId="19906"/>
    <cellStyle name="SAPBEXexcGood3 4 2 4 8" xfId="19907"/>
    <cellStyle name="SAPBEXexcGood3 4 2 5" xfId="19908"/>
    <cellStyle name="SAPBEXexcGood3 4 2 6" xfId="19909"/>
    <cellStyle name="SAPBEXexcGood3 4 2 7" xfId="19910"/>
    <cellStyle name="SAPBEXexcGood3 4 2 8" xfId="19911"/>
    <cellStyle name="SAPBEXexcGood3 4 2 9" xfId="19912"/>
    <cellStyle name="SAPBEXexcGood3 4 3" xfId="19913"/>
    <cellStyle name="SAPBEXexcGood3 4 3 2" xfId="19914"/>
    <cellStyle name="SAPBEXexcGood3 4 3 3" xfId="19915"/>
    <cellStyle name="SAPBEXexcGood3 4 3 4" xfId="19916"/>
    <cellStyle name="SAPBEXexcGood3 4 3 5" xfId="19917"/>
    <cellStyle name="SAPBEXexcGood3 4 3 6" xfId="19918"/>
    <cellStyle name="SAPBEXexcGood3 4 3 7" xfId="19919"/>
    <cellStyle name="SAPBEXexcGood3 4 3 8" xfId="19920"/>
    <cellStyle name="SAPBEXexcGood3 4 4" xfId="19921"/>
    <cellStyle name="SAPBEXexcGood3 4 4 2" xfId="19922"/>
    <cellStyle name="SAPBEXexcGood3 4 4 3" xfId="19923"/>
    <cellStyle name="SAPBEXexcGood3 4 4 4" xfId="19924"/>
    <cellStyle name="SAPBEXexcGood3 4 4 5" xfId="19925"/>
    <cellStyle name="SAPBEXexcGood3 4 4 6" xfId="19926"/>
    <cellStyle name="SAPBEXexcGood3 4 4 7" xfId="19927"/>
    <cellStyle name="SAPBEXexcGood3 4 4 8" xfId="19928"/>
    <cellStyle name="SAPBEXexcGood3 4 5" xfId="19929"/>
    <cellStyle name="SAPBEXexcGood3 4 5 2" xfId="19930"/>
    <cellStyle name="SAPBEXexcGood3 4 5 3" xfId="19931"/>
    <cellStyle name="SAPBEXexcGood3 4 5 4" xfId="19932"/>
    <cellStyle name="SAPBEXexcGood3 4 5 5" xfId="19933"/>
    <cellStyle name="SAPBEXexcGood3 4 5 6" xfId="19934"/>
    <cellStyle name="SAPBEXexcGood3 4 5 7" xfId="19935"/>
    <cellStyle name="SAPBEXexcGood3 4 5 8" xfId="19936"/>
    <cellStyle name="SAPBEXexcGood3 4 6" xfId="19937"/>
    <cellStyle name="SAPBEXexcGood3 4 7" xfId="19938"/>
    <cellStyle name="SAPBEXexcGood3 4 8" xfId="19939"/>
    <cellStyle name="SAPBEXexcGood3 4 9" xfId="19940"/>
    <cellStyle name="SAPBEXexcGood3 5" xfId="4087"/>
    <cellStyle name="SAPBEXexcGood3 5 10" xfId="19941"/>
    <cellStyle name="SAPBEXexcGood3 5 11" xfId="19942"/>
    <cellStyle name="SAPBEXexcGood3 5 12" xfId="19943"/>
    <cellStyle name="SAPBEXexcGood3 5 2" xfId="19944"/>
    <cellStyle name="SAPBEXexcGood3 5 2 2" xfId="19945"/>
    <cellStyle name="SAPBEXexcGood3 5 2 3" xfId="19946"/>
    <cellStyle name="SAPBEXexcGood3 5 2 4" xfId="19947"/>
    <cellStyle name="SAPBEXexcGood3 5 2 5" xfId="19948"/>
    <cellStyle name="SAPBEXexcGood3 5 2 6" xfId="19949"/>
    <cellStyle name="SAPBEXexcGood3 5 2 7" xfId="19950"/>
    <cellStyle name="SAPBEXexcGood3 5 2 8" xfId="19951"/>
    <cellStyle name="SAPBEXexcGood3 5 3" xfId="19952"/>
    <cellStyle name="SAPBEXexcGood3 5 3 2" xfId="19953"/>
    <cellStyle name="SAPBEXexcGood3 5 3 3" xfId="19954"/>
    <cellStyle name="SAPBEXexcGood3 5 3 4" xfId="19955"/>
    <cellStyle name="SAPBEXexcGood3 5 3 5" xfId="19956"/>
    <cellStyle name="SAPBEXexcGood3 5 3 6" xfId="19957"/>
    <cellStyle name="SAPBEXexcGood3 5 3 7" xfId="19958"/>
    <cellStyle name="SAPBEXexcGood3 5 3 8" xfId="19959"/>
    <cellStyle name="SAPBEXexcGood3 5 4" xfId="19960"/>
    <cellStyle name="SAPBEXexcGood3 5 4 2" xfId="19961"/>
    <cellStyle name="SAPBEXexcGood3 5 4 3" xfId="19962"/>
    <cellStyle name="SAPBEXexcGood3 5 4 4" xfId="19963"/>
    <cellStyle name="SAPBEXexcGood3 5 4 5" xfId="19964"/>
    <cellStyle name="SAPBEXexcGood3 5 4 6" xfId="19965"/>
    <cellStyle name="SAPBEXexcGood3 5 4 7" xfId="19966"/>
    <cellStyle name="SAPBEXexcGood3 5 4 8" xfId="19967"/>
    <cellStyle name="SAPBEXexcGood3 5 5" xfId="19968"/>
    <cellStyle name="SAPBEXexcGood3 5 6" xfId="19969"/>
    <cellStyle name="SAPBEXexcGood3 5 7" xfId="19970"/>
    <cellStyle name="SAPBEXexcGood3 5 8" xfId="19971"/>
    <cellStyle name="SAPBEXexcGood3 5 9" xfId="19972"/>
    <cellStyle name="SAPBEXexcGood3 6" xfId="19973"/>
    <cellStyle name="SAPBEXexcGood3 6 2" xfId="19974"/>
    <cellStyle name="SAPBEXexcGood3 6 3" xfId="19975"/>
    <cellStyle name="SAPBEXexcGood3 6 4" xfId="19976"/>
    <cellStyle name="SAPBEXexcGood3 6 5" xfId="19977"/>
    <cellStyle name="SAPBEXexcGood3 6 6" xfId="19978"/>
    <cellStyle name="SAPBEXexcGood3 6 7" xfId="19979"/>
    <cellStyle name="SAPBEXexcGood3 6 8" xfId="19980"/>
    <cellStyle name="SAPBEXexcGood3 7" xfId="19981"/>
    <cellStyle name="SAPBEXexcGood3 7 2" xfId="19982"/>
    <cellStyle name="SAPBEXexcGood3 7 3" xfId="19983"/>
    <cellStyle name="SAPBEXexcGood3 7 4" xfId="19984"/>
    <cellStyle name="SAPBEXexcGood3 7 5" xfId="19985"/>
    <cellStyle name="SAPBEXexcGood3 7 6" xfId="19986"/>
    <cellStyle name="SAPBEXexcGood3 7 7" xfId="19987"/>
    <cellStyle name="SAPBEXexcGood3 7 8" xfId="19988"/>
    <cellStyle name="SAPBEXexcGood3 8" xfId="19989"/>
    <cellStyle name="SAPBEXexcGood3 8 2" xfId="19990"/>
    <cellStyle name="SAPBEXexcGood3 8 3" xfId="19991"/>
    <cellStyle name="SAPBEXexcGood3 8 4" xfId="19992"/>
    <cellStyle name="SAPBEXexcGood3 8 5" xfId="19993"/>
    <cellStyle name="SAPBEXexcGood3 8 6" xfId="19994"/>
    <cellStyle name="SAPBEXexcGood3 8 7" xfId="19995"/>
    <cellStyle name="SAPBEXexcGood3 8 8" xfId="19996"/>
    <cellStyle name="SAPBEXexcGood3 9" xfId="19997"/>
    <cellStyle name="SAPBEXexcGood3_реестр объектов ЕНЭС" xfId="4088"/>
    <cellStyle name="SAPBEXfilterDrill" xfId="4089"/>
    <cellStyle name="SAPBEXfilterDrill 10" xfId="19998"/>
    <cellStyle name="SAPBEXfilterDrill 11" xfId="19999"/>
    <cellStyle name="SAPBEXfilterDrill 12" xfId="20000"/>
    <cellStyle name="SAPBEXfilterDrill 13" xfId="20001"/>
    <cellStyle name="SAPBEXfilterDrill 14" xfId="20002"/>
    <cellStyle name="SAPBEXfilterDrill 15" xfId="20003"/>
    <cellStyle name="SAPBEXfilterDrill 16" xfId="20004"/>
    <cellStyle name="SAPBEXfilterDrill 17" xfId="20005"/>
    <cellStyle name="SAPBEXfilterDrill 2" xfId="4090"/>
    <cellStyle name="SAPBEXfilterDrill 2 10" xfId="20006"/>
    <cellStyle name="SAPBEXfilterDrill 2 11" xfId="20007"/>
    <cellStyle name="SAPBEXfilterDrill 2 12" xfId="20008"/>
    <cellStyle name="SAPBEXfilterDrill 2 13" xfId="20009"/>
    <cellStyle name="SAPBEXfilterDrill 2 14" xfId="20010"/>
    <cellStyle name="SAPBEXfilterDrill 2 15" xfId="20011"/>
    <cellStyle name="SAPBEXfilterDrill 2 2" xfId="4091"/>
    <cellStyle name="SAPBEXfilterDrill 2 2 10" xfId="20012"/>
    <cellStyle name="SAPBEXfilterDrill 2 2 11" xfId="20013"/>
    <cellStyle name="SAPBEXfilterDrill 2 2 12" xfId="20014"/>
    <cellStyle name="SAPBEXfilterDrill 2 2 13" xfId="20015"/>
    <cellStyle name="SAPBEXfilterDrill 2 2 14" xfId="20016"/>
    <cellStyle name="SAPBEXfilterDrill 2 2 2" xfId="4092"/>
    <cellStyle name="SAPBEXfilterDrill 2 2 2 10" xfId="20017"/>
    <cellStyle name="SAPBEXfilterDrill 2 2 2 11" xfId="20018"/>
    <cellStyle name="SAPBEXfilterDrill 2 2 2 12" xfId="20019"/>
    <cellStyle name="SAPBEXfilterDrill 2 2 2 2" xfId="20020"/>
    <cellStyle name="SAPBEXfilterDrill 2 2 2 2 2" xfId="20021"/>
    <cellStyle name="SAPBEXfilterDrill 2 2 2 2 3" xfId="20022"/>
    <cellStyle name="SAPBEXfilterDrill 2 2 2 2 4" xfId="20023"/>
    <cellStyle name="SAPBEXfilterDrill 2 2 2 2 5" xfId="20024"/>
    <cellStyle name="SAPBEXfilterDrill 2 2 2 2 6" xfId="20025"/>
    <cellStyle name="SAPBEXfilterDrill 2 2 2 2 7" xfId="20026"/>
    <cellStyle name="SAPBEXfilterDrill 2 2 2 2 8" xfId="20027"/>
    <cellStyle name="SAPBEXfilterDrill 2 2 2 3" xfId="20028"/>
    <cellStyle name="SAPBEXfilterDrill 2 2 2 3 2" xfId="20029"/>
    <cellStyle name="SAPBEXfilterDrill 2 2 2 3 3" xfId="20030"/>
    <cellStyle name="SAPBEXfilterDrill 2 2 2 3 4" xfId="20031"/>
    <cellStyle name="SAPBEXfilterDrill 2 2 2 3 5" xfId="20032"/>
    <cellStyle name="SAPBEXfilterDrill 2 2 2 3 6" xfId="20033"/>
    <cellStyle name="SAPBEXfilterDrill 2 2 2 3 7" xfId="20034"/>
    <cellStyle name="SAPBEXfilterDrill 2 2 2 3 8" xfId="20035"/>
    <cellStyle name="SAPBEXfilterDrill 2 2 2 4" xfId="20036"/>
    <cellStyle name="SAPBEXfilterDrill 2 2 2 4 2" xfId="20037"/>
    <cellStyle name="SAPBEXfilterDrill 2 2 2 4 3" xfId="20038"/>
    <cellStyle name="SAPBEXfilterDrill 2 2 2 4 4" xfId="20039"/>
    <cellStyle name="SAPBEXfilterDrill 2 2 2 4 5" xfId="20040"/>
    <cellStyle name="SAPBEXfilterDrill 2 2 2 4 6" xfId="20041"/>
    <cellStyle name="SAPBEXfilterDrill 2 2 2 4 7" xfId="20042"/>
    <cellStyle name="SAPBEXfilterDrill 2 2 2 4 8" xfId="20043"/>
    <cellStyle name="SAPBEXfilterDrill 2 2 2 5" xfId="20044"/>
    <cellStyle name="SAPBEXfilterDrill 2 2 2 6" xfId="20045"/>
    <cellStyle name="SAPBEXfilterDrill 2 2 2 7" xfId="20046"/>
    <cellStyle name="SAPBEXfilterDrill 2 2 2 8" xfId="20047"/>
    <cellStyle name="SAPBEXfilterDrill 2 2 2 9" xfId="20048"/>
    <cellStyle name="SAPBEXfilterDrill 2 2 3" xfId="20049"/>
    <cellStyle name="SAPBEXfilterDrill 2 2 3 2" xfId="20050"/>
    <cellStyle name="SAPBEXfilterDrill 2 2 3 3" xfId="20051"/>
    <cellStyle name="SAPBEXfilterDrill 2 2 3 4" xfId="20052"/>
    <cellStyle name="SAPBEXfilterDrill 2 2 3 5" xfId="20053"/>
    <cellStyle name="SAPBEXfilterDrill 2 2 3 6" xfId="20054"/>
    <cellStyle name="SAPBEXfilterDrill 2 2 3 7" xfId="20055"/>
    <cellStyle name="SAPBEXfilterDrill 2 2 3 8" xfId="20056"/>
    <cellStyle name="SAPBEXfilterDrill 2 2 4" xfId="20057"/>
    <cellStyle name="SAPBEXfilterDrill 2 2 4 2" xfId="20058"/>
    <cellStyle name="SAPBEXfilterDrill 2 2 4 3" xfId="20059"/>
    <cellStyle name="SAPBEXfilterDrill 2 2 4 4" xfId="20060"/>
    <cellStyle name="SAPBEXfilterDrill 2 2 4 5" xfId="20061"/>
    <cellStyle name="SAPBEXfilterDrill 2 2 4 6" xfId="20062"/>
    <cellStyle name="SAPBEXfilterDrill 2 2 4 7" xfId="20063"/>
    <cellStyle name="SAPBEXfilterDrill 2 2 4 8" xfId="20064"/>
    <cellStyle name="SAPBEXfilterDrill 2 2 5" xfId="20065"/>
    <cellStyle name="SAPBEXfilterDrill 2 2 5 2" xfId="20066"/>
    <cellStyle name="SAPBEXfilterDrill 2 2 5 3" xfId="20067"/>
    <cellStyle name="SAPBEXfilterDrill 2 2 5 4" xfId="20068"/>
    <cellStyle name="SAPBEXfilterDrill 2 2 5 5" xfId="20069"/>
    <cellStyle name="SAPBEXfilterDrill 2 2 5 6" xfId="20070"/>
    <cellStyle name="SAPBEXfilterDrill 2 2 5 7" xfId="20071"/>
    <cellStyle name="SAPBEXfilterDrill 2 2 5 8" xfId="20072"/>
    <cellStyle name="SAPBEXfilterDrill 2 2 6" xfId="20073"/>
    <cellStyle name="SAPBEXfilterDrill 2 2 7" xfId="20074"/>
    <cellStyle name="SAPBEXfilterDrill 2 2 8" xfId="20075"/>
    <cellStyle name="SAPBEXfilterDrill 2 2 9" xfId="20076"/>
    <cellStyle name="SAPBEXfilterDrill 2 3" xfId="4093"/>
    <cellStyle name="SAPBEXfilterDrill 2 3 10" xfId="20077"/>
    <cellStyle name="SAPBEXfilterDrill 2 3 11" xfId="20078"/>
    <cellStyle name="SAPBEXfilterDrill 2 3 12" xfId="20079"/>
    <cellStyle name="SAPBEXfilterDrill 2 3 2" xfId="20080"/>
    <cellStyle name="SAPBEXfilterDrill 2 3 2 2" xfId="20081"/>
    <cellStyle name="SAPBEXfilterDrill 2 3 2 3" xfId="20082"/>
    <cellStyle name="SAPBEXfilterDrill 2 3 2 4" xfId="20083"/>
    <cellStyle name="SAPBEXfilterDrill 2 3 2 5" xfId="20084"/>
    <cellStyle name="SAPBEXfilterDrill 2 3 2 6" xfId="20085"/>
    <cellStyle name="SAPBEXfilterDrill 2 3 2 7" xfId="20086"/>
    <cellStyle name="SAPBEXfilterDrill 2 3 2 8" xfId="20087"/>
    <cellStyle name="SAPBEXfilterDrill 2 3 3" xfId="20088"/>
    <cellStyle name="SAPBEXfilterDrill 2 3 3 2" xfId="20089"/>
    <cellStyle name="SAPBEXfilterDrill 2 3 3 3" xfId="20090"/>
    <cellStyle name="SAPBEXfilterDrill 2 3 3 4" xfId="20091"/>
    <cellStyle name="SAPBEXfilterDrill 2 3 3 5" xfId="20092"/>
    <cellStyle name="SAPBEXfilterDrill 2 3 3 6" xfId="20093"/>
    <cellStyle name="SAPBEXfilterDrill 2 3 3 7" xfId="20094"/>
    <cellStyle name="SAPBEXfilterDrill 2 3 3 8" xfId="20095"/>
    <cellStyle name="SAPBEXfilterDrill 2 3 4" xfId="20096"/>
    <cellStyle name="SAPBEXfilterDrill 2 3 4 2" xfId="20097"/>
    <cellStyle name="SAPBEXfilterDrill 2 3 4 3" xfId="20098"/>
    <cellStyle name="SAPBEXfilterDrill 2 3 4 4" xfId="20099"/>
    <cellStyle name="SAPBEXfilterDrill 2 3 4 5" xfId="20100"/>
    <cellStyle name="SAPBEXfilterDrill 2 3 4 6" xfId="20101"/>
    <cellStyle name="SAPBEXfilterDrill 2 3 4 7" xfId="20102"/>
    <cellStyle name="SAPBEXfilterDrill 2 3 4 8" xfId="20103"/>
    <cellStyle name="SAPBEXfilterDrill 2 3 5" xfId="20104"/>
    <cellStyle name="SAPBEXfilterDrill 2 3 6" xfId="20105"/>
    <cellStyle name="SAPBEXfilterDrill 2 3 7" xfId="20106"/>
    <cellStyle name="SAPBEXfilterDrill 2 3 8" xfId="20107"/>
    <cellStyle name="SAPBEXfilterDrill 2 3 9" xfId="20108"/>
    <cellStyle name="SAPBEXfilterDrill 2 4" xfId="20109"/>
    <cellStyle name="SAPBEXfilterDrill 2 4 2" xfId="20110"/>
    <cellStyle name="SAPBEXfilterDrill 2 4 3" xfId="20111"/>
    <cellStyle name="SAPBEXfilterDrill 2 4 4" xfId="20112"/>
    <cellStyle name="SAPBEXfilterDrill 2 4 5" xfId="20113"/>
    <cellStyle name="SAPBEXfilterDrill 2 4 6" xfId="20114"/>
    <cellStyle name="SAPBEXfilterDrill 2 4 7" xfId="20115"/>
    <cellStyle name="SAPBEXfilterDrill 2 4 8" xfId="20116"/>
    <cellStyle name="SAPBEXfilterDrill 2 5" xfId="20117"/>
    <cellStyle name="SAPBEXfilterDrill 2 5 2" xfId="20118"/>
    <cellStyle name="SAPBEXfilterDrill 2 5 3" xfId="20119"/>
    <cellStyle name="SAPBEXfilterDrill 2 5 4" xfId="20120"/>
    <cellStyle name="SAPBEXfilterDrill 2 5 5" xfId="20121"/>
    <cellStyle name="SAPBEXfilterDrill 2 5 6" xfId="20122"/>
    <cellStyle name="SAPBEXfilterDrill 2 5 7" xfId="20123"/>
    <cellStyle name="SAPBEXfilterDrill 2 5 8" xfId="20124"/>
    <cellStyle name="SAPBEXfilterDrill 2 6" xfId="20125"/>
    <cellStyle name="SAPBEXfilterDrill 2 6 2" xfId="20126"/>
    <cellStyle name="SAPBEXfilterDrill 2 6 3" xfId="20127"/>
    <cellStyle name="SAPBEXfilterDrill 2 6 4" xfId="20128"/>
    <cellStyle name="SAPBEXfilterDrill 2 6 5" xfId="20129"/>
    <cellStyle name="SAPBEXfilterDrill 2 6 6" xfId="20130"/>
    <cellStyle name="SAPBEXfilterDrill 2 6 7" xfId="20131"/>
    <cellStyle name="SAPBEXfilterDrill 2 6 8" xfId="20132"/>
    <cellStyle name="SAPBEXfilterDrill 2 7" xfId="20133"/>
    <cellStyle name="SAPBEXfilterDrill 2 8" xfId="20134"/>
    <cellStyle name="SAPBEXfilterDrill 2 9" xfId="20135"/>
    <cellStyle name="SAPBEXfilterDrill 3" xfId="4094"/>
    <cellStyle name="SAPBEXfilterDrill 3 10" xfId="20136"/>
    <cellStyle name="SAPBEXfilterDrill 3 11" xfId="20137"/>
    <cellStyle name="SAPBEXfilterDrill 3 12" xfId="20138"/>
    <cellStyle name="SAPBEXfilterDrill 3 13" xfId="20139"/>
    <cellStyle name="SAPBEXfilterDrill 3 14" xfId="20140"/>
    <cellStyle name="SAPBEXfilterDrill 3 2" xfId="4095"/>
    <cellStyle name="SAPBEXfilterDrill 3 2 10" xfId="20141"/>
    <cellStyle name="SAPBEXfilterDrill 3 2 11" xfId="20142"/>
    <cellStyle name="SAPBEXfilterDrill 3 2 12" xfId="20143"/>
    <cellStyle name="SAPBEXfilterDrill 3 2 13" xfId="20144"/>
    <cellStyle name="SAPBEXfilterDrill 3 2 14" xfId="20145"/>
    <cellStyle name="SAPBEXfilterDrill 3 2 2" xfId="4096"/>
    <cellStyle name="SAPBEXfilterDrill 3 2 2 10" xfId="20146"/>
    <cellStyle name="SAPBEXfilterDrill 3 2 2 11" xfId="20147"/>
    <cellStyle name="SAPBEXfilterDrill 3 2 2 12" xfId="20148"/>
    <cellStyle name="SAPBEXfilterDrill 3 2 2 2" xfId="20149"/>
    <cellStyle name="SAPBEXfilterDrill 3 2 2 2 2" xfId="20150"/>
    <cellStyle name="SAPBEXfilterDrill 3 2 2 2 3" xfId="20151"/>
    <cellStyle name="SAPBEXfilterDrill 3 2 2 2 4" xfId="20152"/>
    <cellStyle name="SAPBEXfilterDrill 3 2 2 2 5" xfId="20153"/>
    <cellStyle name="SAPBEXfilterDrill 3 2 2 2 6" xfId="20154"/>
    <cellStyle name="SAPBEXfilterDrill 3 2 2 2 7" xfId="20155"/>
    <cellStyle name="SAPBEXfilterDrill 3 2 2 2 8" xfId="20156"/>
    <cellStyle name="SAPBEXfilterDrill 3 2 2 3" xfId="20157"/>
    <cellStyle name="SAPBEXfilterDrill 3 2 2 3 2" xfId="20158"/>
    <cellStyle name="SAPBEXfilterDrill 3 2 2 3 3" xfId="20159"/>
    <cellStyle name="SAPBEXfilterDrill 3 2 2 3 4" xfId="20160"/>
    <cellStyle name="SAPBEXfilterDrill 3 2 2 3 5" xfId="20161"/>
    <cellStyle name="SAPBEXfilterDrill 3 2 2 3 6" xfId="20162"/>
    <cellStyle name="SAPBEXfilterDrill 3 2 2 3 7" xfId="20163"/>
    <cellStyle name="SAPBEXfilterDrill 3 2 2 3 8" xfId="20164"/>
    <cellStyle name="SAPBEXfilterDrill 3 2 2 4" xfId="20165"/>
    <cellStyle name="SAPBEXfilterDrill 3 2 2 4 2" xfId="20166"/>
    <cellStyle name="SAPBEXfilterDrill 3 2 2 4 3" xfId="20167"/>
    <cellStyle name="SAPBEXfilterDrill 3 2 2 4 4" xfId="20168"/>
    <cellStyle name="SAPBEXfilterDrill 3 2 2 4 5" xfId="20169"/>
    <cellStyle name="SAPBEXfilterDrill 3 2 2 4 6" xfId="20170"/>
    <cellStyle name="SAPBEXfilterDrill 3 2 2 4 7" xfId="20171"/>
    <cellStyle name="SAPBEXfilterDrill 3 2 2 4 8" xfId="20172"/>
    <cellStyle name="SAPBEXfilterDrill 3 2 2 5" xfId="20173"/>
    <cellStyle name="SAPBEXfilterDrill 3 2 2 6" xfId="20174"/>
    <cellStyle name="SAPBEXfilterDrill 3 2 2 7" xfId="20175"/>
    <cellStyle name="SAPBEXfilterDrill 3 2 2 8" xfId="20176"/>
    <cellStyle name="SAPBEXfilterDrill 3 2 2 9" xfId="20177"/>
    <cellStyle name="SAPBEXfilterDrill 3 2 3" xfId="20178"/>
    <cellStyle name="SAPBEXfilterDrill 3 2 3 2" xfId="20179"/>
    <cellStyle name="SAPBEXfilterDrill 3 2 3 3" xfId="20180"/>
    <cellStyle name="SAPBEXfilterDrill 3 2 3 4" xfId="20181"/>
    <cellStyle name="SAPBEXfilterDrill 3 2 3 5" xfId="20182"/>
    <cellStyle name="SAPBEXfilterDrill 3 2 3 6" xfId="20183"/>
    <cellStyle name="SAPBEXfilterDrill 3 2 3 7" xfId="20184"/>
    <cellStyle name="SAPBEXfilterDrill 3 2 3 8" xfId="20185"/>
    <cellStyle name="SAPBEXfilterDrill 3 2 4" xfId="20186"/>
    <cellStyle name="SAPBEXfilterDrill 3 2 4 2" xfId="20187"/>
    <cellStyle name="SAPBEXfilterDrill 3 2 4 3" xfId="20188"/>
    <cellStyle name="SAPBEXfilterDrill 3 2 4 4" xfId="20189"/>
    <cellStyle name="SAPBEXfilterDrill 3 2 4 5" xfId="20190"/>
    <cellStyle name="SAPBEXfilterDrill 3 2 4 6" xfId="20191"/>
    <cellStyle name="SAPBEXfilterDrill 3 2 4 7" xfId="20192"/>
    <cellStyle name="SAPBEXfilterDrill 3 2 4 8" xfId="20193"/>
    <cellStyle name="SAPBEXfilterDrill 3 2 5" xfId="20194"/>
    <cellStyle name="SAPBEXfilterDrill 3 2 5 2" xfId="20195"/>
    <cellStyle name="SAPBEXfilterDrill 3 2 5 3" xfId="20196"/>
    <cellStyle name="SAPBEXfilterDrill 3 2 5 4" xfId="20197"/>
    <cellStyle name="SAPBEXfilterDrill 3 2 5 5" xfId="20198"/>
    <cellStyle name="SAPBEXfilterDrill 3 2 5 6" xfId="20199"/>
    <cellStyle name="SAPBEXfilterDrill 3 2 5 7" xfId="20200"/>
    <cellStyle name="SAPBEXfilterDrill 3 2 5 8" xfId="20201"/>
    <cellStyle name="SAPBEXfilterDrill 3 2 6" xfId="20202"/>
    <cellStyle name="SAPBEXfilterDrill 3 2 7" xfId="20203"/>
    <cellStyle name="SAPBEXfilterDrill 3 2 8" xfId="20204"/>
    <cellStyle name="SAPBEXfilterDrill 3 2 9" xfId="20205"/>
    <cellStyle name="SAPBEXfilterDrill 3 3" xfId="4097"/>
    <cellStyle name="SAPBEXfilterDrill 3 3 10" xfId="20206"/>
    <cellStyle name="SAPBEXfilterDrill 3 3 11" xfId="20207"/>
    <cellStyle name="SAPBEXfilterDrill 3 3 12" xfId="20208"/>
    <cellStyle name="SAPBEXfilterDrill 3 3 2" xfId="20209"/>
    <cellStyle name="SAPBEXfilterDrill 3 3 2 2" xfId="20210"/>
    <cellStyle name="SAPBEXfilterDrill 3 3 2 3" xfId="20211"/>
    <cellStyle name="SAPBEXfilterDrill 3 3 2 4" xfId="20212"/>
    <cellStyle name="SAPBEXfilterDrill 3 3 2 5" xfId="20213"/>
    <cellStyle name="SAPBEXfilterDrill 3 3 2 6" xfId="20214"/>
    <cellStyle name="SAPBEXfilterDrill 3 3 2 7" xfId="20215"/>
    <cellStyle name="SAPBEXfilterDrill 3 3 2 8" xfId="20216"/>
    <cellStyle name="SAPBEXfilterDrill 3 3 3" xfId="20217"/>
    <cellStyle name="SAPBEXfilterDrill 3 3 3 2" xfId="20218"/>
    <cellStyle name="SAPBEXfilterDrill 3 3 3 3" xfId="20219"/>
    <cellStyle name="SAPBEXfilterDrill 3 3 3 4" xfId="20220"/>
    <cellStyle name="SAPBEXfilterDrill 3 3 3 5" xfId="20221"/>
    <cellStyle name="SAPBEXfilterDrill 3 3 3 6" xfId="20222"/>
    <cellStyle name="SAPBEXfilterDrill 3 3 3 7" xfId="20223"/>
    <cellStyle name="SAPBEXfilterDrill 3 3 3 8" xfId="20224"/>
    <cellStyle name="SAPBEXfilterDrill 3 3 4" xfId="20225"/>
    <cellStyle name="SAPBEXfilterDrill 3 3 4 2" xfId="20226"/>
    <cellStyle name="SAPBEXfilterDrill 3 3 4 3" xfId="20227"/>
    <cellStyle name="SAPBEXfilterDrill 3 3 4 4" xfId="20228"/>
    <cellStyle name="SAPBEXfilterDrill 3 3 4 5" xfId="20229"/>
    <cellStyle name="SAPBEXfilterDrill 3 3 4 6" xfId="20230"/>
    <cellStyle name="SAPBEXfilterDrill 3 3 4 7" xfId="20231"/>
    <cellStyle name="SAPBEXfilterDrill 3 3 4 8" xfId="20232"/>
    <cellStyle name="SAPBEXfilterDrill 3 3 5" xfId="20233"/>
    <cellStyle name="SAPBEXfilterDrill 3 3 6" xfId="20234"/>
    <cellStyle name="SAPBEXfilterDrill 3 3 7" xfId="20235"/>
    <cellStyle name="SAPBEXfilterDrill 3 3 8" xfId="20236"/>
    <cellStyle name="SAPBEXfilterDrill 3 3 9" xfId="20237"/>
    <cellStyle name="SAPBEXfilterDrill 3 4" xfId="20238"/>
    <cellStyle name="SAPBEXfilterDrill 3 4 2" xfId="20239"/>
    <cellStyle name="SAPBEXfilterDrill 3 4 3" xfId="20240"/>
    <cellStyle name="SAPBEXfilterDrill 3 4 4" xfId="20241"/>
    <cellStyle name="SAPBEXfilterDrill 3 4 5" xfId="20242"/>
    <cellStyle name="SAPBEXfilterDrill 3 4 6" xfId="20243"/>
    <cellStyle name="SAPBEXfilterDrill 3 4 7" xfId="20244"/>
    <cellStyle name="SAPBEXfilterDrill 3 4 8" xfId="20245"/>
    <cellStyle name="SAPBEXfilterDrill 3 5" xfId="20246"/>
    <cellStyle name="SAPBEXfilterDrill 3 5 2" xfId="20247"/>
    <cellStyle name="SAPBEXfilterDrill 3 5 3" xfId="20248"/>
    <cellStyle name="SAPBEXfilterDrill 3 5 4" xfId="20249"/>
    <cellStyle name="SAPBEXfilterDrill 3 5 5" xfId="20250"/>
    <cellStyle name="SAPBEXfilterDrill 3 5 6" xfId="20251"/>
    <cellStyle name="SAPBEXfilterDrill 3 5 7" xfId="20252"/>
    <cellStyle name="SAPBEXfilterDrill 3 5 8" xfId="20253"/>
    <cellStyle name="SAPBEXfilterDrill 3 6" xfId="20254"/>
    <cellStyle name="SAPBEXfilterDrill 3 6 2" xfId="20255"/>
    <cellStyle name="SAPBEXfilterDrill 3 6 3" xfId="20256"/>
    <cellStyle name="SAPBEXfilterDrill 3 6 4" xfId="20257"/>
    <cellStyle name="SAPBEXfilterDrill 3 6 5" xfId="20258"/>
    <cellStyle name="SAPBEXfilterDrill 3 6 6" xfId="20259"/>
    <cellStyle name="SAPBEXfilterDrill 3 6 7" xfId="20260"/>
    <cellStyle name="SAPBEXfilterDrill 3 6 8" xfId="20261"/>
    <cellStyle name="SAPBEXfilterDrill 3 7" xfId="20262"/>
    <cellStyle name="SAPBEXfilterDrill 3 8" xfId="20263"/>
    <cellStyle name="SAPBEXfilterDrill 3 9" xfId="20264"/>
    <cellStyle name="SAPBEXfilterDrill 4" xfId="4098"/>
    <cellStyle name="SAPBEXfilterDrill 4 10" xfId="20265"/>
    <cellStyle name="SAPBEXfilterDrill 4 11" xfId="20266"/>
    <cellStyle name="SAPBEXfilterDrill 4 12" xfId="20267"/>
    <cellStyle name="SAPBEXfilterDrill 4 13" xfId="20268"/>
    <cellStyle name="SAPBEXfilterDrill 4 14" xfId="20269"/>
    <cellStyle name="SAPBEXfilterDrill 4 2" xfId="4099"/>
    <cellStyle name="SAPBEXfilterDrill 4 2 10" xfId="20270"/>
    <cellStyle name="SAPBEXfilterDrill 4 2 11" xfId="20271"/>
    <cellStyle name="SAPBEXfilterDrill 4 2 12" xfId="20272"/>
    <cellStyle name="SAPBEXfilterDrill 4 2 2" xfId="20273"/>
    <cellStyle name="SAPBEXfilterDrill 4 2 2 2" xfId="20274"/>
    <cellStyle name="SAPBEXfilterDrill 4 2 2 3" xfId="20275"/>
    <cellStyle name="SAPBEXfilterDrill 4 2 2 4" xfId="20276"/>
    <cellStyle name="SAPBEXfilterDrill 4 2 2 5" xfId="20277"/>
    <cellStyle name="SAPBEXfilterDrill 4 2 2 6" xfId="20278"/>
    <cellStyle name="SAPBEXfilterDrill 4 2 2 7" xfId="20279"/>
    <cellStyle name="SAPBEXfilterDrill 4 2 2 8" xfId="20280"/>
    <cellStyle name="SAPBEXfilterDrill 4 2 3" xfId="20281"/>
    <cellStyle name="SAPBEXfilterDrill 4 2 3 2" xfId="20282"/>
    <cellStyle name="SAPBEXfilterDrill 4 2 3 3" xfId="20283"/>
    <cellStyle name="SAPBEXfilterDrill 4 2 3 4" xfId="20284"/>
    <cellStyle name="SAPBEXfilterDrill 4 2 3 5" xfId="20285"/>
    <cellStyle name="SAPBEXfilterDrill 4 2 3 6" xfId="20286"/>
    <cellStyle name="SAPBEXfilterDrill 4 2 3 7" xfId="20287"/>
    <cellStyle name="SAPBEXfilterDrill 4 2 3 8" xfId="20288"/>
    <cellStyle name="SAPBEXfilterDrill 4 2 4" xfId="20289"/>
    <cellStyle name="SAPBEXfilterDrill 4 2 4 2" xfId="20290"/>
    <cellStyle name="SAPBEXfilterDrill 4 2 4 3" xfId="20291"/>
    <cellStyle name="SAPBEXfilterDrill 4 2 4 4" xfId="20292"/>
    <cellStyle name="SAPBEXfilterDrill 4 2 4 5" xfId="20293"/>
    <cellStyle name="SAPBEXfilterDrill 4 2 4 6" xfId="20294"/>
    <cellStyle name="SAPBEXfilterDrill 4 2 4 7" xfId="20295"/>
    <cellStyle name="SAPBEXfilterDrill 4 2 4 8" xfId="20296"/>
    <cellStyle name="SAPBEXfilterDrill 4 2 5" xfId="20297"/>
    <cellStyle name="SAPBEXfilterDrill 4 2 6" xfId="20298"/>
    <cellStyle name="SAPBEXfilterDrill 4 2 7" xfId="20299"/>
    <cellStyle name="SAPBEXfilterDrill 4 2 8" xfId="20300"/>
    <cellStyle name="SAPBEXfilterDrill 4 2 9" xfId="20301"/>
    <cellStyle name="SAPBEXfilterDrill 4 3" xfId="20302"/>
    <cellStyle name="SAPBEXfilterDrill 4 3 2" xfId="20303"/>
    <cellStyle name="SAPBEXfilterDrill 4 3 3" xfId="20304"/>
    <cellStyle name="SAPBEXfilterDrill 4 3 4" xfId="20305"/>
    <cellStyle name="SAPBEXfilterDrill 4 3 5" xfId="20306"/>
    <cellStyle name="SAPBEXfilterDrill 4 3 6" xfId="20307"/>
    <cellStyle name="SAPBEXfilterDrill 4 3 7" xfId="20308"/>
    <cellStyle name="SAPBEXfilterDrill 4 3 8" xfId="20309"/>
    <cellStyle name="SAPBEXfilterDrill 4 4" xfId="20310"/>
    <cellStyle name="SAPBEXfilterDrill 4 4 2" xfId="20311"/>
    <cellStyle name="SAPBEXfilterDrill 4 4 3" xfId="20312"/>
    <cellStyle name="SAPBEXfilterDrill 4 4 4" xfId="20313"/>
    <cellStyle name="SAPBEXfilterDrill 4 4 5" xfId="20314"/>
    <cellStyle name="SAPBEXfilterDrill 4 4 6" xfId="20315"/>
    <cellStyle name="SAPBEXfilterDrill 4 4 7" xfId="20316"/>
    <cellStyle name="SAPBEXfilterDrill 4 4 8" xfId="20317"/>
    <cellStyle name="SAPBEXfilterDrill 4 5" xfId="20318"/>
    <cellStyle name="SAPBEXfilterDrill 4 5 2" xfId="20319"/>
    <cellStyle name="SAPBEXfilterDrill 4 5 3" xfId="20320"/>
    <cellStyle name="SAPBEXfilterDrill 4 5 4" xfId="20321"/>
    <cellStyle name="SAPBEXfilterDrill 4 5 5" xfId="20322"/>
    <cellStyle name="SAPBEXfilterDrill 4 5 6" xfId="20323"/>
    <cellStyle name="SAPBEXfilterDrill 4 5 7" xfId="20324"/>
    <cellStyle name="SAPBEXfilterDrill 4 5 8" xfId="20325"/>
    <cellStyle name="SAPBEXfilterDrill 4 6" xfId="20326"/>
    <cellStyle name="SAPBEXfilterDrill 4 7" xfId="20327"/>
    <cellStyle name="SAPBEXfilterDrill 4 8" xfId="20328"/>
    <cellStyle name="SAPBEXfilterDrill 4 9" xfId="20329"/>
    <cellStyle name="SAPBEXfilterDrill 5" xfId="4100"/>
    <cellStyle name="SAPBEXfilterDrill 5 10" xfId="20330"/>
    <cellStyle name="SAPBEXfilterDrill 5 11" xfId="20331"/>
    <cellStyle name="SAPBEXfilterDrill 5 12" xfId="20332"/>
    <cellStyle name="SAPBEXfilterDrill 5 2" xfId="20333"/>
    <cellStyle name="SAPBEXfilterDrill 5 2 2" xfId="20334"/>
    <cellStyle name="SAPBEXfilterDrill 5 2 3" xfId="20335"/>
    <cellStyle name="SAPBEXfilterDrill 5 2 4" xfId="20336"/>
    <cellStyle name="SAPBEXfilterDrill 5 2 5" xfId="20337"/>
    <cellStyle name="SAPBEXfilterDrill 5 2 6" xfId="20338"/>
    <cellStyle name="SAPBEXfilterDrill 5 2 7" xfId="20339"/>
    <cellStyle name="SAPBEXfilterDrill 5 2 8" xfId="20340"/>
    <cellStyle name="SAPBEXfilterDrill 5 3" xfId="20341"/>
    <cellStyle name="SAPBEXfilterDrill 5 3 2" xfId="20342"/>
    <cellStyle name="SAPBEXfilterDrill 5 3 3" xfId="20343"/>
    <cellStyle name="SAPBEXfilterDrill 5 3 4" xfId="20344"/>
    <cellStyle name="SAPBEXfilterDrill 5 3 5" xfId="20345"/>
    <cellStyle name="SAPBEXfilterDrill 5 3 6" xfId="20346"/>
    <cellStyle name="SAPBEXfilterDrill 5 3 7" xfId="20347"/>
    <cellStyle name="SAPBEXfilterDrill 5 3 8" xfId="20348"/>
    <cellStyle name="SAPBEXfilterDrill 5 4" xfId="20349"/>
    <cellStyle name="SAPBEXfilterDrill 5 4 2" xfId="20350"/>
    <cellStyle name="SAPBEXfilterDrill 5 4 3" xfId="20351"/>
    <cellStyle name="SAPBEXfilterDrill 5 4 4" xfId="20352"/>
    <cellStyle name="SAPBEXfilterDrill 5 4 5" xfId="20353"/>
    <cellStyle name="SAPBEXfilterDrill 5 4 6" xfId="20354"/>
    <cellStyle name="SAPBEXfilterDrill 5 4 7" xfId="20355"/>
    <cellStyle name="SAPBEXfilterDrill 5 4 8" xfId="20356"/>
    <cellStyle name="SAPBEXfilterDrill 5 5" xfId="20357"/>
    <cellStyle name="SAPBEXfilterDrill 5 6" xfId="20358"/>
    <cellStyle name="SAPBEXfilterDrill 5 7" xfId="20359"/>
    <cellStyle name="SAPBEXfilterDrill 5 8" xfId="20360"/>
    <cellStyle name="SAPBEXfilterDrill 5 9" xfId="20361"/>
    <cellStyle name="SAPBEXfilterDrill 6" xfId="20362"/>
    <cellStyle name="SAPBEXfilterDrill 6 2" xfId="20363"/>
    <cellStyle name="SAPBEXfilterDrill 6 3" xfId="20364"/>
    <cellStyle name="SAPBEXfilterDrill 6 4" xfId="20365"/>
    <cellStyle name="SAPBEXfilterDrill 6 5" xfId="20366"/>
    <cellStyle name="SAPBEXfilterDrill 6 6" xfId="20367"/>
    <cellStyle name="SAPBEXfilterDrill 6 7" xfId="20368"/>
    <cellStyle name="SAPBEXfilterDrill 6 8" xfId="20369"/>
    <cellStyle name="SAPBEXfilterDrill 7" xfId="20370"/>
    <cellStyle name="SAPBEXfilterDrill 7 2" xfId="20371"/>
    <cellStyle name="SAPBEXfilterDrill 7 3" xfId="20372"/>
    <cellStyle name="SAPBEXfilterDrill 7 4" xfId="20373"/>
    <cellStyle name="SAPBEXfilterDrill 7 5" xfId="20374"/>
    <cellStyle name="SAPBEXfilterDrill 7 6" xfId="20375"/>
    <cellStyle name="SAPBEXfilterDrill 7 7" xfId="20376"/>
    <cellStyle name="SAPBEXfilterDrill 7 8" xfId="20377"/>
    <cellStyle name="SAPBEXfilterDrill 8" xfId="20378"/>
    <cellStyle name="SAPBEXfilterDrill 8 2" xfId="20379"/>
    <cellStyle name="SAPBEXfilterDrill 8 3" xfId="20380"/>
    <cellStyle name="SAPBEXfilterDrill 8 4" xfId="20381"/>
    <cellStyle name="SAPBEXfilterDrill 8 5" xfId="20382"/>
    <cellStyle name="SAPBEXfilterDrill 8 6" xfId="20383"/>
    <cellStyle name="SAPBEXfilterDrill 8 7" xfId="20384"/>
    <cellStyle name="SAPBEXfilterDrill 8 8" xfId="20385"/>
    <cellStyle name="SAPBEXfilterDrill 9" xfId="20386"/>
    <cellStyle name="SAPBEXfilterDrill_реестр объектов ЕНЭС" xfId="4101"/>
    <cellStyle name="SAPBEXfilterItem" xfId="4102"/>
    <cellStyle name="SAPBEXfilterItem 10" xfId="20387"/>
    <cellStyle name="SAPBEXfilterItem 11" xfId="20388"/>
    <cellStyle name="SAPBEXfilterItem 12" xfId="20389"/>
    <cellStyle name="SAPBEXfilterItem 13" xfId="20390"/>
    <cellStyle name="SAPBEXfilterItem 14" xfId="20391"/>
    <cellStyle name="SAPBEXfilterItem 15" xfId="20392"/>
    <cellStyle name="SAPBEXfilterItem 16" xfId="20393"/>
    <cellStyle name="SAPBEXfilterItem 17" xfId="20394"/>
    <cellStyle name="SAPBEXfilterItem 2" xfId="4103"/>
    <cellStyle name="SAPBEXfilterItem 2 10" xfId="20395"/>
    <cellStyle name="SAPBEXfilterItem 2 11" xfId="20396"/>
    <cellStyle name="SAPBEXfilterItem 2 12" xfId="20397"/>
    <cellStyle name="SAPBEXfilterItem 2 13" xfId="20398"/>
    <cellStyle name="SAPBEXfilterItem 2 14" xfId="20399"/>
    <cellStyle name="SAPBEXfilterItem 2 15" xfId="20400"/>
    <cellStyle name="SAPBEXfilterItem 2 2" xfId="4104"/>
    <cellStyle name="SAPBEXfilterItem 2 2 10" xfId="20401"/>
    <cellStyle name="SAPBEXfilterItem 2 2 11" xfId="20402"/>
    <cellStyle name="SAPBEXfilterItem 2 2 12" xfId="20403"/>
    <cellStyle name="SAPBEXfilterItem 2 2 2" xfId="20404"/>
    <cellStyle name="SAPBEXfilterItem 2 2 2 2" xfId="20405"/>
    <cellStyle name="SAPBEXfilterItem 2 2 2 3" xfId="20406"/>
    <cellStyle name="SAPBEXfilterItem 2 2 2 4" xfId="20407"/>
    <cellStyle name="SAPBEXfilterItem 2 2 2 5" xfId="20408"/>
    <cellStyle name="SAPBEXfilterItem 2 2 2 6" xfId="20409"/>
    <cellStyle name="SAPBEXfilterItem 2 2 2 7" xfId="20410"/>
    <cellStyle name="SAPBEXfilterItem 2 2 2 8" xfId="20411"/>
    <cellStyle name="SAPBEXfilterItem 2 2 3" xfId="20412"/>
    <cellStyle name="SAPBEXfilterItem 2 2 3 2" xfId="20413"/>
    <cellStyle name="SAPBEXfilterItem 2 2 3 3" xfId="20414"/>
    <cellStyle name="SAPBEXfilterItem 2 2 3 4" xfId="20415"/>
    <cellStyle name="SAPBEXfilterItem 2 2 3 5" xfId="20416"/>
    <cellStyle name="SAPBEXfilterItem 2 2 3 6" xfId="20417"/>
    <cellStyle name="SAPBEXfilterItem 2 2 3 7" xfId="20418"/>
    <cellStyle name="SAPBEXfilterItem 2 2 3 8" xfId="20419"/>
    <cellStyle name="SAPBEXfilterItem 2 2 4" xfId="20420"/>
    <cellStyle name="SAPBEXfilterItem 2 2 4 2" xfId="20421"/>
    <cellStyle name="SAPBEXfilterItem 2 2 4 3" xfId="20422"/>
    <cellStyle name="SAPBEXfilterItem 2 2 4 4" xfId="20423"/>
    <cellStyle name="SAPBEXfilterItem 2 2 4 5" xfId="20424"/>
    <cellStyle name="SAPBEXfilterItem 2 2 4 6" xfId="20425"/>
    <cellStyle name="SAPBEXfilterItem 2 2 4 7" xfId="20426"/>
    <cellStyle name="SAPBEXfilterItem 2 2 4 8" xfId="20427"/>
    <cellStyle name="SAPBEXfilterItem 2 2 5" xfId="20428"/>
    <cellStyle name="SAPBEXfilterItem 2 2 6" xfId="20429"/>
    <cellStyle name="SAPBEXfilterItem 2 2 7" xfId="20430"/>
    <cellStyle name="SAPBEXfilterItem 2 2 8" xfId="20431"/>
    <cellStyle name="SAPBEXfilterItem 2 2 9" xfId="20432"/>
    <cellStyle name="SAPBEXfilterItem 2 3" xfId="4105"/>
    <cellStyle name="SAPBEXfilterItem 2 3 10" xfId="20433"/>
    <cellStyle name="SAPBEXfilterItem 2 3 11" xfId="20434"/>
    <cellStyle name="SAPBEXfilterItem 2 3 12" xfId="20435"/>
    <cellStyle name="SAPBEXfilterItem 2 3 2" xfId="20436"/>
    <cellStyle name="SAPBEXfilterItem 2 3 2 2" xfId="20437"/>
    <cellStyle name="SAPBEXfilterItem 2 3 2 3" xfId="20438"/>
    <cellStyle name="SAPBEXfilterItem 2 3 2 4" xfId="20439"/>
    <cellStyle name="SAPBEXfilterItem 2 3 2 5" xfId="20440"/>
    <cellStyle name="SAPBEXfilterItem 2 3 2 6" xfId="20441"/>
    <cellStyle name="SAPBEXfilterItem 2 3 2 7" xfId="20442"/>
    <cellStyle name="SAPBEXfilterItem 2 3 2 8" xfId="20443"/>
    <cellStyle name="SAPBEXfilterItem 2 3 3" xfId="20444"/>
    <cellStyle name="SAPBEXfilterItem 2 3 3 2" xfId="20445"/>
    <cellStyle name="SAPBEXfilterItem 2 3 3 3" xfId="20446"/>
    <cellStyle name="SAPBEXfilterItem 2 3 3 4" xfId="20447"/>
    <cellStyle name="SAPBEXfilterItem 2 3 3 5" xfId="20448"/>
    <cellStyle name="SAPBEXfilterItem 2 3 3 6" xfId="20449"/>
    <cellStyle name="SAPBEXfilterItem 2 3 3 7" xfId="20450"/>
    <cellStyle name="SAPBEXfilterItem 2 3 3 8" xfId="20451"/>
    <cellStyle name="SAPBEXfilterItem 2 3 4" xfId="20452"/>
    <cellStyle name="SAPBEXfilterItem 2 3 4 2" xfId="20453"/>
    <cellStyle name="SAPBEXfilterItem 2 3 4 3" xfId="20454"/>
    <cellStyle name="SAPBEXfilterItem 2 3 4 4" xfId="20455"/>
    <cellStyle name="SAPBEXfilterItem 2 3 4 5" xfId="20456"/>
    <cellStyle name="SAPBEXfilterItem 2 3 4 6" xfId="20457"/>
    <cellStyle name="SAPBEXfilterItem 2 3 4 7" xfId="20458"/>
    <cellStyle name="SAPBEXfilterItem 2 3 4 8" xfId="20459"/>
    <cellStyle name="SAPBEXfilterItem 2 3 5" xfId="20460"/>
    <cellStyle name="SAPBEXfilterItem 2 3 6" xfId="20461"/>
    <cellStyle name="SAPBEXfilterItem 2 3 7" xfId="20462"/>
    <cellStyle name="SAPBEXfilterItem 2 3 8" xfId="20463"/>
    <cellStyle name="SAPBEXfilterItem 2 3 9" xfId="20464"/>
    <cellStyle name="SAPBEXfilterItem 2 4" xfId="20465"/>
    <cellStyle name="SAPBEXfilterItem 2 4 2" xfId="20466"/>
    <cellStyle name="SAPBEXfilterItem 2 4 3" xfId="20467"/>
    <cellStyle name="SAPBEXfilterItem 2 4 4" xfId="20468"/>
    <cellStyle name="SAPBEXfilterItem 2 4 5" xfId="20469"/>
    <cellStyle name="SAPBEXfilterItem 2 4 6" xfId="20470"/>
    <cellStyle name="SAPBEXfilterItem 2 4 7" xfId="20471"/>
    <cellStyle name="SAPBEXfilterItem 2 4 8" xfId="20472"/>
    <cellStyle name="SAPBEXfilterItem 2 5" xfId="20473"/>
    <cellStyle name="SAPBEXfilterItem 2 5 2" xfId="20474"/>
    <cellStyle name="SAPBEXfilterItem 2 5 3" xfId="20475"/>
    <cellStyle name="SAPBEXfilterItem 2 5 4" xfId="20476"/>
    <cellStyle name="SAPBEXfilterItem 2 5 5" xfId="20477"/>
    <cellStyle name="SAPBEXfilterItem 2 5 6" xfId="20478"/>
    <cellStyle name="SAPBEXfilterItem 2 5 7" xfId="20479"/>
    <cellStyle name="SAPBEXfilterItem 2 5 8" xfId="20480"/>
    <cellStyle name="SAPBEXfilterItem 2 6" xfId="20481"/>
    <cellStyle name="SAPBEXfilterItem 2 6 2" xfId="20482"/>
    <cellStyle name="SAPBEXfilterItem 2 6 3" xfId="20483"/>
    <cellStyle name="SAPBEXfilterItem 2 6 4" xfId="20484"/>
    <cellStyle name="SAPBEXfilterItem 2 6 5" xfId="20485"/>
    <cellStyle name="SAPBEXfilterItem 2 6 6" xfId="20486"/>
    <cellStyle name="SAPBEXfilterItem 2 6 7" xfId="20487"/>
    <cellStyle name="SAPBEXfilterItem 2 6 8" xfId="20488"/>
    <cellStyle name="SAPBEXfilterItem 2 7" xfId="20489"/>
    <cellStyle name="SAPBEXfilterItem 2 8" xfId="20490"/>
    <cellStyle name="SAPBEXfilterItem 2 9" xfId="20491"/>
    <cellStyle name="SAPBEXfilterItem 3" xfId="4106"/>
    <cellStyle name="SAPBEXfilterItem 3 10" xfId="20492"/>
    <cellStyle name="SAPBEXfilterItem 3 11" xfId="20493"/>
    <cellStyle name="SAPBEXfilterItem 3 12" xfId="20494"/>
    <cellStyle name="SAPBEXfilterItem 3 13" xfId="20495"/>
    <cellStyle name="SAPBEXfilterItem 3 14" xfId="20496"/>
    <cellStyle name="SAPBEXfilterItem 3 2" xfId="4107"/>
    <cellStyle name="SAPBEXfilterItem 3 2 10" xfId="20497"/>
    <cellStyle name="SAPBEXfilterItem 3 2 11" xfId="20498"/>
    <cellStyle name="SAPBEXfilterItem 3 2 12" xfId="20499"/>
    <cellStyle name="SAPBEXfilterItem 3 2 2" xfId="20500"/>
    <cellStyle name="SAPBEXfilterItem 3 2 2 2" xfId="20501"/>
    <cellStyle name="SAPBEXfilterItem 3 2 2 3" xfId="20502"/>
    <cellStyle name="SAPBEXfilterItem 3 2 2 4" xfId="20503"/>
    <cellStyle name="SAPBEXfilterItem 3 2 2 5" xfId="20504"/>
    <cellStyle name="SAPBEXfilterItem 3 2 2 6" xfId="20505"/>
    <cellStyle name="SAPBEXfilterItem 3 2 2 7" xfId="20506"/>
    <cellStyle name="SAPBEXfilterItem 3 2 2 8" xfId="20507"/>
    <cellStyle name="SAPBEXfilterItem 3 2 3" xfId="20508"/>
    <cellStyle name="SAPBEXfilterItem 3 2 3 2" xfId="20509"/>
    <cellStyle name="SAPBEXfilterItem 3 2 3 3" xfId="20510"/>
    <cellStyle name="SAPBEXfilterItem 3 2 3 4" xfId="20511"/>
    <cellStyle name="SAPBEXfilterItem 3 2 3 5" xfId="20512"/>
    <cellStyle name="SAPBEXfilterItem 3 2 3 6" xfId="20513"/>
    <cellStyle name="SAPBEXfilterItem 3 2 3 7" xfId="20514"/>
    <cellStyle name="SAPBEXfilterItem 3 2 3 8" xfId="20515"/>
    <cellStyle name="SAPBEXfilterItem 3 2 4" xfId="20516"/>
    <cellStyle name="SAPBEXfilterItem 3 2 4 2" xfId="20517"/>
    <cellStyle name="SAPBEXfilterItem 3 2 4 3" xfId="20518"/>
    <cellStyle name="SAPBEXfilterItem 3 2 4 4" xfId="20519"/>
    <cellStyle name="SAPBEXfilterItem 3 2 4 5" xfId="20520"/>
    <cellStyle name="SAPBEXfilterItem 3 2 4 6" xfId="20521"/>
    <cellStyle name="SAPBEXfilterItem 3 2 4 7" xfId="20522"/>
    <cellStyle name="SAPBEXfilterItem 3 2 4 8" xfId="20523"/>
    <cellStyle name="SAPBEXfilterItem 3 2 5" xfId="20524"/>
    <cellStyle name="SAPBEXfilterItem 3 2 6" xfId="20525"/>
    <cellStyle name="SAPBEXfilterItem 3 2 7" xfId="20526"/>
    <cellStyle name="SAPBEXfilterItem 3 2 8" xfId="20527"/>
    <cellStyle name="SAPBEXfilterItem 3 2 9" xfId="20528"/>
    <cellStyle name="SAPBEXfilterItem 3 3" xfId="4108"/>
    <cellStyle name="SAPBEXfilterItem 3 3 10" xfId="20529"/>
    <cellStyle name="SAPBEXfilterItem 3 3 11" xfId="20530"/>
    <cellStyle name="SAPBEXfilterItem 3 3 12" xfId="20531"/>
    <cellStyle name="SAPBEXfilterItem 3 3 2" xfId="20532"/>
    <cellStyle name="SAPBEXfilterItem 3 3 2 2" xfId="20533"/>
    <cellStyle name="SAPBEXfilterItem 3 3 2 3" xfId="20534"/>
    <cellStyle name="SAPBEXfilterItem 3 3 2 4" xfId="20535"/>
    <cellStyle name="SAPBEXfilterItem 3 3 2 5" xfId="20536"/>
    <cellStyle name="SAPBEXfilterItem 3 3 2 6" xfId="20537"/>
    <cellStyle name="SAPBEXfilterItem 3 3 2 7" xfId="20538"/>
    <cellStyle name="SAPBEXfilterItem 3 3 2 8" xfId="20539"/>
    <cellStyle name="SAPBEXfilterItem 3 3 3" xfId="20540"/>
    <cellStyle name="SAPBEXfilterItem 3 3 3 2" xfId="20541"/>
    <cellStyle name="SAPBEXfilterItem 3 3 3 3" xfId="20542"/>
    <cellStyle name="SAPBEXfilterItem 3 3 3 4" xfId="20543"/>
    <cellStyle name="SAPBEXfilterItem 3 3 3 5" xfId="20544"/>
    <cellStyle name="SAPBEXfilterItem 3 3 3 6" xfId="20545"/>
    <cellStyle name="SAPBEXfilterItem 3 3 3 7" xfId="20546"/>
    <cellStyle name="SAPBEXfilterItem 3 3 3 8" xfId="20547"/>
    <cellStyle name="SAPBEXfilterItem 3 3 4" xfId="20548"/>
    <cellStyle name="SAPBEXfilterItem 3 3 4 2" xfId="20549"/>
    <cellStyle name="SAPBEXfilterItem 3 3 4 3" xfId="20550"/>
    <cellStyle name="SAPBEXfilterItem 3 3 4 4" xfId="20551"/>
    <cellStyle name="SAPBEXfilterItem 3 3 4 5" xfId="20552"/>
    <cellStyle name="SAPBEXfilterItem 3 3 4 6" xfId="20553"/>
    <cellStyle name="SAPBEXfilterItem 3 3 4 7" xfId="20554"/>
    <cellStyle name="SAPBEXfilterItem 3 3 4 8" xfId="20555"/>
    <cellStyle name="SAPBEXfilterItem 3 3 5" xfId="20556"/>
    <cellStyle name="SAPBEXfilterItem 3 3 6" xfId="20557"/>
    <cellStyle name="SAPBEXfilterItem 3 3 7" xfId="20558"/>
    <cellStyle name="SAPBEXfilterItem 3 3 8" xfId="20559"/>
    <cellStyle name="SAPBEXfilterItem 3 3 9" xfId="20560"/>
    <cellStyle name="SAPBEXfilterItem 3 4" xfId="20561"/>
    <cellStyle name="SAPBEXfilterItem 3 4 2" xfId="20562"/>
    <cellStyle name="SAPBEXfilterItem 3 4 3" xfId="20563"/>
    <cellStyle name="SAPBEXfilterItem 3 4 4" xfId="20564"/>
    <cellStyle name="SAPBEXfilterItem 3 4 5" xfId="20565"/>
    <cellStyle name="SAPBEXfilterItem 3 4 6" xfId="20566"/>
    <cellStyle name="SAPBEXfilterItem 3 4 7" xfId="20567"/>
    <cellStyle name="SAPBEXfilterItem 3 4 8" xfId="20568"/>
    <cellStyle name="SAPBEXfilterItem 3 5" xfId="20569"/>
    <cellStyle name="SAPBEXfilterItem 3 5 2" xfId="20570"/>
    <cellStyle name="SAPBEXfilterItem 3 5 3" xfId="20571"/>
    <cellStyle name="SAPBEXfilterItem 3 5 4" xfId="20572"/>
    <cellStyle name="SAPBEXfilterItem 3 5 5" xfId="20573"/>
    <cellStyle name="SAPBEXfilterItem 3 5 6" xfId="20574"/>
    <cellStyle name="SAPBEXfilterItem 3 5 7" xfId="20575"/>
    <cellStyle name="SAPBEXfilterItem 3 5 8" xfId="20576"/>
    <cellStyle name="SAPBEXfilterItem 3 6" xfId="20577"/>
    <cellStyle name="SAPBEXfilterItem 3 6 2" xfId="20578"/>
    <cellStyle name="SAPBEXfilterItem 3 6 3" xfId="20579"/>
    <cellStyle name="SAPBEXfilterItem 3 6 4" xfId="20580"/>
    <cellStyle name="SAPBEXfilterItem 3 6 5" xfId="20581"/>
    <cellStyle name="SAPBEXfilterItem 3 6 6" xfId="20582"/>
    <cellStyle name="SAPBEXfilterItem 3 6 7" xfId="20583"/>
    <cellStyle name="SAPBEXfilterItem 3 6 8" xfId="20584"/>
    <cellStyle name="SAPBEXfilterItem 3 7" xfId="20585"/>
    <cellStyle name="SAPBEXfilterItem 3 8" xfId="20586"/>
    <cellStyle name="SAPBEXfilterItem 3 9" xfId="20587"/>
    <cellStyle name="SAPBEXfilterItem 4" xfId="4109"/>
    <cellStyle name="SAPBEXfilterItem 4 10" xfId="20588"/>
    <cellStyle name="SAPBEXfilterItem 4 11" xfId="20589"/>
    <cellStyle name="SAPBEXfilterItem 4 12" xfId="20590"/>
    <cellStyle name="SAPBEXfilterItem 4 2" xfId="20591"/>
    <cellStyle name="SAPBEXfilterItem 4 2 2" xfId="20592"/>
    <cellStyle name="SAPBEXfilterItem 4 2 3" xfId="20593"/>
    <cellStyle name="SAPBEXfilterItem 4 2 4" xfId="20594"/>
    <cellStyle name="SAPBEXfilterItem 4 2 5" xfId="20595"/>
    <cellStyle name="SAPBEXfilterItem 4 2 6" xfId="20596"/>
    <cellStyle name="SAPBEXfilterItem 4 2 7" xfId="20597"/>
    <cellStyle name="SAPBEXfilterItem 4 2 8" xfId="20598"/>
    <cellStyle name="SAPBEXfilterItem 4 3" xfId="20599"/>
    <cellStyle name="SAPBEXfilterItem 4 3 2" xfId="20600"/>
    <cellStyle name="SAPBEXfilterItem 4 3 3" xfId="20601"/>
    <cellStyle name="SAPBEXfilterItem 4 3 4" xfId="20602"/>
    <cellStyle name="SAPBEXfilterItem 4 3 5" xfId="20603"/>
    <cellStyle name="SAPBEXfilterItem 4 3 6" xfId="20604"/>
    <cellStyle name="SAPBEXfilterItem 4 3 7" xfId="20605"/>
    <cellStyle name="SAPBEXfilterItem 4 3 8" xfId="20606"/>
    <cellStyle name="SAPBEXfilterItem 4 4" xfId="20607"/>
    <cellStyle name="SAPBEXfilterItem 4 4 2" xfId="20608"/>
    <cellStyle name="SAPBEXfilterItem 4 4 3" xfId="20609"/>
    <cellStyle name="SAPBEXfilterItem 4 4 4" xfId="20610"/>
    <cellStyle name="SAPBEXfilterItem 4 4 5" xfId="20611"/>
    <cellStyle name="SAPBEXfilterItem 4 4 6" xfId="20612"/>
    <cellStyle name="SAPBEXfilterItem 4 4 7" xfId="20613"/>
    <cellStyle name="SAPBEXfilterItem 4 4 8" xfId="20614"/>
    <cellStyle name="SAPBEXfilterItem 4 5" xfId="20615"/>
    <cellStyle name="SAPBEXfilterItem 4 6" xfId="20616"/>
    <cellStyle name="SAPBEXfilterItem 4 7" xfId="20617"/>
    <cellStyle name="SAPBEXfilterItem 4 8" xfId="20618"/>
    <cellStyle name="SAPBEXfilterItem 4 9" xfId="20619"/>
    <cellStyle name="SAPBEXfilterItem 5" xfId="4110"/>
    <cellStyle name="SAPBEXfilterItem 5 10" xfId="20620"/>
    <cellStyle name="SAPBEXfilterItem 5 11" xfId="20621"/>
    <cellStyle name="SAPBEXfilterItem 5 12" xfId="20622"/>
    <cellStyle name="SAPBEXfilterItem 5 2" xfId="20623"/>
    <cellStyle name="SAPBEXfilterItem 5 2 2" xfId="20624"/>
    <cellStyle name="SAPBEXfilterItem 5 2 3" xfId="20625"/>
    <cellStyle name="SAPBEXfilterItem 5 2 4" xfId="20626"/>
    <cellStyle name="SAPBEXfilterItem 5 2 5" xfId="20627"/>
    <cellStyle name="SAPBEXfilterItem 5 2 6" xfId="20628"/>
    <cellStyle name="SAPBEXfilterItem 5 2 7" xfId="20629"/>
    <cellStyle name="SAPBEXfilterItem 5 2 8" xfId="20630"/>
    <cellStyle name="SAPBEXfilterItem 5 3" xfId="20631"/>
    <cellStyle name="SAPBEXfilterItem 5 3 2" xfId="20632"/>
    <cellStyle name="SAPBEXfilterItem 5 3 3" xfId="20633"/>
    <cellStyle name="SAPBEXfilterItem 5 3 4" xfId="20634"/>
    <cellStyle name="SAPBEXfilterItem 5 3 5" xfId="20635"/>
    <cellStyle name="SAPBEXfilterItem 5 3 6" xfId="20636"/>
    <cellStyle name="SAPBEXfilterItem 5 3 7" xfId="20637"/>
    <cellStyle name="SAPBEXfilterItem 5 3 8" xfId="20638"/>
    <cellStyle name="SAPBEXfilterItem 5 4" xfId="20639"/>
    <cellStyle name="SAPBEXfilterItem 5 4 2" xfId="20640"/>
    <cellStyle name="SAPBEXfilterItem 5 4 3" xfId="20641"/>
    <cellStyle name="SAPBEXfilterItem 5 4 4" xfId="20642"/>
    <cellStyle name="SAPBEXfilterItem 5 4 5" xfId="20643"/>
    <cellStyle name="SAPBEXfilterItem 5 4 6" xfId="20644"/>
    <cellStyle name="SAPBEXfilterItem 5 4 7" xfId="20645"/>
    <cellStyle name="SAPBEXfilterItem 5 4 8" xfId="20646"/>
    <cellStyle name="SAPBEXfilterItem 5 5" xfId="20647"/>
    <cellStyle name="SAPBEXfilterItem 5 6" xfId="20648"/>
    <cellStyle name="SAPBEXfilterItem 5 7" xfId="20649"/>
    <cellStyle name="SAPBEXfilterItem 5 8" xfId="20650"/>
    <cellStyle name="SAPBEXfilterItem 5 9" xfId="20651"/>
    <cellStyle name="SAPBEXfilterItem 6" xfId="20652"/>
    <cellStyle name="SAPBEXfilterItem 6 2" xfId="20653"/>
    <cellStyle name="SAPBEXfilterItem 6 3" xfId="20654"/>
    <cellStyle name="SAPBEXfilterItem 6 4" xfId="20655"/>
    <cellStyle name="SAPBEXfilterItem 6 5" xfId="20656"/>
    <cellStyle name="SAPBEXfilterItem 6 6" xfId="20657"/>
    <cellStyle name="SAPBEXfilterItem 6 7" xfId="20658"/>
    <cellStyle name="SAPBEXfilterItem 6 8" xfId="20659"/>
    <cellStyle name="SAPBEXfilterItem 7" xfId="20660"/>
    <cellStyle name="SAPBEXfilterItem 7 2" xfId="20661"/>
    <cellStyle name="SAPBEXfilterItem 7 3" xfId="20662"/>
    <cellStyle name="SAPBEXfilterItem 7 4" xfId="20663"/>
    <cellStyle name="SAPBEXfilterItem 7 5" xfId="20664"/>
    <cellStyle name="SAPBEXfilterItem 7 6" xfId="20665"/>
    <cellStyle name="SAPBEXfilterItem 7 7" xfId="20666"/>
    <cellStyle name="SAPBEXfilterItem 7 8" xfId="20667"/>
    <cellStyle name="SAPBEXfilterItem 8" xfId="20668"/>
    <cellStyle name="SAPBEXfilterItem 8 2" xfId="20669"/>
    <cellStyle name="SAPBEXfilterItem 8 3" xfId="20670"/>
    <cellStyle name="SAPBEXfilterItem 8 4" xfId="20671"/>
    <cellStyle name="SAPBEXfilterItem 8 5" xfId="20672"/>
    <cellStyle name="SAPBEXfilterItem 8 6" xfId="20673"/>
    <cellStyle name="SAPBEXfilterItem 8 7" xfId="20674"/>
    <cellStyle name="SAPBEXfilterItem 8 8" xfId="20675"/>
    <cellStyle name="SAPBEXfilterItem 9" xfId="20676"/>
    <cellStyle name="SAPBEXfilterItem_реестр объектов ЕНЭС" xfId="4111"/>
    <cellStyle name="SAPBEXfilterText" xfId="4112"/>
    <cellStyle name="SAPBEXfilterText 2" xfId="4113"/>
    <cellStyle name="SAPBEXfilterText 3" xfId="20677"/>
    <cellStyle name="SAPBEXformats" xfId="4114"/>
    <cellStyle name="SAPBEXformats 10" xfId="20678"/>
    <cellStyle name="SAPBEXformats 11" xfId="20679"/>
    <cellStyle name="SAPBEXformats 12" xfId="20680"/>
    <cellStyle name="SAPBEXformats 13" xfId="20681"/>
    <cellStyle name="SAPBEXformats 14" xfId="20682"/>
    <cellStyle name="SAPBEXformats 15" xfId="20683"/>
    <cellStyle name="SAPBEXformats 16" xfId="20684"/>
    <cellStyle name="SAPBEXformats 17" xfId="20685"/>
    <cellStyle name="SAPBEXformats 18" xfId="20686"/>
    <cellStyle name="SAPBEXformats 2" xfId="4115"/>
    <cellStyle name="SAPBEXformats 2 10" xfId="20687"/>
    <cellStyle name="SAPBEXformats 2 11" xfId="20688"/>
    <cellStyle name="SAPBEXformats 2 12" xfId="20689"/>
    <cellStyle name="SAPBEXformats 2 13" xfId="20690"/>
    <cellStyle name="SAPBEXformats 2 14" xfId="20691"/>
    <cellStyle name="SAPBEXformats 2 15" xfId="20692"/>
    <cellStyle name="SAPBEXformats 2 2" xfId="4116"/>
    <cellStyle name="SAPBEXformats 2 2 10" xfId="20693"/>
    <cellStyle name="SAPBEXformats 2 2 11" xfId="20694"/>
    <cellStyle name="SAPBEXformats 2 2 12" xfId="20695"/>
    <cellStyle name="SAPBEXformats 2 2 13" xfId="20696"/>
    <cellStyle name="SAPBEXformats 2 2 14" xfId="20697"/>
    <cellStyle name="SAPBEXformats 2 2 2" xfId="4117"/>
    <cellStyle name="SAPBEXformats 2 2 2 10" xfId="20698"/>
    <cellStyle name="SAPBEXformats 2 2 2 11" xfId="20699"/>
    <cellStyle name="SAPBEXformats 2 2 2 12" xfId="20700"/>
    <cellStyle name="SAPBEXformats 2 2 2 2" xfId="20701"/>
    <cellStyle name="SAPBEXformats 2 2 2 2 2" xfId="20702"/>
    <cellStyle name="SAPBEXformats 2 2 2 2 3" xfId="20703"/>
    <cellStyle name="SAPBEXformats 2 2 2 2 4" xfId="20704"/>
    <cellStyle name="SAPBEXformats 2 2 2 2 5" xfId="20705"/>
    <cellStyle name="SAPBEXformats 2 2 2 2 6" xfId="20706"/>
    <cellStyle name="SAPBEXformats 2 2 2 2 7" xfId="20707"/>
    <cellStyle name="SAPBEXformats 2 2 2 2 8" xfId="20708"/>
    <cellStyle name="SAPBEXformats 2 2 2 3" xfId="20709"/>
    <cellStyle name="SAPBEXformats 2 2 2 3 2" xfId="20710"/>
    <cellStyle name="SAPBEXformats 2 2 2 3 3" xfId="20711"/>
    <cellStyle name="SAPBEXformats 2 2 2 3 4" xfId="20712"/>
    <cellStyle name="SAPBEXformats 2 2 2 3 5" xfId="20713"/>
    <cellStyle name="SAPBEXformats 2 2 2 3 6" xfId="20714"/>
    <cellStyle name="SAPBEXformats 2 2 2 3 7" xfId="20715"/>
    <cellStyle name="SAPBEXformats 2 2 2 3 8" xfId="20716"/>
    <cellStyle name="SAPBEXformats 2 2 2 4" xfId="20717"/>
    <cellStyle name="SAPBEXformats 2 2 2 4 2" xfId="20718"/>
    <cellStyle name="SAPBEXformats 2 2 2 4 3" xfId="20719"/>
    <cellStyle name="SAPBEXformats 2 2 2 4 4" xfId="20720"/>
    <cellStyle name="SAPBEXformats 2 2 2 4 5" xfId="20721"/>
    <cellStyle name="SAPBEXformats 2 2 2 4 6" xfId="20722"/>
    <cellStyle name="SAPBEXformats 2 2 2 4 7" xfId="20723"/>
    <cellStyle name="SAPBEXformats 2 2 2 4 8" xfId="20724"/>
    <cellStyle name="SAPBEXformats 2 2 2 5" xfId="20725"/>
    <cellStyle name="SAPBEXformats 2 2 2 6" xfId="20726"/>
    <cellStyle name="SAPBEXformats 2 2 2 7" xfId="20727"/>
    <cellStyle name="SAPBEXformats 2 2 2 8" xfId="20728"/>
    <cellStyle name="SAPBEXformats 2 2 2 9" xfId="20729"/>
    <cellStyle name="SAPBEXformats 2 2 3" xfId="20730"/>
    <cellStyle name="SAPBEXformats 2 2 3 2" xfId="20731"/>
    <cellStyle name="SAPBEXformats 2 2 3 3" xfId="20732"/>
    <cellStyle name="SAPBEXformats 2 2 3 4" xfId="20733"/>
    <cellStyle name="SAPBEXformats 2 2 3 5" xfId="20734"/>
    <cellStyle name="SAPBEXformats 2 2 3 6" xfId="20735"/>
    <cellStyle name="SAPBEXformats 2 2 3 7" xfId="20736"/>
    <cellStyle name="SAPBEXformats 2 2 3 8" xfId="20737"/>
    <cellStyle name="SAPBEXformats 2 2 4" xfId="20738"/>
    <cellStyle name="SAPBEXformats 2 2 4 2" xfId="20739"/>
    <cellStyle name="SAPBEXformats 2 2 4 3" xfId="20740"/>
    <cellStyle name="SAPBEXformats 2 2 4 4" xfId="20741"/>
    <cellStyle name="SAPBEXformats 2 2 4 5" xfId="20742"/>
    <cellStyle name="SAPBEXformats 2 2 4 6" xfId="20743"/>
    <cellStyle name="SAPBEXformats 2 2 4 7" xfId="20744"/>
    <cellStyle name="SAPBEXformats 2 2 4 8" xfId="20745"/>
    <cellStyle name="SAPBEXformats 2 2 5" xfId="20746"/>
    <cellStyle name="SAPBEXformats 2 2 5 2" xfId="20747"/>
    <cellStyle name="SAPBEXformats 2 2 5 3" xfId="20748"/>
    <cellStyle name="SAPBEXformats 2 2 5 4" xfId="20749"/>
    <cellStyle name="SAPBEXformats 2 2 5 5" xfId="20750"/>
    <cellStyle name="SAPBEXformats 2 2 5 6" xfId="20751"/>
    <cellStyle name="SAPBEXformats 2 2 5 7" xfId="20752"/>
    <cellStyle name="SAPBEXformats 2 2 5 8" xfId="20753"/>
    <cellStyle name="SAPBEXformats 2 2 6" xfId="20754"/>
    <cellStyle name="SAPBEXformats 2 2 7" xfId="20755"/>
    <cellStyle name="SAPBEXformats 2 2 8" xfId="20756"/>
    <cellStyle name="SAPBEXformats 2 2 9" xfId="20757"/>
    <cellStyle name="SAPBEXformats 2 3" xfId="4118"/>
    <cellStyle name="SAPBEXformats 2 3 10" xfId="20758"/>
    <cellStyle name="SAPBEXformats 2 3 11" xfId="20759"/>
    <cellStyle name="SAPBEXformats 2 3 12" xfId="20760"/>
    <cellStyle name="SAPBEXformats 2 3 2" xfId="20761"/>
    <cellStyle name="SAPBEXformats 2 3 2 2" xfId="20762"/>
    <cellStyle name="SAPBEXformats 2 3 2 3" xfId="20763"/>
    <cellStyle name="SAPBEXformats 2 3 2 4" xfId="20764"/>
    <cellStyle name="SAPBEXformats 2 3 2 5" xfId="20765"/>
    <cellStyle name="SAPBEXformats 2 3 2 6" xfId="20766"/>
    <cellStyle name="SAPBEXformats 2 3 2 7" xfId="20767"/>
    <cellStyle name="SAPBEXformats 2 3 2 8" xfId="20768"/>
    <cellStyle name="SAPBEXformats 2 3 3" xfId="20769"/>
    <cellStyle name="SAPBEXformats 2 3 3 2" xfId="20770"/>
    <cellStyle name="SAPBEXformats 2 3 3 3" xfId="20771"/>
    <cellStyle name="SAPBEXformats 2 3 3 4" xfId="20772"/>
    <cellStyle name="SAPBEXformats 2 3 3 5" xfId="20773"/>
    <cellStyle name="SAPBEXformats 2 3 3 6" xfId="20774"/>
    <cellStyle name="SAPBEXformats 2 3 3 7" xfId="20775"/>
    <cellStyle name="SAPBEXformats 2 3 3 8" xfId="20776"/>
    <cellStyle name="SAPBEXformats 2 3 4" xfId="20777"/>
    <cellStyle name="SAPBEXformats 2 3 4 2" xfId="20778"/>
    <cellStyle name="SAPBEXformats 2 3 4 3" xfId="20779"/>
    <cellStyle name="SAPBEXformats 2 3 4 4" xfId="20780"/>
    <cellStyle name="SAPBEXformats 2 3 4 5" xfId="20781"/>
    <cellStyle name="SAPBEXformats 2 3 4 6" xfId="20782"/>
    <cellStyle name="SAPBEXformats 2 3 4 7" xfId="20783"/>
    <cellStyle name="SAPBEXformats 2 3 4 8" xfId="20784"/>
    <cellStyle name="SAPBEXformats 2 3 5" xfId="20785"/>
    <cellStyle name="SAPBEXformats 2 3 6" xfId="20786"/>
    <cellStyle name="SAPBEXformats 2 3 7" xfId="20787"/>
    <cellStyle name="SAPBEXformats 2 3 8" xfId="20788"/>
    <cellStyle name="SAPBEXformats 2 3 9" xfId="20789"/>
    <cellStyle name="SAPBEXformats 2 4" xfId="20790"/>
    <cellStyle name="SAPBEXformats 2 4 2" xfId="20791"/>
    <cellStyle name="SAPBEXformats 2 4 3" xfId="20792"/>
    <cellStyle name="SAPBEXformats 2 4 4" xfId="20793"/>
    <cellStyle name="SAPBEXformats 2 4 5" xfId="20794"/>
    <cellStyle name="SAPBEXformats 2 4 6" xfId="20795"/>
    <cellStyle name="SAPBEXformats 2 4 7" xfId="20796"/>
    <cellStyle name="SAPBEXformats 2 4 8" xfId="20797"/>
    <cellStyle name="SAPBEXformats 2 5" xfId="20798"/>
    <cellStyle name="SAPBEXformats 2 5 2" xfId="20799"/>
    <cellStyle name="SAPBEXformats 2 5 3" xfId="20800"/>
    <cellStyle name="SAPBEXformats 2 5 4" xfId="20801"/>
    <cellStyle name="SAPBEXformats 2 5 5" xfId="20802"/>
    <cellStyle name="SAPBEXformats 2 5 6" xfId="20803"/>
    <cellStyle name="SAPBEXformats 2 5 7" xfId="20804"/>
    <cellStyle name="SAPBEXformats 2 5 8" xfId="20805"/>
    <cellStyle name="SAPBEXformats 2 6" xfId="20806"/>
    <cellStyle name="SAPBEXformats 2 6 2" xfId="20807"/>
    <cellStyle name="SAPBEXformats 2 6 3" xfId="20808"/>
    <cellStyle name="SAPBEXformats 2 6 4" xfId="20809"/>
    <cellStyle name="SAPBEXformats 2 6 5" xfId="20810"/>
    <cellStyle name="SAPBEXformats 2 6 6" xfId="20811"/>
    <cellStyle name="SAPBEXformats 2 6 7" xfId="20812"/>
    <cellStyle name="SAPBEXformats 2 6 8" xfId="20813"/>
    <cellStyle name="SAPBEXformats 2 7" xfId="20814"/>
    <cellStyle name="SAPBEXformats 2 8" xfId="20815"/>
    <cellStyle name="SAPBEXformats 2 9" xfId="20816"/>
    <cellStyle name="SAPBEXformats 3" xfId="4119"/>
    <cellStyle name="SAPBEXformats 3 10" xfId="20817"/>
    <cellStyle name="SAPBEXformats 3 11" xfId="20818"/>
    <cellStyle name="SAPBEXformats 3 12" xfId="20819"/>
    <cellStyle name="SAPBEXformats 3 13" xfId="20820"/>
    <cellStyle name="SAPBEXformats 3 14" xfId="20821"/>
    <cellStyle name="SAPBEXformats 3 2" xfId="4120"/>
    <cellStyle name="SAPBEXformats 3 2 10" xfId="20822"/>
    <cellStyle name="SAPBEXformats 3 2 11" xfId="20823"/>
    <cellStyle name="SAPBEXformats 3 2 12" xfId="20824"/>
    <cellStyle name="SAPBEXformats 3 2 13" xfId="20825"/>
    <cellStyle name="SAPBEXformats 3 2 14" xfId="20826"/>
    <cellStyle name="SAPBEXformats 3 2 2" xfId="4121"/>
    <cellStyle name="SAPBEXformats 3 2 2 10" xfId="20827"/>
    <cellStyle name="SAPBEXformats 3 2 2 11" xfId="20828"/>
    <cellStyle name="SAPBEXformats 3 2 2 12" xfId="20829"/>
    <cellStyle name="SAPBEXformats 3 2 2 2" xfId="20830"/>
    <cellStyle name="SAPBEXformats 3 2 2 2 2" xfId="20831"/>
    <cellStyle name="SAPBEXformats 3 2 2 2 3" xfId="20832"/>
    <cellStyle name="SAPBEXformats 3 2 2 2 4" xfId="20833"/>
    <cellStyle name="SAPBEXformats 3 2 2 2 5" xfId="20834"/>
    <cellStyle name="SAPBEXformats 3 2 2 2 6" xfId="20835"/>
    <cellStyle name="SAPBEXformats 3 2 2 2 7" xfId="20836"/>
    <cellStyle name="SAPBEXformats 3 2 2 2 8" xfId="20837"/>
    <cellStyle name="SAPBEXformats 3 2 2 3" xfId="20838"/>
    <cellStyle name="SAPBEXformats 3 2 2 3 2" xfId="20839"/>
    <cellStyle name="SAPBEXformats 3 2 2 3 3" xfId="20840"/>
    <cellStyle name="SAPBEXformats 3 2 2 3 4" xfId="20841"/>
    <cellStyle name="SAPBEXformats 3 2 2 3 5" xfId="20842"/>
    <cellStyle name="SAPBEXformats 3 2 2 3 6" xfId="20843"/>
    <cellStyle name="SAPBEXformats 3 2 2 3 7" xfId="20844"/>
    <cellStyle name="SAPBEXformats 3 2 2 3 8" xfId="20845"/>
    <cellStyle name="SAPBEXformats 3 2 2 4" xfId="20846"/>
    <cellStyle name="SAPBEXformats 3 2 2 4 2" xfId="20847"/>
    <cellStyle name="SAPBEXformats 3 2 2 4 3" xfId="20848"/>
    <cellStyle name="SAPBEXformats 3 2 2 4 4" xfId="20849"/>
    <cellStyle name="SAPBEXformats 3 2 2 4 5" xfId="20850"/>
    <cellStyle name="SAPBEXformats 3 2 2 4 6" xfId="20851"/>
    <cellStyle name="SAPBEXformats 3 2 2 4 7" xfId="20852"/>
    <cellStyle name="SAPBEXformats 3 2 2 4 8" xfId="20853"/>
    <cellStyle name="SAPBEXformats 3 2 2 5" xfId="20854"/>
    <cellStyle name="SAPBEXformats 3 2 2 6" xfId="20855"/>
    <cellStyle name="SAPBEXformats 3 2 2 7" xfId="20856"/>
    <cellStyle name="SAPBEXformats 3 2 2 8" xfId="20857"/>
    <cellStyle name="SAPBEXformats 3 2 2 9" xfId="20858"/>
    <cellStyle name="SAPBEXformats 3 2 3" xfId="20859"/>
    <cellStyle name="SAPBEXformats 3 2 3 2" xfId="20860"/>
    <cellStyle name="SAPBEXformats 3 2 3 3" xfId="20861"/>
    <cellStyle name="SAPBEXformats 3 2 3 4" xfId="20862"/>
    <cellStyle name="SAPBEXformats 3 2 3 5" xfId="20863"/>
    <cellStyle name="SAPBEXformats 3 2 3 6" xfId="20864"/>
    <cellStyle name="SAPBEXformats 3 2 3 7" xfId="20865"/>
    <cellStyle name="SAPBEXformats 3 2 3 8" xfId="20866"/>
    <cellStyle name="SAPBEXformats 3 2 4" xfId="20867"/>
    <cellStyle name="SAPBEXformats 3 2 4 2" xfId="20868"/>
    <cellStyle name="SAPBEXformats 3 2 4 3" xfId="20869"/>
    <cellStyle name="SAPBEXformats 3 2 4 4" xfId="20870"/>
    <cellStyle name="SAPBEXformats 3 2 4 5" xfId="20871"/>
    <cellStyle name="SAPBEXformats 3 2 4 6" xfId="20872"/>
    <cellStyle name="SAPBEXformats 3 2 4 7" xfId="20873"/>
    <cellStyle name="SAPBEXformats 3 2 4 8" xfId="20874"/>
    <cellStyle name="SAPBEXformats 3 2 5" xfId="20875"/>
    <cellStyle name="SAPBEXformats 3 2 5 2" xfId="20876"/>
    <cellStyle name="SAPBEXformats 3 2 5 3" xfId="20877"/>
    <cellStyle name="SAPBEXformats 3 2 5 4" xfId="20878"/>
    <cellStyle name="SAPBEXformats 3 2 5 5" xfId="20879"/>
    <cellStyle name="SAPBEXformats 3 2 5 6" xfId="20880"/>
    <cellStyle name="SAPBEXformats 3 2 5 7" xfId="20881"/>
    <cellStyle name="SAPBEXformats 3 2 5 8" xfId="20882"/>
    <cellStyle name="SAPBEXformats 3 2 6" xfId="20883"/>
    <cellStyle name="SAPBEXformats 3 2 7" xfId="20884"/>
    <cellStyle name="SAPBEXformats 3 2 8" xfId="20885"/>
    <cellStyle name="SAPBEXformats 3 2 9" xfId="20886"/>
    <cellStyle name="SAPBEXformats 3 3" xfId="4122"/>
    <cellStyle name="SAPBEXformats 3 3 10" xfId="20887"/>
    <cellStyle name="SAPBEXformats 3 3 11" xfId="20888"/>
    <cellStyle name="SAPBEXformats 3 3 12" xfId="20889"/>
    <cellStyle name="SAPBEXformats 3 3 2" xfId="20890"/>
    <cellStyle name="SAPBEXformats 3 3 2 2" xfId="20891"/>
    <cellStyle name="SAPBEXformats 3 3 2 3" xfId="20892"/>
    <cellStyle name="SAPBEXformats 3 3 2 4" xfId="20893"/>
    <cellStyle name="SAPBEXformats 3 3 2 5" xfId="20894"/>
    <cellStyle name="SAPBEXformats 3 3 2 6" xfId="20895"/>
    <cellStyle name="SAPBEXformats 3 3 2 7" xfId="20896"/>
    <cellStyle name="SAPBEXformats 3 3 2 8" xfId="20897"/>
    <cellStyle name="SAPBEXformats 3 3 3" xfId="20898"/>
    <cellStyle name="SAPBEXformats 3 3 3 2" xfId="20899"/>
    <cellStyle name="SAPBEXformats 3 3 3 3" xfId="20900"/>
    <cellStyle name="SAPBEXformats 3 3 3 4" xfId="20901"/>
    <cellStyle name="SAPBEXformats 3 3 3 5" xfId="20902"/>
    <cellStyle name="SAPBEXformats 3 3 3 6" xfId="20903"/>
    <cellStyle name="SAPBEXformats 3 3 3 7" xfId="20904"/>
    <cellStyle name="SAPBEXformats 3 3 3 8" xfId="20905"/>
    <cellStyle name="SAPBEXformats 3 3 4" xfId="20906"/>
    <cellStyle name="SAPBEXformats 3 3 4 2" xfId="20907"/>
    <cellStyle name="SAPBEXformats 3 3 4 3" xfId="20908"/>
    <cellStyle name="SAPBEXformats 3 3 4 4" xfId="20909"/>
    <cellStyle name="SAPBEXformats 3 3 4 5" xfId="20910"/>
    <cellStyle name="SAPBEXformats 3 3 4 6" xfId="20911"/>
    <cellStyle name="SAPBEXformats 3 3 4 7" xfId="20912"/>
    <cellStyle name="SAPBEXformats 3 3 4 8" xfId="20913"/>
    <cellStyle name="SAPBEXformats 3 3 5" xfId="20914"/>
    <cellStyle name="SAPBEXformats 3 3 6" xfId="20915"/>
    <cellStyle name="SAPBEXformats 3 3 7" xfId="20916"/>
    <cellStyle name="SAPBEXformats 3 3 8" xfId="20917"/>
    <cellStyle name="SAPBEXformats 3 3 9" xfId="20918"/>
    <cellStyle name="SAPBEXformats 3 4" xfId="20919"/>
    <cellStyle name="SAPBEXformats 3 4 2" xfId="20920"/>
    <cellStyle name="SAPBEXformats 3 4 3" xfId="20921"/>
    <cellStyle name="SAPBEXformats 3 4 4" xfId="20922"/>
    <cellStyle name="SAPBEXformats 3 4 5" xfId="20923"/>
    <cellStyle name="SAPBEXformats 3 4 6" xfId="20924"/>
    <cellStyle name="SAPBEXformats 3 4 7" xfId="20925"/>
    <cellStyle name="SAPBEXformats 3 4 8" xfId="20926"/>
    <cellStyle name="SAPBEXformats 3 5" xfId="20927"/>
    <cellStyle name="SAPBEXformats 3 5 2" xfId="20928"/>
    <cellStyle name="SAPBEXformats 3 5 3" xfId="20929"/>
    <cellStyle name="SAPBEXformats 3 5 4" xfId="20930"/>
    <cellStyle name="SAPBEXformats 3 5 5" xfId="20931"/>
    <cellStyle name="SAPBEXformats 3 5 6" xfId="20932"/>
    <cellStyle name="SAPBEXformats 3 5 7" xfId="20933"/>
    <cellStyle name="SAPBEXformats 3 5 8" xfId="20934"/>
    <cellStyle name="SAPBEXformats 3 6" xfId="20935"/>
    <cellStyle name="SAPBEXformats 3 6 2" xfId="20936"/>
    <cellStyle name="SAPBEXformats 3 6 3" xfId="20937"/>
    <cellStyle name="SAPBEXformats 3 6 4" xfId="20938"/>
    <cellStyle name="SAPBEXformats 3 6 5" xfId="20939"/>
    <cellStyle name="SAPBEXformats 3 6 6" xfId="20940"/>
    <cellStyle name="SAPBEXformats 3 6 7" xfId="20941"/>
    <cellStyle name="SAPBEXformats 3 6 8" xfId="20942"/>
    <cellStyle name="SAPBEXformats 3 7" xfId="20943"/>
    <cellStyle name="SAPBEXformats 3 8" xfId="20944"/>
    <cellStyle name="SAPBEXformats 3 9" xfId="20945"/>
    <cellStyle name="SAPBEXformats 4" xfId="4123"/>
    <cellStyle name="SAPBEXformats 4 10" xfId="20946"/>
    <cellStyle name="SAPBEXformats 4 11" xfId="20947"/>
    <cellStyle name="SAPBEXformats 4 12" xfId="20948"/>
    <cellStyle name="SAPBEXformats 4 13" xfId="20949"/>
    <cellStyle name="SAPBEXformats 4 14" xfId="20950"/>
    <cellStyle name="SAPBEXformats 4 2" xfId="4124"/>
    <cellStyle name="SAPBEXformats 4 2 10" xfId="20951"/>
    <cellStyle name="SAPBEXformats 4 2 11" xfId="20952"/>
    <cellStyle name="SAPBEXformats 4 2 12" xfId="20953"/>
    <cellStyle name="SAPBEXformats 4 2 13" xfId="20954"/>
    <cellStyle name="SAPBEXformats 4 2 14" xfId="20955"/>
    <cellStyle name="SAPBEXformats 4 2 2" xfId="4125"/>
    <cellStyle name="SAPBEXformats 4 2 2 10" xfId="20956"/>
    <cellStyle name="SAPBEXformats 4 2 2 11" xfId="20957"/>
    <cellStyle name="SAPBEXformats 4 2 2 12" xfId="20958"/>
    <cellStyle name="SAPBEXformats 4 2 2 2" xfId="20959"/>
    <cellStyle name="SAPBEXformats 4 2 2 2 2" xfId="20960"/>
    <cellStyle name="SAPBEXformats 4 2 2 2 3" xfId="20961"/>
    <cellStyle name="SAPBEXformats 4 2 2 2 4" xfId="20962"/>
    <cellStyle name="SAPBEXformats 4 2 2 2 5" xfId="20963"/>
    <cellStyle name="SAPBEXformats 4 2 2 2 6" xfId="20964"/>
    <cellStyle name="SAPBEXformats 4 2 2 2 7" xfId="20965"/>
    <cellStyle name="SAPBEXformats 4 2 2 2 8" xfId="20966"/>
    <cellStyle name="SAPBEXformats 4 2 2 3" xfId="20967"/>
    <cellStyle name="SAPBEXformats 4 2 2 3 2" xfId="20968"/>
    <cellStyle name="SAPBEXformats 4 2 2 3 3" xfId="20969"/>
    <cellStyle name="SAPBEXformats 4 2 2 3 4" xfId="20970"/>
    <cellStyle name="SAPBEXformats 4 2 2 3 5" xfId="20971"/>
    <cellStyle name="SAPBEXformats 4 2 2 3 6" xfId="20972"/>
    <cellStyle name="SAPBEXformats 4 2 2 3 7" xfId="20973"/>
    <cellStyle name="SAPBEXformats 4 2 2 3 8" xfId="20974"/>
    <cellStyle name="SAPBEXformats 4 2 2 4" xfId="20975"/>
    <cellStyle name="SAPBEXformats 4 2 2 4 2" xfId="20976"/>
    <cellStyle name="SAPBEXformats 4 2 2 4 3" xfId="20977"/>
    <cellStyle name="SAPBEXformats 4 2 2 4 4" xfId="20978"/>
    <cellStyle name="SAPBEXformats 4 2 2 4 5" xfId="20979"/>
    <cellStyle name="SAPBEXformats 4 2 2 4 6" xfId="20980"/>
    <cellStyle name="SAPBEXformats 4 2 2 4 7" xfId="20981"/>
    <cellStyle name="SAPBEXformats 4 2 2 4 8" xfId="20982"/>
    <cellStyle name="SAPBEXformats 4 2 2 5" xfId="20983"/>
    <cellStyle name="SAPBEXformats 4 2 2 6" xfId="20984"/>
    <cellStyle name="SAPBEXformats 4 2 2 7" xfId="20985"/>
    <cellStyle name="SAPBEXformats 4 2 2 8" xfId="20986"/>
    <cellStyle name="SAPBEXformats 4 2 2 9" xfId="20987"/>
    <cellStyle name="SAPBEXformats 4 2 3" xfId="20988"/>
    <cellStyle name="SAPBEXformats 4 2 3 2" xfId="20989"/>
    <cellStyle name="SAPBEXformats 4 2 3 3" xfId="20990"/>
    <cellStyle name="SAPBEXformats 4 2 3 4" xfId="20991"/>
    <cellStyle name="SAPBEXformats 4 2 3 5" xfId="20992"/>
    <cellStyle name="SAPBEXformats 4 2 3 6" xfId="20993"/>
    <cellStyle name="SAPBEXformats 4 2 3 7" xfId="20994"/>
    <cellStyle name="SAPBEXformats 4 2 3 8" xfId="20995"/>
    <cellStyle name="SAPBEXformats 4 2 4" xfId="20996"/>
    <cellStyle name="SAPBEXformats 4 2 4 2" xfId="20997"/>
    <cellStyle name="SAPBEXformats 4 2 4 3" xfId="20998"/>
    <cellStyle name="SAPBEXformats 4 2 4 4" xfId="20999"/>
    <cellStyle name="SAPBEXformats 4 2 4 5" xfId="21000"/>
    <cellStyle name="SAPBEXformats 4 2 4 6" xfId="21001"/>
    <cellStyle name="SAPBEXformats 4 2 4 7" xfId="21002"/>
    <cellStyle name="SAPBEXformats 4 2 4 8" xfId="21003"/>
    <cellStyle name="SAPBEXformats 4 2 5" xfId="21004"/>
    <cellStyle name="SAPBEXformats 4 2 5 2" xfId="21005"/>
    <cellStyle name="SAPBEXformats 4 2 5 3" xfId="21006"/>
    <cellStyle name="SAPBEXformats 4 2 5 4" xfId="21007"/>
    <cellStyle name="SAPBEXformats 4 2 5 5" xfId="21008"/>
    <cellStyle name="SAPBEXformats 4 2 5 6" xfId="21009"/>
    <cellStyle name="SAPBEXformats 4 2 5 7" xfId="21010"/>
    <cellStyle name="SAPBEXformats 4 2 5 8" xfId="21011"/>
    <cellStyle name="SAPBEXformats 4 2 6" xfId="21012"/>
    <cellStyle name="SAPBEXformats 4 2 7" xfId="21013"/>
    <cellStyle name="SAPBEXformats 4 2 8" xfId="21014"/>
    <cellStyle name="SAPBEXformats 4 2 9" xfId="21015"/>
    <cellStyle name="SAPBEXformats 4 3" xfId="4126"/>
    <cellStyle name="SAPBEXformats 4 3 10" xfId="21016"/>
    <cellStyle name="SAPBEXformats 4 3 11" xfId="21017"/>
    <cellStyle name="SAPBEXformats 4 3 12" xfId="21018"/>
    <cellStyle name="SAPBEXformats 4 3 2" xfId="21019"/>
    <cellStyle name="SAPBEXformats 4 3 2 2" xfId="21020"/>
    <cellStyle name="SAPBEXformats 4 3 2 3" xfId="21021"/>
    <cellStyle name="SAPBEXformats 4 3 2 4" xfId="21022"/>
    <cellStyle name="SAPBEXformats 4 3 2 5" xfId="21023"/>
    <cellStyle name="SAPBEXformats 4 3 2 6" xfId="21024"/>
    <cellStyle name="SAPBEXformats 4 3 2 7" xfId="21025"/>
    <cellStyle name="SAPBEXformats 4 3 2 8" xfId="21026"/>
    <cellStyle name="SAPBEXformats 4 3 3" xfId="21027"/>
    <cellStyle name="SAPBEXformats 4 3 3 2" xfId="21028"/>
    <cellStyle name="SAPBEXformats 4 3 3 3" xfId="21029"/>
    <cellStyle name="SAPBEXformats 4 3 3 4" xfId="21030"/>
    <cellStyle name="SAPBEXformats 4 3 3 5" xfId="21031"/>
    <cellStyle name="SAPBEXformats 4 3 3 6" xfId="21032"/>
    <cellStyle name="SAPBEXformats 4 3 3 7" xfId="21033"/>
    <cellStyle name="SAPBEXformats 4 3 3 8" xfId="21034"/>
    <cellStyle name="SAPBEXformats 4 3 4" xfId="21035"/>
    <cellStyle name="SAPBEXformats 4 3 4 2" xfId="21036"/>
    <cellStyle name="SAPBEXformats 4 3 4 3" xfId="21037"/>
    <cellStyle name="SAPBEXformats 4 3 4 4" xfId="21038"/>
    <cellStyle name="SAPBEXformats 4 3 4 5" xfId="21039"/>
    <cellStyle name="SAPBEXformats 4 3 4 6" xfId="21040"/>
    <cellStyle name="SAPBEXformats 4 3 4 7" xfId="21041"/>
    <cellStyle name="SAPBEXformats 4 3 4 8" xfId="21042"/>
    <cellStyle name="SAPBEXformats 4 3 5" xfId="21043"/>
    <cellStyle name="SAPBEXformats 4 3 6" xfId="21044"/>
    <cellStyle name="SAPBEXformats 4 3 7" xfId="21045"/>
    <cellStyle name="SAPBEXformats 4 3 8" xfId="21046"/>
    <cellStyle name="SAPBEXformats 4 3 9" xfId="21047"/>
    <cellStyle name="SAPBEXformats 4 4" xfId="21048"/>
    <cellStyle name="SAPBEXformats 4 4 2" xfId="21049"/>
    <cellStyle name="SAPBEXformats 4 4 3" xfId="21050"/>
    <cellStyle name="SAPBEXformats 4 4 4" xfId="21051"/>
    <cellStyle name="SAPBEXformats 4 4 5" xfId="21052"/>
    <cellStyle name="SAPBEXformats 4 4 6" xfId="21053"/>
    <cellStyle name="SAPBEXformats 4 4 7" xfId="21054"/>
    <cellStyle name="SAPBEXformats 4 4 8" xfId="21055"/>
    <cellStyle name="SAPBEXformats 4 5" xfId="21056"/>
    <cellStyle name="SAPBEXformats 4 5 2" xfId="21057"/>
    <cellStyle name="SAPBEXformats 4 5 3" xfId="21058"/>
    <cellStyle name="SAPBEXformats 4 5 4" xfId="21059"/>
    <cellStyle name="SAPBEXformats 4 5 5" xfId="21060"/>
    <cellStyle name="SAPBEXformats 4 5 6" xfId="21061"/>
    <cellStyle name="SAPBEXformats 4 5 7" xfId="21062"/>
    <cellStyle name="SAPBEXformats 4 5 8" xfId="21063"/>
    <cellStyle name="SAPBEXformats 4 6" xfId="21064"/>
    <cellStyle name="SAPBEXformats 4 6 2" xfId="21065"/>
    <cellStyle name="SAPBEXformats 4 6 3" xfId="21066"/>
    <cellStyle name="SAPBEXformats 4 6 4" xfId="21067"/>
    <cellStyle name="SAPBEXformats 4 6 5" xfId="21068"/>
    <cellStyle name="SAPBEXformats 4 6 6" xfId="21069"/>
    <cellStyle name="SAPBEXformats 4 6 7" xfId="21070"/>
    <cellStyle name="SAPBEXformats 4 6 8" xfId="21071"/>
    <cellStyle name="SAPBEXformats 4 7" xfId="21072"/>
    <cellStyle name="SAPBEXformats 4 8" xfId="21073"/>
    <cellStyle name="SAPBEXformats 4 9" xfId="21074"/>
    <cellStyle name="SAPBEXformats 5" xfId="4127"/>
    <cellStyle name="SAPBEXformats 5 10" xfId="21075"/>
    <cellStyle name="SAPBEXformats 5 11" xfId="21076"/>
    <cellStyle name="SAPBEXformats 5 12" xfId="21077"/>
    <cellStyle name="SAPBEXformats 5 13" xfId="21078"/>
    <cellStyle name="SAPBEXformats 5 14" xfId="21079"/>
    <cellStyle name="SAPBEXformats 5 2" xfId="4128"/>
    <cellStyle name="SAPBEXformats 5 2 10" xfId="21080"/>
    <cellStyle name="SAPBEXformats 5 2 11" xfId="21081"/>
    <cellStyle name="SAPBEXformats 5 2 12" xfId="21082"/>
    <cellStyle name="SAPBEXformats 5 2 2" xfId="21083"/>
    <cellStyle name="SAPBEXformats 5 2 2 2" xfId="21084"/>
    <cellStyle name="SAPBEXformats 5 2 2 3" xfId="21085"/>
    <cellStyle name="SAPBEXformats 5 2 2 4" xfId="21086"/>
    <cellStyle name="SAPBEXformats 5 2 2 5" xfId="21087"/>
    <cellStyle name="SAPBEXformats 5 2 2 6" xfId="21088"/>
    <cellStyle name="SAPBEXformats 5 2 2 7" xfId="21089"/>
    <cellStyle name="SAPBEXformats 5 2 2 8" xfId="21090"/>
    <cellStyle name="SAPBEXformats 5 2 3" xfId="21091"/>
    <cellStyle name="SAPBEXformats 5 2 3 2" xfId="21092"/>
    <cellStyle name="SAPBEXformats 5 2 3 3" xfId="21093"/>
    <cellStyle name="SAPBEXformats 5 2 3 4" xfId="21094"/>
    <cellStyle name="SAPBEXformats 5 2 3 5" xfId="21095"/>
    <cellStyle name="SAPBEXformats 5 2 3 6" xfId="21096"/>
    <cellStyle name="SAPBEXformats 5 2 3 7" xfId="21097"/>
    <cellStyle name="SAPBEXformats 5 2 3 8" xfId="21098"/>
    <cellStyle name="SAPBEXformats 5 2 4" xfId="21099"/>
    <cellStyle name="SAPBEXformats 5 2 4 2" xfId="21100"/>
    <cellStyle name="SAPBEXformats 5 2 4 3" xfId="21101"/>
    <cellStyle name="SAPBEXformats 5 2 4 4" xfId="21102"/>
    <cellStyle name="SAPBEXformats 5 2 4 5" xfId="21103"/>
    <cellStyle name="SAPBEXformats 5 2 4 6" xfId="21104"/>
    <cellStyle name="SAPBEXformats 5 2 4 7" xfId="21105"/>
    <cellStyle name="SAPBEXformats 5 2 4 8" xfId="21106"/>
    <cellStyle name="SAPBEXformats 5 2 5" xfId="21107"/>
    <cellStyle name="SAPBEXformats 5 2 6" xfId="21108"/>
    <cellStyle name="SAPBEXformats 5 2 7" xfId="21109"/>
    <cellStyle name="SAPBEXformats 5 2 8" xfId="21110"/>
    <cellStyle name="SAPBEXformats 5 2 9" xfId="21111"/>
    <cellStyle name="SAPBEXformats 5 3" xfId="21112"/>
    <cellStyle name="SAPBEXformats 5 3 2" xfId="21113"/>
    <cellStyle name="SAPBEXformats 5 3 3" xfId="21114"/>
    <cellStyle name="SAPBEXformats 5 3 4" xfId="21115"/>
    <cellStyle name="SAPBEXformats 5 3 5" xfId="21116"/>
    <cellStyle name="SAPBEXformats 5 3 6" xfId="21117"/>
    <cellStyle name="SAPBEXformats 5 3 7" xfId="21118"/>
    <cellStyle name="SAPBEXformats 5 3 8" xfId="21119"/>
    <cellStyle name="SAPBEXformats 5 4" xfId="21120"/>
    <cellStyle name="SAPBEXformats 5 4 2" xfId="21121"/>
    <cellStyle name="SAPBEXformats 5 4 3" xfId="21122"/>
    <cellStyle name="SAPBEXformats 5 4 4" xfId="21123"/>
    <cellStyle name="SAPBEXformats 5 4 5" xfId="21124"/>
    <cellStyle name="SAPBEXformats 5 4 6" xfId="21125"/>
    <cellStyle name="SAPBEXformats 5 4 7" xfId="21126"/>
    <cellStyle name="SAPBEXformats 5 4 8" xfId="21127"/>
    <cellStyle name="SAPBEXformats 5 5" xfId="21128"/>
    <cellStyle name="SAPBEXformats 5 5 2" xfId="21129"/>
    <cellStyle name="SAPBEXformats 5 5 3" xfId="21130"/>
    <cellStyle name="SAPBEXformats 5 5 4" xfId="21131"/>
    <cellStyle name="SAPBEXformats 5 5 5" xfId="21132"/>
    <cellStyle name="SAPBEXformats 5 5 6" xfId="21133"/>
    <cellStyle name="SAPBEXformats 5 5 7" xfId="21134"/>
    <cellStyle name="SAPBEXformats 5 5 8" xfId="21135"/>
    <cellStyle name="SAPBEXformats 5 6" xfId="21136"/>
    <cellStyle name="SAPBEXformats 5 7" xfId="21137"/>
    <cellStyle name="SAPBEXformats 5 8" xfId="21138"/>
    <cellStyle name="SAPBEXformats 5 9" xfId="21139"/>
    <cellStyle name="SAPBEXformats 6" xfId="4129"/>
    <cellStyle name="SAPBEXformats 6 10" xfId="21140"/>
    <cellStyle name="SAPBEXformats 6 11" xfId="21141"/>
    <cellStyle name="SAPBEXformats 6 12" xfId="21142"/>
    <cellStyle name="SAPBEXformats 6 2" xfId="21143"/>
    <cellStyle name="SAPBEXformats 6 2 2" xfId="21144"/>
    <cellStyle name="SAPBEXformats 6 2 3" xfId="21145"/>
    <cellStyle name="SAPBEXformats 6 2 4" xfId="21146"/>
    <cellStyle name="SAPBEXformats 6 2 5" xfId="21147"/>
    <cellStyle name="SAPBEXformats 6 2 6" xfId="21148"/>
    <cellStyle name="SAPBEXformats 6 2 7" xfId="21149"/>
    <cellStyle name="SAPBEXformats 6 2 8" xfId="21150"/>
    <cellStyle name="SAPBEXformats 6 3" xfId="21151"/>
    <cellStyle name="SAPBEXformats 6 3 2" xfId="21152"/>
    <cellStyle name="SAPBEXformats 6 3 3" xfId="21153"/>
    <cellStyle name="SAPBEXformats 6 3 4" xfId="21154"/>
    <cellStyle name="SAPBEXformats 6 3 5" xfId="21155"/>
    <cellStyle name="SAPBEXformats 6 3 6" xfId="21156"/>
    <cellStyle name="SAPBEXformats 6 3 7" xfId="21157"/>
    <cellStyle name="SAPBEXformats 6 3 8" xfId="21158"/>
    <cellStyle name="SAPBEXformats 6 4" xfId="21159"/>
    <cellStyle name="SAPBEXformats 6 4 2" xfId="21160"/>
    <cellStyle name="SAPBEXformats 6 4 3" xfId="21161"/>
    <cellStyle name="SAPBEXformats 6 4 4" xfId="21162"/>
    <cellStyle name="SAPBEXformats 6 4 5" xfId="21163"/>
    <cellStyle name="SAPBEXformats 6 4 6" xfId="21164"/>
    <cellStyle name="SAPBEXformats 6 4 7" xfId="21165"/>
    <cellStyle name="SAPBEXformats 6 4 8" xfId="21166"/>
    <cellStyle name="SAPBEXformats 6 5" xfId="21167"/>
    <cellStyle name="SAPBEXformats 6 6" xfId="21168"/>
    <cellStyle name="SAPBEXformats 6 7" xfId="21169"/>
    <cellStyle name="SAPBEXformats 6 8" xfId="21170"/>
    <cellStyle name="SAPBEXformats 6 9" xfId="21171"/>
    <cellStyle name="SAPBEXformats 7" xfId="21172"/>
    <cellStyle name="SAPBEXformats 7 2" xfId="21173"/>
    <cellStyle name="SAPBEXformats 7 3" xfId="21174"/>
    <cellStyle name="SAPBEXformats 7 4" xfId="21175"/>
    <cellStyle name="SAPBEXformats 7 5" xfId="21176"/>
    <cellStyle name="SAPBEXformats 7 6" xfId="21177"/>
    <cellStyle name="SAPBEXformats 7 7" xfId="21178"/>
    <cellStyle name="SAPBEXformats 7 8" xfId="21179"/>
    <cellStyle name="SAPBEXformats 8" xfId="21180"/>
    <cellStyle name="SAPBEXformats 8 2" xfId="21181"/>
    <cellStyle name="SAPBEXformats 8 3" xfId="21182"/>
    <cellStyle name="SAPBEXformats 8 4" xfId="21183"/>
    <cellStyle name="SAPBEXformats 8 5" xfId="21184"/>
    <cellStyle name="SAPBEXformats 8 6" xfId="21185"/>
    <cellStyle name="SAPBEXformats 8 7" xfId="21186"/>
    <cellStyle name="SAPBEXformats 8 8" xfId="21187"/>
    <cellStyle name="SAPBEXformats 9" xfId="21188"/>
    <cellStyle name="SAPBEXformats 9 2" xfId="21189"/>
    <cellStyle name="SAPBEXformats 9 3" xfId="21190"/>
    <cellStyle name="SAPBEXformats 9 4" xfId="21191"/>
    <cellStyle name="SAPBEXformats 9 5" xfId="21192"/>
    <cellStyle name="SAPBEXformats 9 6" xfId="21193"/>
    <cellStyle name="SAPBEXformats 9 7" xfId="21194"/>
    <cellStyle name="SAPBEXformats 9 8" xfId="21195"/>
    <cellStyle name="SAPBEXformats_2. Приложение Доп материалы согласованияБП_БП" xfId="4130"/>
    <cellStyle name="SAPBEXheaderItem" xfId="4131"/>
    <cellStyle name="SAPBEXheaderItem 10" xfId="21196"/>
    <cellStyle name="SAPBEXheaderItem 11" xfId="21197"/>
    <cellStyle name="SAPBEXheaderItem 12" xfId="21198"/>
    <cellStyle name="SAPBEXheaderItem 13" xfId="21199"/>
    <cellStyle name="SAPBEXheaderItem 14" xfId="21200"/>
    <cellStyle name="SAPBEXheaderItem 15" xfId="21201"/>
    <cellStyle name="SAPBEXheaderItem 16" xfId="21202"/>
    <cellStyle name="SAPBEXheaderItem 17" xfId="21203"/>
    <cellStyle name="SAPBEXheaderItem 2" xfId="4132"/>
    <cellStyle name="SAPBEXheaderItem 2 10" xfId="21204"/>
    <cellStyle name="SAPBEXheaderItem 2 11" xfId="21205"/>
    <cellStyle name="SAPBEXheaderItem 2 12" xfId="21206"/>
    <cellStyle name="SAPBEXheaderItem 2 13" xfId="21207"/>
    <cellStyle name="SAPBEXheaderItem 2 14" xfId="21208"/>
    <cellStyle name="SAPBEXheaderItem 2 15" xfId="21209"/>
    <cellStyle name="SAPBEXheaderItem 2 2" xfId="4133"/>
    <cellStyle name="SAPBEXheaderItem 2 2 10" xfId="21210"/>
    <cellStyle name="SAPBEXheaderItem 2 2 11" xfId="21211"/>
    <cellStyle name="SAPBEXheaderItem 2 2 12" xfId="21212"/>
    <cellStyle name="SAPBEXheaderItem 2 2 13" xfId="21213"/>
    <cellStyle name="SAPBEXheaderItem 2 2 14" xfId="21214"/>
    <cellStyle name="SAPBEXheaderItem 2 2 2" xfId="4134"/>
    <cellStyle name="SAPBEXheaderItem 2 2 2 10" xfId="21215"/>
    <cellStyle name="SAPBEXheaderItem 2 2 2 11" xfId="21216"/>
    <cellStyle name="SAPBEXheaderItem 2 2 2 12" xfId="21217"/>
    <cellStyle name="SAPBEXheaderItem 2 2 2 2" xfId="21218"/>
    <cellStyle name="SAPBEXheaderItem 2 2 2 2 2" xfId="21219"/>
    <cellStyle name="SAPBEXheaderItem 2 2 2 2 3" xfId="21220"/>
    <cellStyle name="SAPBEXheaderItem 2 2 2 2 4" xfId="21221"/>
    <cellStyle name="SAPBEXheaderItem 2 2 2 2 5" xfId="21222"/>
    <cellStyle name="SAPBEXheaderItem 2 2 2 2 6" xfId="21223"/>
    <cellStyle name="SAPBEXheaderItem 2 2 2 2 7" xfId="21224"/>
    <cellStyle name="SAPBEXheaderItem 2 2 2 2 8" xfId="21225"/>
    <cellStyle name="SAPBEXheaderItem 2 2 2 3" xfId="21226"/>
    <cellStyle name="SAPBEXheaderItem 2 2 2 3 2" xfId="21227"/>
    <cellStyle name="SAPBEXheaderItem 2 2 2 3 3" xfId="21228"/>
    <cellStyle name="SAPBEXheaderItem 2 2 2 3 4" xfId="21229"/>
    <cellStyle name="SAPBEXheaderItem 2 2 2 3 5" xfId="21230"/>
    <cellStyle name="SAPBEXheaderItem 2 2 2 3 6" xfId="21231"/>
    <cellStyle name="SAPBEXheaderItem 2 2 2 3 7" xfId="21232"/>
    <cellStyle name="SAPBEXheaderItem 2 2 2 3 8" xfId="21233"/>
    <cellStyle name="SAPBEXheaderItem 2 2 2 4" xfId="21234"/>
    <cellStyle name="SAPBEXheaderItem 2 2 2 4 2" xfId="21235"/>
    <cellStyle name="SAPBEXheaderItem 2 2 2 4 3" xfId="21236"/>
    <cellStyle name="SAPBEXheaderItem 2 2 2 4 4" xfId="21237"/>
    <cellStyle name="SAPBEXheaderItem 2 2 2 4 5" xfId="21238"/>
    <cellStyle name="SAPBEXheaderItem 2 2 2 4 6" xfId="21239"/>
    <cellStyle name="SAPBEXheaderItem 2 2 2 4 7" xfId="21240"/>
    <cellStyle name="SAPBEXheaderItem 2 2 2 4 8" xfId="21241"/>
    <cellStyle name="SAPBEXheaderItem 2 2 2 5" xfId="21242"/>
    <cellStyle name="SAPBEXheaderItem 2 2 2 6" xfId="21243"/>
    <cellStyle name="SAPBEXheaderItem 2 2 2 7" xfId="21244"/>
    <cellStyle name="SAPBEXheaderItem 2 2 2 8" xfId="21245"/>
    <cellStyle name="SAPBEXheaderItem 2 2 2 9" xfId="21246"/>
    <cellStyle name="SAPBEXheaderItem 2 2 3" xfId="21247"/>
    <cellStyle name="SAPBEXheaderItem 2 2 3 2" xfId="21248"/>
    <cellStyle name="SAPBEXheaderItem 2 2 3 3" xfId="21249"/>
    <cellStyle name="SAPBEXheaderItem 2 2 3 4" xfId="21250"/>
    <cellStyle name="SAPBEXheaderItem 2 2 3 5" xfId="21251"/>
    <cellStyle name="SAPBEXheaderItem 2 2 3 6" xfId="21252"/>
    <cellStyle name="SAPBEXheaderItem 2 2 3 7" xfId="21253"/>
    <cellStyle name="SAPBEXheaderItem 2 2 3 8" xfId="21254"/>
    <cellStyle name="SAPBEXheaderItem 2 2 4" xfId="21255"/>
    <cellStyle name="SAPBEXheaderItem 2 2 4 2" xfId="21256"/>
    <cellStyle name="SAPBEXheaderItem 2 2 4 3" xfId="21257"/>
    <cellStyle name="SAPBEXheaderItem 2 2 4 4" xfId="21258"/>
    <cellStyle name="SAPBEXheaderItem 2 2 4 5" xfId="21259"/>
    <cellStyle name="SAPBEXheaderItem 2 2 4 6" xfId="21260"/>
    <cellStyle name="SAPBEXheaderItem 2 2 4 7" xfId="21261"/>
    <cellStyle name="SAPBEXheaderItem 2 2 4 8" xfId="21262"/>
    <cellStyle name="SAPBEXheaderItem 2 2 5" xfId="21263"/>
    <cellStyle name="SAPBEXheaderItem 2 2 5 2" xfId="21264"/>
    <cellStyle name="SAPBEXheaderItem 2 2 5 3" xfId="21265"/>
    <cellStyle name="SAPBEXheaderItem 2 2 5 4" xfId="21266"/>
    <cellStyle name="SAPBEXheaderItem 2 2 5 5" xfId="21267"/>
    <cellStyle name="SAPBEXheaderItem 2 2 5 6" xfId="21268"/>
    <cellStyle name="SAPBEXheaderItem 2 2 5 7" xfId="21269"/>
    <cellStyle name="SAPBEXheaderItem 2 2 5 8" xfId="21270"/>
    <cellStyle name="SAPBEXheaderItem 2 2 6" xfId="21271"/>
    <cellStyle name="SAPBEXheaderItem 2 2 7" xfId="21272"/>
    <cellStyle name="SAPBEXheaderItem 2 2 8" xfId="21273"/>
    <cellStyle name="SAPBEXheaderItem 2 2 9" xfId="21274"/>
    <cellStyle name="SAPBEXheaderItem 2 3" xfId="4135"/>
    <cellStyle name="SAPBEXheaderItem 2 3 10" xfId="21275"/>
    <cellStyle name="SAPBEXheaderItem 2 3 11" xfId="21276"/>
    <cellStyle name="SAPBEXheaderItem 2 3 12" xfId="21277"/>
    <cellStyle name="SAPBEXheaderItem 2 3 2" xfId="21278"/>
    <cellStyle name="SAPBEXheaderItem 2 3 2 2" xfId="21279"/>
    <cellStyle name="SAPBEXheaderItem 2 3 2 3" xfId="21280"/>
    <cellStyle name="SAPBEXheaderItem 2 3 2 4" xfId="21281"/>
    <cellStyle name="SAPBEXheaderItem 2 3 2 5" xfId="21282"/>
    <cellStyle name="SAPBEXheaderItem 2 3 2 6" xfId="21283"/>
    <cellStyle name="SAPBEXheaderItem 2 3 2 7" xfId="21284"/>
    <cellStyle name="SAPBEXheaderItem 2 3 2 8" xfId="21285"/>
    <cellStyle name="SAPBEXheaderItem 2 3 3" xfId="21286"/>
    <cellStyle name="SAPBEXheaderItem 2 3 3 2" xfId="21287"/>
    <cellStyle name="SAPBEXheaderItem 2 3 3 3" xfId="21288"/>
    <cellStyle name="SAPBEXheaderItem 2 3 3 4" xfId="21289"/>
    <cellStyle name="SAPBEXheaderItem 2 3 3 5" xfId="21290"/>
    <cellStyle name="SAPBEXheaderItem 2 3 3 6" xfId="21291"/>
    <cellStyle name="SAPBEXheaderItem 2 3 3 7" xfId="21292"/>
    <cellStyle name="SAPBEXheaderItem 2 3 3 8" xfId="21293"/>
    <cellStyle name="SAPBEXheaderItem 2 3 4" xfId="21294"/>
    <cellStyle name="SAPBEXheaderItem 2 3 4 2" xfId="21295"/>
    <cellStyle name="SAPBEXheaderItem 2 3 4 3" xfId="21296"/>
    <cellStyle name="SAPBEXheaderItem 2 3 4 4" xfId="21297"/>
    <cellStyle name="SAPBEXheaderItem 2 3 4 5" xfId="21298"/>
    <cellStyle name="SAPBEXheaderItem 2 3 4 6" xfId="21299"/>
    <cellStyle name="SAPBEXheaderItem 2 3 4 7" xfId="21300"/>
    <cellStyle name="SAPBEXheaderItem 2 3 4 8" xfId="21301"/>
    <cellStyle name="SAPBEXheaderItem 2 3 5" xfId="21302"/>
    <cellStyle name="SAPBEXheaderItem 2 3 6" xfId="21303"/>
    <cellStyle name="SAPBEXheaderItem 2 3 7" xfId="21304"/>
    <cellStyle name="SAPBEXheaderItem 2 3 8" xfId="21305"/>
    <cellStyle name="SAPBEXheaderItem 2 3 9" xfId="21306"/>
    <cellStyle name="SAPBEXheaderItem 2 4" xfId="21307"/>
    <cellStyle name="SAPBEXheaderItem 2 4 2" xfId="21308"/>
    <cellStyle name="SAPBEXheaderItem 2 4 3" xfId="21309"/>
    <cellStyle name="SAPBEXheaderItem 2 4 4" xfId="21310"/>
    <cellStyle name="SAPBEXheaderItem 2 4 5" xfId="21311"/>
    <cellStyle name="SAPBEXheaderItem 2 4 6" xfId="21312"/>
    <cellStyle name="SAPBEXheaderItem 2 4 7" xfId="21313"/>
    <cellStyle name="SAPBEXheaderItem 2 4 8" xfId="21314"/>
    <cellStyle name="SAPBEXheaderItem 2 5" xfId="21315"/>
    <cellStyle name="SAPBEXheaderItem 2 5 2" xfId="21316"/>
    <cellStyle name="SAPBEXheaderItem 2 5 3" xfId="21317"/>
    <cellStyle name="SAPBEXheaderItem 2 5 4" xfId="21318"/>
    <cellStyle name="SAPBEXheaderItem 2 5 5" xfId="21319"/>
    <cellStyle name="SAPBEXheaderItem 2 5 6" xfId="21320"/>
    <cellStyle name="SAPBEXheaderItem 2 5 7" xfId="21321"/>
    <cellStyle name="SAPBEXheaderItem 2 5 8" xfId="21322"/>
    <cellStyle name="SAPBEXheaderItem 2 6" xfId="21323"/>
    <cellStyle name="SAPBEXheaderItem 2 6 2" xfId="21324"/>
    <cellStyle name="SAPBEXheaderItem 2 6 3" xfId="21325"/>
    <cellStyle name="SAPBEXheaderItem 2 6 4" xfId="21326"/>
    <cellStyle name="SAPBEXheaderItem 2 6 5" xfId="21327"/>
    <cellStyle name="SAPBEXheaderItem 2 6 6" xfId="21328"/>
    <cellStyle name="SAPBEXheaderItem 2 6 7" xfId="21329"/>
    <cellStyle name="SAPBEXheaderItem 2 6 8" xfId="21330"/>
    <cellStyle name="SAPBEXheaderItem 2 7" xfId="21331"/>
    <cellStyle name="SAPBEXheaderItem 2 8" xfId="21332"/>
    <cellStyle name="SAPBEXheaderItem 2 9" xfId="21333"/>
    <cellStyle name="SAPBEXheaderItem 3" xfId="4136"/>
    <cellStyle name="SAPBEXheaderItem 3 10" xfId="21334"/>
    <cellStyle name="SAPBEXheaderItem 3 11" xfId="21335"/>
    <cellStyle name="SAPBEXheaderItem 3 12" xfId="21336"/>
    <cellStyle name="SAPBEXheaderItem 3 13" xfId="21337"/>
    <cellStyle name="SAPBEXheaderItem 3 14" xfId="21338"/>
    <cellStyle name="SAPBEXheaderItem 3 2" xfId="4137"/>
    <cellStyle name="SAPBEXheaderItem 3 2 10" xfId="21339"/>
    <cellStyle name="SAPBEXheaderItem 3 2 11" xfId="21340"/>
    <cellStyle name="SAPBEXheaderItem 3 2 12" xfId="21341"/>
    <cellStyle name="SAPBEXheaderItem 3 2 13" xfId="21342"/>
    <cellStyle name="SAPBEXheaderItem 3 2 14" xfId="21343"/>
    <cellStyle name="SAPBEXheaderItem 3 2 2" xfId="4138"/>
    <cellStyle name="SAPBEXheaderItem 3 2 2 10" xfId="21344"/>
    <cellStyle name="SAPBEXheaderItem 3 2 2 11" xfId="21345"/>
    <cellStyle name="SAPBEXheaderItem 3 2 2 12" xfId="21346"/>
    <cellStyle name="SAPBEXheaderItem 3 2 2 2" xfId="21347"/>
    <cellStyle name="SAPBEXheaderItem 3 2 2 2 2" xfId="21348"/>
    <cellStyle name="SAPBEXheaderItem 3 2 2 2 3" xfId="21349"/>
    <cellStyle name="SAPBEXheaderItem 3 2 2 2 4" xfId="21350"/>
    <cellStyle name="SAPBEXheaderItem 3 2 2 2 5" xfId="21351"/>
    <cellStyle name="SAPBEXheaderItem 3 2 2 2 6" xfId="21352"/>
    <cellStyle name="SAPBEXheaderItem 3 2 2 2 7" xfId="21353"/>
    <cellStyle name="SAPBEXheaderItem 3 2 2 2 8" xfId="21354"/>
    <cellStyle name="SAPBEXheaderItem 3 2 2 3" xfId="21355"/>
    <cellStyle name="SAPBEXheaderItem 3 2 2 3 2" xfId="21356"/>
    <cellStyle name="SAPBEXheaderItem 3 2 2 3 3" xfId="21357"/>
    <cellStyle name="SAPBEXheaderItem 3 2 2 3 4" xfId="21358"/>
    <cellStyle name="SAPBEXheaderItem 3 2 2 3 5" xfId="21359"/>
    <cellStyle name="SAPBEXheaderItem 3 2 2 3 6" xfId="21360"/>
    <cellStyle name="SAPBEXheaderItem 3 2 2 3 7" xfId="21361"/>
    <cellStyle name="SAPBEXheaderItem 3 2 2 3 8" xfId="21362"/>
    <cellStyle name="SAPBEXheaderItem 3 2 2 4" xfId="21363"/>
    <cellStyle name="SAPBEXheaderItem 3 2 2 4 2" xfId="21364"/>
    <cellStyle name="SAPBEXheaderItem 3 2 2 4 3" xfId="21365"/>
    <cellStyle name="SAPBEXheaderItem 3 2 2 4 4" xfId="21366"/>
    <cellStyle name="SAPBEXheaderItem 3 2 2 4 5" xfId="21367"/>
    <cellStyle name="SAPBEXheaderItem 3 2 2 4 6" xfId="21368"/>
    <cellStyle name="SAPBEXheaderItem 3 2 2 4 7" xfId="21369"/>
    <cellStyle name="SAPBEXheaderItem 3 2 2 4 8" xfId="21370"/>
    <cellStyle name="SAPBEXheaderItem 3 2 2 5" xfId="21371"/>
    <cellStyle name="SAPBEXheaderItem 3 2 2 6" xfId="21372"/>
    <cellStyle name="SAPBEXheaderItem 3 2 2 7" xfId="21373"/>
    <cellStyle name="SAPBEXheaderItem 3 2 2 8" xfId="21374"/>
    <cellStyle name="SAPBEXheaderItem 3 2 2 9" xfId="21375"/>
    <cellStyle name="SAPBEXheaderItem 3 2 3" xfId="21376"/>
    <cellStyle name="SAPBEXheaderItem 3 2 3 2" xfId="21377"/>
    <cellStyle name="SAPBEXheaderItem 3 2 3 3" xfId="21378"/>
    <cellStyle name="SAPBEXheaderItem 3 2 3 4" xfId="21379"/>
    <cellStyle name="SAPBEXheaderItem 3 2 3 5" xfId="21380"/>
    <cellStyle name="SAPBEXheaderItem 3 2 3 6" xfId="21381"/>
    <cellStyle name="SAPBEXheaderItem 3 2 3 7" xfId="21382"/>
    <cellStyle name="SAPBEXheaderItem 3 2 3 8" xfId="21383"/>
    <cellStyle name="SAPBEXheaderItem 3 2 4" xfId="21384"/>
    <cellStyle name="SAPBEXheaderItem 3 2 4 2" xfId="21385"/>
    <cellStyle name="SAPBEXheaderItem 3 2 4 3" xfId="21386"/>
    <cellStyle name="SAPBEXheaderItem 3 2 4 4" xfId="21387"/>
    <cellStyle name="SAPBEXheaderItem 3 2 4 5" xfId="21388"/>
    <cellStyle name="SAPBEXheaderItem 3 2 4 6" xfId="21389"/>
    <cellStyle name="SAPBEXheaderItem 3 2 4 7" xfId="21390"/>
    <cellStyle name="SAPBEXheaderItem 3 2 4 8" xfId="21391"/>
    <cellStyle name="SAPBEXheaderItem 3 2 5" xfId="21392"/>
    <cellStyle name="SAPBEXheaderItem 3 2 5 2" xfId="21393"/>
    <cellStyle name="SAPBEXheaderItem 3 2 5 3" xfId="21394"/>
    <cellStyle name="SAPBEXheaderItem 3 2 5 4" xfId="21395"/>
    <cellStyle name="SAPBEXheaderItem 3 2 5 5" xfId="21396"/>
    <cellStyle name="SAPBEXheaderItem 3 2 5 6" xfId="21397"/>
    <cellStyle name="SAPBEXheaderItem 3 2 5 7" xfId="21398"/>
    <cellStyle name="SAPBEXheaderItem 3 2 5 8" xfId="21399"/>
    <cellStyle name="SAPBEXheaderItem 3 2 6" xfId="21400"/>
    <cellStyle name="SAPBEXheaderItem 3 2 7" xfId="21401"/>
    <cellStyle name="SAPBEXheaderItem 3 2 8" xfId="21402"/>
    <cellStyle name="SAPBEXheaderItem 3 2 9" xfId="21403"/>
    <cellStyle name="SAPBEXheaderItem 3 3" xfId="4139"/>
    <cellStyle name="SAPBEXheaderItem 3 3 10" xfId="21404"/>
    <cellStyle name="SAPBEXheaderItem 3 3 11" xfId="21405"/>
    <cellStyle name="SAPBEXheaderItem 3 3 12" xfId="21406"/>
    <cellStyle name="SAPBEXheaderItem 3 3 2" xfId="21407"/>
    <cellStyle name="SAPBEXheaderItem 3 3 2 2" xfId="21408"/>
    <cellStyle name="SAPBEXheaderItem 3 3 2 3" xfId="21409"/>
    <cellStyle name="SAPBEXheaderItem 3 3 2 4" xfId="21410"/>
    <cellStyle name="SAPBEXheaderItem 3 3 2 5" xfId="21411"/>
    <cellStyle name="SAPBEXheaderItem 3 3 2 6" xfId="21412"/>
    <cellStyle name="SAPBEXheaderItem 3 3 2 7" xfId="21413"/>
    <cellStyle name="SAPBEXheaderItem 3 3 2 8" xfId="21414"/>
    <cellStyle name="SAPBEXheaderItem 3 3 3" xfId="21415"/>
    <cellStyle name="SAPBEXheaderItem 3 3 3 2" xfId="21416"/>
    <cellStyle name="SAPBEXheaderItem 3 3 3 3" xfId="21417"/>
    <cellStyle name="SAPBEXheaderItem 3 3 3 4" xfId="21418"/>
    <cellStyle name="SAPBEXheaderItem 3 3 3 5" xfId="21419"/>
    <cellStyle name="SAPBEXheaderItem 3 3 3 6" xfId="21420"/>
    <cellStyle name="SAPBEXheaderItem 3 3 3 7" xfId="21421"/>
    <cellStyle name="SAPBEXheaderItem 3 3 3 8" xfId="21422"/>
    <cellStyle name="SAPBEXheaderItem 3 3 4" xfId="21423"/>
    <cellStyle name="SAPBEXheaderItem 3 3 4 2" xfId="21424"/>
    <cellStyle name="SAPBEXheaderItem 3 3 4 3" xfId="21425"/>
    <cellStyle name="SAPBEXheaderItem 3 3 4 4" xfId="21426"/>
    <cellStyle name="SAPBEXheaderItem 3 3 4 5" xfId="21427"/>
    <cellStyle name="SAPBEXheaderItem 3 3 4 6" xfId="21428"/>
    <cellStyle name="SAPBEXheaderItem 3 3 4 7" xfId="21429"/>
    <cellStyle name="SAPBEXheaderItem 3 3 4 8" xfId="21430"/>
    <cellStyle name="SAPBEXheaderItem 3 3 5" xfId="21431"/>
    <cellStyle name="SAPBEXheaderItem 3 3 6" xfId="21432"/>
    <cellStyle name="SAPBEXheaderItem 3 3 7" xfId="21433"/>
    <cellStyle name="SAPBEXheaderItem 3 3 8" xfId="21434"/>
    <cellStyle name="SAPBEXheaderItem 3 3 9" xfId="21435"/>
    <cellStyle name="SAPBEXheaderItem 3 4" xfId="21436"/>
    <cellStyle name="SAPBEXheaderItem 3 4 2" xfId="21437"/>
    <cellStyle name="SAPBEXheaderItem 3 4 3" xfId="21438"/>
    <cellStyle name="SAPBEXheaderItem 3 4 4" xfId="21439"/>
    <cellStyle name="SAPBEXheaderItem 3 4 5" xfId="21440"/>
    <cellStyle name="SAPBEXheaderItem 3 4 6" xfId="21441"/>
    <cellStyle name="SAPBEXheaderItem 3 4 7" xfId="21442"/>
    <cellStyle name="SAPBEXheaderItem 3 4 8" xfId="21443"/>
    <cellStyle name="SAPBEXheaderItem 3 5" xfId="21444"/>
    <cellStyle name="SAPBEXheaderItem 3 5 2" xfId="21445"/>
    <cellStyle name="SAPBEXheaderItem 3 5 3" xfId="21446"/>
    <cellStyle name="SAPBEXheaderItem 3 5 4" xfId="21447"/>
    <cellStyle name="SAPBEXheaderItem 3 5 5" xfId="21448"/>
    <cellStyle name="SAPBEXheaderItem 3 5 6" xfId="21449"/>
    <cellStyle name="SAPBEXheaderItem 3 5 7" xfId="21450"/>
    <cellStyle name="SAPBEXheaderItem 3 5 8" xfId="21451"/>
    <cellStyle name="SAPBEXheaderItem 3 6" xfId="21452"/>
    <cellStyle name="SAPBEXheaderItem 3 6 2" xfId="21453"/>
    <cellStyle name="SAPBEXheaderItem 3 6 3" xfId="21454"/>
    <cellStyle name="SAPBEXheaderItem 3 6 4" xfId="21455"/>
    <cellStyle name="SAPBEXheaderItem 3 6 5" xfId="21456"/>
    <cellStyle name="SAPBEXheaderItem 3 6 6" xfId="21457"/>
    <cellStyle name="SAPBEXheaderItem 3 6 7" xfId="21458"/>
    <cellStyle name="SAPBEXheaderItem 3 6 8" xfId="21459"/>
    <cellStyle name="SAPBEXheaderItem 3 7" xfId="21460"/>
    <cellStyle name="SAPBEXheaderItem 3 8" xfId="21461"/>
    <cellStyle name="SAPBEXheaderItem 3 9" xfId="21462"/>
    <cellStyle name="SAPBEXheaderItem 4" xfId="4140"/>
    <cellStyle name="SAPBEXheaderItem 4 10" xfId="21463"/>
    <cellStyle name="SAPBEXheaderItem 4 11" xfId="21464"/>
    <cellStyle name="SAPBEXheaderItem 4 12" xfId="21465"/>
    <cellStyle name="SAPBEXheaderItem 4 13" xfId="21466"/>
    <cellStyle name="SAPBEXheaderItem 4 14" xfId="21467"/>
    <cellStyle name="SAPBEXheaderItem 4 2" xfId="4141"/>
    <cellStyle name="SAPBEXheaderItem 4 2 10" xfId="21468"/>
    <cellStyle name="SAPBEXheaderItem 4 2 11" xfId="21469"/>
    <cellStyle name="SAPBEXheaderItem 4 2 12" xfId="21470"/>
    <cellStyle name="SAPBEXheaderItem 4 2 2" xfId="21471"/>
    <cellStyle name="SAPBEXheaderItem 4 2 2 2" xfId="21472"/>
    <cellStyle name="SAPBEXheaderItem 4 2 2 3" xfId="21473"/>
    <cellStyle name="SAPBEXheaderItem 4 2 2 4" xfId="21474"/>
    <cellStyle name="SAPBEXheaderItem 4 2 2 5" xfId="21475"/>
    <cellStyle name="SAPBEXheaderItem 4 2 2 6" xfId="21476"/>
    <cellStyle name="SAPBEXheaderItem 4 2 2 7" xfId="21477"/>
    <cellStyle name="SAPBEXheaderItem 4 2 2 8" xfId="21478"/>
    <cellStyle name="SAPBEXheaderItem 4 2 3" xfId="21479"/>
    <cellStyle name="SAPBEXheaderItem 4 2 3 2" xfId="21480"/>
    <cellStyle name="SAPBEXheaderItem 4 2 3 3" xfId="21481"/>
    <cellStyle name="SAPBEXheaderItem 4 2 3 4" xfId="21482"/>
    <cellStyle name="SAPBEXheaderItem 4 2 3 5" xfId="21483"/>
    <cellStyle name="SAPBEXheaderItem 4 2 3 6" xfId="21484"/>
    <cellStyle name="SAPBEXheaderItem 4 2 3 7" xfId="21485"/>
    <cellStyle name="SAPBEXheaderItem 4 2 3 8" xfId="21486"/>
    <cellStyle name="SAPBEXheaderItem 4 2 4" xfId="21487"/>
    <cellStyle name="SAPBEXheaderItem 4 2 4 2" xfId="21488"/>
    <cellStyle name="SAPBEXheaderItem 4 2 4 3" xfId="21489"/>
    <cellStyle name="SAPBEXheaderItem 4 2 4 4" xfId="21490"/>
    <cellStyle name="SAPBEXheaderItem 4 2 4 5" xfId="21491"/>
    <cellStyle name="SAPBEXheaderItem 4 2 4 6" xfId="21492"/>
    <cellStyle name="SAPBEXheaderItem 4 2 4 7" xfId="21493"/>
    <cellStyle name="SAPBEXheaderItem 4 2 4 8" xfId="21494"/>
    <cellStyle name="SAPBEXheaderItem 4 2 5" xfId="21495"/>
    <cellStyle name="SAPBEXheaderItem 4 2 6" xfId="21496"/>
    <cellStyle name="SAPBEXheaderItem 4 2 7" xfId="21497"/>
    <cellStyle name="SAPBEXheaderItem 4 2 8" xfId="21498"/>
    <cellStyle name="SAPBEXheaderItem 4 2 9" xfId="21499"/>
    <cellStyle name="SAPBEXheaderItem 4 3" xfId="21500"/>
    <cellStyle name="SAPBEXheaderItem 4 3 2" xfId="21501"/>
    <cellStyle name="SAPBEXheaderItem 4 3 3" xfId="21502"/>
    <cellStyle name="SAPBEXheaderItem 4 3 4" xfId="21503"/>
    <cellStyle name="SAPBEXheaderItem 4 3 5" xfId="21504"/>
    <cellStyle name="SAPBEXheaderItem 4 3 6" xfId="21505"/>
    <cellStyle name="SAPBEXheaderItem 4 3 7" xfId="21506"/>
    <cellStyle name="SAPBEXheaderItem 4 3 8" xfId="21507"/>
    <cellStyle name="SAPBEXheaderItem 4 4" xfId="21508"/>
    <cellStyle name="SAPBEXheaderItem 4 4 2" xfId="21509"/>
    <cellStyle name="SAPBEXheaderItem 4 4 3" xfId="21510"/>
    <cellStyle name="SAPBEXheaderItem 4 4 4" xfId="21511"/>
    <cellStyle name="SAPBEXheaderItem 4 4 5" xfId="21512"/>
    <cellStyle name="SAPBEXheaderItem 4 4 6" xfId="21513"/>
    <cellStyle name="SAPBEXheaderItem 4 4 7" xfId="21514"/>
    <cellStyle name="SAPBEXheaderItem 4 4 8" xfId="21515"/>
    <cellStyle name="SAPBEXheaderItem 4 5" xfId="21516"/>
    <cellStyle name="SAPBEXheaderItem 4 5 2" xfId="21517"/>
    <cellStyle name="SAPBEXheaderItem 4 5 3" xfId="21518"/>
    <cellStyle name="SAPBEXheaderItem 4 5 4" xfId="21519"/>
    <cellStyle name="SAPBEXheaderItem 4 5 5" xfId="21520"/>
    <cellStyle name="SAPBEXheaderItem 4 5 6" xfId="21521"/>
    <cellStyle name="SAPBEXheaderItem 4 5 7" xfId="21522"/>
    <cellStyle name="SAPBEXheaderItem 4 5 8" xfId="21523"/>
    <cellStyle name="SAPBEXheaderItem 4 6" xfId="21524"/>
    <cellStyle name="SAPBEXheaderItem 4 7" xfId="21525"/>
    <cellStyle name="SAPBEXheaderItem 4 8" xfId="21526"/>
    <cellStyle name="SAPBEXheaderItem 4 9" xfId="21527"/>
    <cellStyle name="SAPBEXheaderItem 5" xfId="4142"/>
    <cellStyle name="SAPBEXheaderItem 5 10" xfId="21528"/>
    <cellStyle name="SAPBEXheaderItem 5 11" xfId="21529"/>
    <cellStyle name="SAPBEXheaderItem 5 12" xfId="21530"/>
    <cellStyle name="SAPBEXheaderItem 5 2" xfId="21531"/>
    <cellStyle name="SAPBEXheaderItem 5 2 2" xfId="21532"/>
    <cellStyle name="SAPBEXheaderItem 5 2 3" xfId="21533"/>
    <cellStyle name="SAPBEXheaderItem 5 2 4" xfId="21534"/>
    <cellStyle name="SAPBEXheaderItem 5 2 5" xfId="21535"/>
    <cellStyle name="SAPBEXheaderItem 5 2 6" xfId="21536"/>
    <cellStyle name="SAPBEXheaderItem 5 2 7" xfId="21537"/>
    <cellStyle name="SAPBEXheaderItem 5 2 8" xfId="21538"/>
    <cellStyle name="SAPBEXheaderItem 5 3" xfId="21539"/>
    <cellStyle name="SAPBEXheaderItem 5 3 2" xfId="21540"/>
    <cellStyle name="SAPBEXheaderItem 5 3 3" xfId="21541"/>
    <cellStyle name="SAPBEXheaderItem 5 3 4" xfId="21542"/>
    <cellStyle name="SAPBEXheaderItem 5 3 5" xfId="21543"/>
    <cellStyle name="SAPBEXheaderItem 5 3 6" xfId="21544"/>
    <cellStyle name="SAPBEXheaderItem 5 3 7" xfId="21545"/>
    <cellStyle name="SAPBEXheaderItem 5 3 8" xfId="21546"/>
    <cellStyle name="SAPBEXheaderItem 5 4" xfId="21547"/>
    <cellStyle name="SAPBEXheaderItem 5 4 2" xfId="21548"/>
    <cellStyle name="SAPBEXheaderItem 5 4 3" xfId="21549"/>
    <cellStyle name="SAPBEXheaderItem 5 4 4" xfId="21550"/>
    <cellStyle name="SAPBEXheaderItem 5 4 5" xfId="21551"/>
    <cellStyle name="SAPBEXheaderItem 5 4 6" xfId="21552"/>
    <cellStyle name="SAPBEXheaderItem 5 4 7" xfId="21553"/>
    <cellStyle name="SAPBEXheaderItem 5 4 8" xfId="21554"/>
    <cellStyle name="SAPBEXheaderItem 5 5" xfId="21555"/>
    <cellStyle name="SAPBEXheaderItem 5 6" xfId="21556"/>
    <cellStyle name="SAPBEXheaderItem 5 7" xfId="21557"/>
    <cellStyle name="SAPBEXheaderItem 5 8" xfId="21558"/>
    <cellStyle name="SAPBEXheaderItem 5 9" xfId="21559"/>
    <cellStyle name="SAPBEXheaderItem 6" xfId="21560"/>
    <cellStyle name="SAPBEXheaderItem 6 2" xfId="21561"/>
    <cellStyle name="SAPBEXheaderItem 6 3" xfId="21562"/>
    <cellStyle name="SAPBEXheaderItem 6 4" xfId="21563"/>
    <cellStyle name="SAPBEXheaderItem 6 5" xfId="21564"/>
    <cellStyle name="SAPBEXheaderItem 6 6" xfId="21565"/>
    <cellStyle name="SAPBEXheaderItem 6 7" xfId="21566"/>
    <cellStyle name="SAPBEXheaderItem 6 8" xfId="21567"/>
    <cellStyle name="SAPBEXheaderItem 7" xfId="21568"/>
    <cellStyle name="SAPBEXheaderItem 7 2" xfId="21569"/>
    <cellStyle name="SAPBEXheaderItem 7 3" xfId="21570"/>
    <cellStyle name="SAPBEXheaderItem 7 4" xfId="21571"/>
    <cellStyle name="SAPBEXheaderItem 7 5" xfId="21572"/>
    <cellStyle name="SAPBEXheaderItem 7 6" xfId="21573"/>
    <cellStyle name="SAPBEXheaderItem 7 7" xfId="21574"/>
    <cellStyle name="SAPBEXheaderItem 7 8" xfId="21575"/>
    <cellStyle name="SAPBEXheaderItem 8" xfId="21576"/>
    <cellStyle name="SAPBEXheaderItem 8 2" xfId="21577"/>
    <cellStyle name="SAPBEXheaderItem 8 3" xfId="21578"/>
    <cellStyle name="SAPBEXheaderItem 8 4" xfId="21579"/>
    <cellStyle name="SAPBEXheaderItem 8 5" xfId="21580"/>
    <cellStyle name="SAPBEXheaderItem 8 6" xfId="21581"/>
    <cellStyle name="SAPBEXheaderItem 8 7" xfId="21582"/>
    <cellStyle name="SAPBEXheaderItem 8 8" xfId="21583"/>
    <cellStyle name="SAPBEXheaderItem 9" xfId="21584"/>
    <cellStyle name="SAPBEXheaderItem_реестр объектов ЕНЭС" xfId="4143"/>
    <cellStyle name="SAPBEXheaderText" xfId="4144"/>
    <cellStyle name="SAPBEXheaderText 10" xfId="21585"/>
    <cellStyle name="SAPBEXheaderText 11" xfId="21586"/>
    <cellStyle name="SAPBEXheaderText 12" xfId="21587"/>
    <cellStyle name="SAPBEXheaderText 13" xfId="21588"/>
    <cellStyle name="SAPBEXheaderText 14" xfId="21589"/>
    <cellStyle name="SAPBEXheaderText 15" xfId="21590"/>
    <cellStyle name="SAPBEXheaderText 16" xfId="21591"/>
    <cellStyle name="SAPBEXheaderText 17" xfId="21592"/>
    <cellStyle name="SAPBEXheaderText 2" xfId="4145"/>
    <cellStyle name="SAPBEXheaderText 2 10" xfId="21593"/>
    <cellStyle name="SAPBEXheaderText 2 11" xfId="21594"/>
    <cellStyle name="SAPBEXheaderText 2 12" xfId="21595"/>
    <cellStyle name="SAPBEXheaderText 2 13" xfId="21596"/>
    <cellStyle name="SAPBEXheaderText 2 14" xfId="21597"/>
    <cellStyle name="SAPBEXheaderText 2 15" xfId="21598"/>
    <cellStyle name="SAPBEXheaderText 2 2" xfId="4146"/>
    <cellStyle name="SAPBEXheaderText 2 2 10" xfId="21599"/>
    <cellStyle name="SAPBEXheaderText 2 2 11" xfId="21600"/>
    <cellStyle name="SAPBEXheaderText 2 2 12" xfId="21601"/>
    <cellStyle name="SAPBEXheaderText 2 2 13" xfId="21602"/>
    <cellStyle name="SAPBEXheaderText 2 2 14" xfId="21603"/>
    <cellStyle name="SAPBEXheaderText 2 2 2" xfId="4147"/>
    <cellStyle name="SAPBEXheaderText 2 2 2 10" xfId="21604"/>
    <cellStyle name="SAPBEXheaderText 2 2 2 11" xfId="21605"/>
    <cellStyle name="SAPBEXheaderText 2 2 2 12" xfId="21606"/>
    <cellStyle name="SAPBEXheaderText 2 2 2 2" xfId="21607"/>
    <cellStyle name="SAPBEXheaderText 2 2 2 2 2" xfId="21608"/>
    <cellStyle name="SAPBEXheaderText 2 2 2 2 3" xfId="21609"/>
    <cellStyle name="SAPBEXheaderText 2 2 2 2 4" xfId="21610"/>
    <cellStyle name="SAPBEXheaderText 2 2 2 2 5" xfId="21611"/>
    <cellStyle name="SAPBEXheaderText 2 2 2 2 6" xfId="21612"/>
    <cellStyle name="SAPBEXheaderText 2 2 2 2 7" xfId="21613"/>
    <cellStyle name="SAPBEXheaderText 2 2 2 2 8" xfId="21614"/>
    <cellStyle name="SAPBEXheaderText 2 2 2 3" xfId="21615"/>
    <cellStyle name="SAPBEXheaderText 2 2 2 3 2" xfId="21616"/>
    <cellStyle name="SAPBEXheaderText 2 2 2 3 3" xfId="21617"/>
    <cellStyle name="SAPBEXheaderText 2 2 2 3 4" xfId="21618"/>
    <cellStyle name="SAPBEXheaderText 2 2 2 3 5" xfId="21619"/>
    <cellStyle name="SAPBEXheaderText 2 2 2 3 6" xfId="21620"/>
    <cellStyle name="SAPBEXheaderText 2 2 2 3 7" xfId="21621"/>
    <cellStyle name="SAPBEXheaderText 2 2 2 3 8" xfId="21622"/>
    <cellStyle name="SAPBEXheaderText 2 2 2 4" xfId="21623"/>
    <cellStyle name="SAPBEXheaderText 2 2 2 4 2" xfId="21624"/>
    <cellStyle name="SAPBEXheaderText 2 2 2 4 3" xfId="21625"/>
    <cellStyle name="SAPBEXheaderText 2 2 2 4 4" xfId="21626"/>
    <cellStyle name="SAPBEXheaderText 2 2 2 4 5" xfId="21627"/>
    <cellStyle name="SAPBEXheaderText 2 2 2 4 6" xfId="21628"/>
    <cellStyle name="SAPBEXheaderText 2 2 2 4 7" xfId="21629"/>
    <cellStyle name="SAPBEXheaderText 2 2 2 4 8" xfId="21630"/>
    <cellStyle name="SAPBEXheaderText 2 2 2 5" xfId="21631"/>
    <cellStyle name="SAPBEXheaderText 2 2 2 6" xfId="21632"/>
    <cellStyle name="SAPBEXheaderText 2 2 2 7" xfId="21633"/>
    <cellStyle name="SAPBEXheaderText 2 2 2 8" xfId="21634"/>
    <cellStyle name="SAPBEXheaderText 2 2 2 9" xfId="21635"/>
    <cellStyle name="SAPBEXheaderText 2 2 3" xfId="21636"/>
    <cellStyle name="SAPBEXheaderText 2 2 3 2" xfId="21637"/>
    <cellStyle name="SAPBEXheaderText 2 2 3 3" xfId="21638"/>
    <cellStyle name="SAPBEXheaderText 2 2 3 4" xfId="21639"/>
    <cellStyle name="SAPBEXheaderText 2 2 3 5" xfId="21640"/>
    <cellStyle name="SAPBEXheaderText 2 2 3 6" xfId="21641"/>
    <cellStyle name="SAPBEXheaderText 2 2 3 7" xfId="21642"/>
    <cellStyle name="SAPBEXheaderText 2 2 3 8" xfId="21643"/>
    <cellStyle name="SAPBEXheaderText 2 2 4" xfId="21644"/>
    <cellStyle name="SAPBEXheaderText 2 2 4 2" xfId="21645"/>
    <cellStyle name="SAPBEXheaderText 2 2 4 3" xfId="21646"/>
    <cellStyle name="SAPBEXheaderText 2 2 4 4" xfId="21647"/>
    <cellStyle name="SAPBEXheaderText 2 2 4 5" xfId="21648"/>
    <cellStyle name="SAPBEXheaderText 2 2 4 6" xfId="21649"/>
    <cellStyle name="SAPBEXheaderText 2 2 4 7" xfId="21650"/>
    <cellStyle name="SAPBEXheaderText 2 2 4 8" xfId="21651"/>
    <cellStyle name="SAPBEXheaderText 2 2 5" xfId="21652"/>
    <cellStyle name="SAPBEXheaderText 2 2 5 2" xfId="21653"/>
    <cellStyle name="SAPBEXheaderText 2 2 5 3" xfId="21654"/>
    <cellStyle name="SAPBEXheaderText 2 2 5 4" xfId="21655"/>
    <cellStyle name="SAPBEXheaderText 2 2 5 5" xfId="21656"/>
    <cellStyle name="SAPBEXheaderText 2 2 5 6" xfId="21657"/>
    <cellStyle name="SAPBEXheaderText 2 2 5 7" xfId="21658"/>
    <cellStyle name="SAPBEXheaderText 2 2 5 8" xfId="21659"/>
    <cellStyle name="SAPBEXheaderText 2 2 6" xfId="21660"/>
    <cellStyle name="SAPBEXheaderText 2 2 7" xfId="21661"/>
    <cellStyle name="SAPBEXheaderText 2 2 8" xfId="21662"/>
    <cellStyle name="SAPBEXheaderText 2 2 9" xfId="21663"/>
    <cellStyle name="SAPBEXheaderText 2 3" xfId="4148"/>
    <cellStyle name="SAPBEXheaderText 2 3 10" xfId="21664"/>
    <cellStyle name="SAPBEXheaderText 2 3 11" xfId="21665"/>
    <cellStyle name="SAPBEXheaderText 2 3 12" xfId="21666"/>
    <cellStyle name="SAPBEXheaderText 2 3 2" xfId="21667"/>
    <cellStyle name="SAPBEXheaderText 2 3 2 2" xfId="21668"/>
    <cellStyle name="SAPBEXheaderText 2 3 2 3" xfId="21669"/>
    <cellStyle name="SAPBEXheaderText 2 3 2 4" xfId="21670"/>
    <cellStyle name="SAPBEXheaderText 2 3 2 5" xfId="21671"/>
    <cellStyle name="SAPBEXheaderText 2 3 2 6" xfId="21672"/>
    <cellStyle name="SAPBEXheaderText 2 3 2 7" xfId="21673"/>
    <cellStyle name="SAPBEXheaderText 2 3 2 8" xfId="21674"/>
    <cellStyle name="SAPBEXheaderText 2 3 3" xfId="21675"/>
    <cellStyle name="SAPBEXheaderText 2 3 3 2" xfId="21676"/>
    <cellStyle name="SAPBEXheaderText 2 3 3 3" xfId="21677"/>
    <cellStyle name="SAPBEXheaderText 2 3 3 4" xfId="21678"/>
    <cellStyle name="SAPBEXheaderText 2 3 3 5" xfId="21679"/>
    <cellStyle name="SAPBEXheaderText 2 3 3 6" xfId="21680"/>
    <cellStyle name="SAPBEXheaderText 2 3 3 7" xfId="21681"/>
    <cellStyle name="SAPBEXheaderText 2 3 3 8" xfId="21682"/>
    <cellStyle name="SAPBEXheaderText 2 3 4" xfId="21683"/>
    <cellStyle name="SAPBEXheaderText 2 3 4 2" xfId="21684"/>
    <cellStyle name="SAPBEXheaderText 2 3 4 3" xfId="21685"/>
    <cellStyle name="SAPBEXheaderText 2 3 4 4" xfId="21686"/>
    <cellStyle name="SAPBEXheaderText 2 3 4 5" xfId="21687"/>
    <cellStyle name="SAPBEXheaderText 2 3 4 6" xfId="21688"/>
    <cellStyle name="SAPBEXheaderText 2 3 4 7" xfId="21689"/>
    <cellStyle name="SAPBEXheaderText 2 3 4 8" xfId="21690"/>
    <cellStyle name="SAPBEXheaderText 2 3 5" xfId="21691"/>
    <cellStyle name="SAPBEXheaderText 2 3 6" xfId="21692"/>
    <cellStyle name="SAPBEXheaderText 2 3 7" xfId="21693"/>
    <cellStyle name="SAPBEXheaderText 2 3 8" xfId="21694"/>
    <cellStyle name="SAPBEXheaderText 2 3 9" xfId="21695"/>
    <cellStyle name="SAPBEXheaderText 2 4" xfId="21696"/>
    <cellStyle name="SAPBEXheaderText 2 4 2" xfId="21697"/>
    <cellStyle name="SAPBEXheaderText 2 4 3" xfId="21698"/>
    <cellStyle name="SAPBEXheaderText 2 4 4" xfId="21699"/>
    <cellStyle name="SAPBEXheaderText 2 4 5" xfId="21700"/>
    <cellStyle name="SAPBEXheaderText 2 4 6" xfId="21701"/>
    <cellStyle name="SAPBEXheaderText 2 4 7" xfId="21702"/>
    <cellStyle name="SAPBEXheaderText 2 4 8" xfId="21703"/>
    <cellStyle name="SAPBEXheaderText 2 5" xfId="21704"/>
    <cellStyle name="SAPBEXheaderText 2 5 2" xfId="21705"/>
    <cellStyle name="SAPBEXheaderText 2 5 3" xfId="21706"/>
    <cellStyle name="SAPBEXheaderText 2 5 4" xfId="21707"/>
    <cellStyle name="SAPBEXheaderText 2 5 5" xfId="21708"/>
    <cellStyle name="SAPBEXheaderText 2 5 6" xfId="21709"/>
    <cellStyle name="SAPBEXheaderText 2 5 7" xfId="21710"/>
    <cellStyle name="SAPBEXheaderText 2 5 8" xfId="21711"/>
    <cellStyle name="SAPBEXheaderText 2 6" xfId="21712"/>
    <cellStyle name="SAPBEXheaderText 2 6 2" xfId="21713"/>
    <cellStyle name="SAPBEXheaderText 2 6 3" xfId="21714"/>
    <cellStyle name="SAPBEXheaderText 2 6 4" xfId="21715"/>
    <cellStyle name="SAPBEXheaderText 2 6 5" xfId="21716"/>
    <cellStyle name="SAPBEXheaderText 2 6 6" xfId="21717"/>
    <cellStyle name="SAPBEXheaderText 2 6 7" xfId="21718"/>
    <cellStyle name="SAPBEXheaderText 2 6 8" xfId="21719"/>
    <cellStyle name="SAPBEXheaderText 2 7" xfId="21720"/>
    <cellStyle name="SAPBEXheaderText 2 8" xfId="21721"/>
    <cellStyle name="SAPBEXheaderText 2 9" xfId="21722"/>
    <cellStyle name="SAPBEXheaderText 3" xfId="4149"/>
    <cellStyle name="SAPBEXheaderText 3 10" xfId="21723"/>
    <cellStyle name="SAPBEXheaderText 3 11" xfId="21724"/>
    <cellStyle name="SAPBEXheaderText 3 12" xfId="21725"/>
    <cellStyle name="SAPBEXheaderText 3 13" xfId="21726"/>
    <cellStyle name="SAPBEXheaderText 3 14" xfId="21727"/>
    <cellStyle name="SAPBEXheaderText 3 2" xfId="4150"/>
    <cellStyle name="SAPBEXheaderText 3 2 10" xfId="21728"/>
    <cellStyle name="SAPBEXheaderText 3 2 11" xfId="21729"/>
    <cellStyle name="SAPBEXheaderText 3 2 12" xfId="21730"/>
    <cellStyle name="SAPBEXheaderText 3 2 13" xfId="21731"/>
    <cellStyle name="SAPBEXheaderText 3 2 14" xfId="21732"/>
    <cellStyle name="SAPBEXheaderText 3 2 2" xfId="4151"/>
    <cellStyle name="SAPBEXheaderText 3 2 2 10" xfId="21733"/>
    <cellStyle name="SAPBEXheaderText 3 2 2 11" xfId="21734"/>
    <cellStyle name="SAPBEXheaderText 3 2 2 12" xfId="21735"/>
    <cellStyle name="SAPBEXheaderText 3 2 2 2" xfId="21736"/>
    <cellStyle name="SAPBEXheaderText 3 2 2 2 2" xfId="21737"/>
    <cellStyle name="SAPBEXheaderText 3 2 2 2 3" xfId="21738"/>
    <cellStyle name="SAPBEXheaderText 3 2 2 2 4" xfId="21739"/>
    <cellStyle name="SAPBEXheaderText 3 2 2 2 5" xfId="21740"/>
    <cellStyle name="SAPBEXheaderText 3 2 2 2 6" xfId="21741"/>
    <cellStyle name="SAPBEXheaderText 3 2 2 2 7" xfId="21742"/>
    <cellStyle name="SAPBEXheaderText 3 2 2 2 8" xfId="21743"/>
    <cellStyle name="SAPBEXheaderText 3 2 2 3" xfId="21744"/>
    <cellStyle name="SAPBEXheaderText 3 2 2 3 2" xfId="21745"/>
    <cellStyle name="SAPBEXheaderText 3 2 2 3 3" xfId="21746"/>
    <cellStyle name="SAPBEXheaderText 3 2 2 3 4" xfId="21747"/>
    <cellStyle name="SAPBEXheaderText 3 2 2 3 5" xfId="21748"/>
    <cellStyle name="SAPBEXheaderText 3 2 2 3 6" xfId="21749"/>
    <cellStyle name="SAPBEXheaderText 3 2 2 3 7" xfId="21750"/>
    <cellStyle name="SAPBEXheaderText 3 2 2 3 8" xfId="21751"/>
    <cellStyle name="SAPBEXheaderText 3 2 2 4" xfId="21752"/>
    <cellStyle name="SAPBEXheaderText 3 2 2 4 2" xfId="21753"/>
    <cellStyle name="SAPBEXheaderText 3 2 2 4 3" xfId="21754"/>
    <cellStyle name="SAPBEXheaderText 3 2 2 4 4" xfId="21755"/>
    <cellStyle name="SAPBEXheaderText 3 2 2 4 5" xfId="21756"/>
    <cellStyle name="SAPBEXheaderText 3 2 2 4 6" xfId="21757"/>
    <cellStyle name="SAPBEXheaderText 3 2 2 4 7" xfId="21758"/>
    <cellStyle name="SAPBEXheaderText 3 2 2 4 8" xfId="21759"/>
    <cellStyle name="SAPBEXheaderText 3 2 2 5" xfId="21760"/>
    <cellStyle name="SAPBEXheaderText 3 2 2 6" xfId="21761"/>
    <cellStyle name="SAPBEXheaderText 3 2 2 7" xfId="21762"/>
    <cellStyle name="SAPBEXheaderText 3 2 2 8" xfId="21763"/>
    <cellStyle name="SAPBEXheaderText 3 2 2 9" xfId="21764"/>
    <cellStyle name="SAPBEXheaderText 3 2 3" xfId="21765"/>
    <cellStyle name="SAPBEXheaderText 3 2 3 2" xfId="21766"/>
    <cellStyle name="SAPBEXheaderText 3 2 3 3" xfId="21767"/>
    <cellStyle name="SAPBEXheaderText 3 2 3 4" xfId="21768"/>
    <cellStyle name="SAPBEXheaderText 3 2 3 5" xfId="21769"/>
    <cellStyle name="SAPBEXheaderText 3 2 3 6" xfId="21770"/>
    <cellStyle name="SAPBEXheaderText 3 2 3 7" xfId="21771"/>
    <cellStyle name="SAPBEXheaderText 3 2 3 8" xfId="21772"/>
    <cellStyle name="SAPBEXheaderText 3 2 4" xfId="21773"/>
    <cellStyle name="SAPBEXheaderText 3 2 4 2" xfId="21774"/>
    <cellStyle name="SAPBEXheaderText 3 2 4 3" xfId="21775"/>
    <cellStyle name="SAPBEXheaderText 3 2 4 4" xfId="21776"/>
    <cellStyle name="SAPBEXheaderText 3 2 4 5" xfId="21777"/>
    <cellStyle name="SAPBEXheaderText 3 2 4 6" xfId="21778"/>
    <cellStyle name="SAPBEXheaderText 3 2 4 7" xfId="21779"/>
    <cellStyle name="SAPBEXheaderText 3 2 4 8" xfId="21780"/>
    <cellStyle name="SAPBEXheaderText 3 2 5" xfId="21781"/>
    <cellStyle name="SAPBEXheaderText 3 2 5 2" xfId="21782"/>
    <cellStyle name="SAPBEXheaderText 3 2 5 3" xfId="21783"/>
    <cellStyle name="SAPBEXheaderText 3 2 5 4" xfId="21784"/>
    <cellStyle name="SAPBEXheaderText 3 2 5 5" xfId="21785"/>
    <cellStyle name="SAPBEXheaderText 3 2 5 6" xfId="21786"/>
    <cellStyle name="SAPBEXheaderText 3 2 5 7" xfId="21787"/>
    <cellStyle name="SAPBEXheaderText 3 2 5 8" xfId="21788"/>
    <cellStyle name="SAPBEXheaderText 3 2 6" xfId="21789"/>
    <cellStyle name="SAPBEXheaderText 3 2 7" xfId="21790"/>
    <cellStyle name="SAPBEXheaderText 3 2 8" xfId="21791"/>
    <cellStyle name="SAPBEXheaderText 3 2 9" xfId="21792"/>
    <cellStyle name="SAPBEXheaderText 3 3" xfId="4152"/>
    <cellStyle name="SAPBEXheaderText 3 3 10" xfId="21793"/>
    <cellStyle name="SAPBEXheaderText 3 3 11" xfId="21794"/>
    <cellStyle name="SAPBEXheaderText 3 3 12" xfId="21795"/>
    <cellStyle name="SAPBEXheaderText 3 3 2" xfId="21796"/>
    <cellStyle name="SAPBEXheaderText 3 3 2 2" xfId="21797"/>
    <cellStyle name="SAPBEXheaderText 3 3 2 3" xfId="21798"/>
    <cellStyle name="SAPBEXheaderText 3 3 2 4" xfId="21799"/>
    <cellStyle name="SAPBEXheaderText 3 3 2 5" xfId="21800"/>
    <cellStyle name="SAPBEXheaderText 3 3 2 6" xfId="21801"/>
    <cellStyle name="SAPBEXheaderText 3 3 2 7" xfId="21802"/>
    <cellStyle name="SAPBEXheaderText 3 3 2 8" xfId="21803"/>
    <cellStyle name="SAPBEXheaderText 3 3 3" xfId="21804"/>
    <cellStyle name="SAPBEXheaderText 3 3 3 2" xfId="21805"/>
    <cellStyle name="SAPBEXheaderText 3 3 3 3" xfId="21806"/>
    <cellStyle name="SAPBEXheaderText 3 3 3 4" xfId="21807"/>
    <cellStyle name="SAPBEXheaderText 3 3 3 5" xfId="21808"/>
    <cellStyle name="SAPBEXheaderText 3 3 3 6" xfId="21809"/>
    <cellStyle name="SAPBEXheaderText 3 3 3 7" xfId="21810"/>
    <cellStyle name="SAPBEXheaderText 3 3 3 8" xfId="21811"/>
    <cellStyle name="SAPBEXheaderText 3 3 4" xfId="21812"/>
    <cellStyle name="SAPBEXheaderText 3 3 4 2" xfId="21813"/>
    <cellStyle name="SAPBEXheaderText 3 3 4 3" xfId="21814"/>
    <cellStyle name="SAPBEXheaderText 3 3 4 4" xfId="21815"/>
    <cellStyle name="SAPBEXheaderText 3 3 4 5" xfId="21816"/>
    <cellStyle name="SAPBEXheaderText 3 3 4 6" xfId="21817"/>
    <cellStyle name="SAPBEXheaderText 3 3 4 7" xfId="21818"/>
    <cellStyle name="SAPBEXheaderText 3 3 4 8" xfId="21819"/>
    <cellStyle name="SAPBEXheaderText 3 3 5" xfId="21820"/>
    <cellStyle name="SAPBEXheaderText 3 3 6" xfId="21821"/>
    <cellStyle name="SAPBEXheaderText 3 3 7" xfId="21822"/>
    <cellStyle name="SAPBEXheaderText 3 3 8" xfId="21823"/>
    <cellStyle name="SAPBEXheaderText 3 3 9" xfId="21824"/>
    <cellStyle name="SAPBEXheaderText 3 4" xfId="21825"/>
    <cellStyle name="SAPBEXheaderText 3 4 2" xfId="21826"/>
    <cellStyle name="SAPBEXheaderText 3 4 3" xfId="21827"/>
    <cellStyle name="SAPBEXheaderText 3 4 4" xfId="21828"/>
    <cellStyle name="SAPBEXheaderText 3 4 5" xfId="21829"/>
    <cellStyle name="SAPBEXheaderText 3 4 6" xfId="21830"/>
    <cellStyle name="SAPBEXheaderText 3 4 7" xfId="21831"/>
    <cellStyle name="SAPBEXheaderText 3 4 8" xfId="21832"/>
    <cellStyle name="SAPBEXheaderText 3 5" xfId="21833"/>
    <cellStyle name="SAPBEXheaderText 3 5 2" xfId="21834"/>
    <cellStyle name="SAPBEXheaderText 3 5 3" xfId="21835"/>
    <cellStyle name="SAPBEXheaderText 3 5 4" xfId="21836"/>
    <cellStyle name="SAPBEXheaderText 3 5 5" xfId="21837"/>
    <cellStyle name="SAPBEXheaderText 3 5 6" xfId="21838"/>
    <cellStyle name="SAPBEXheaderText 3 5 7" xfId="21839"/>
    <cellStyle name="SAPBEXheaderText 3 5 8" xfId="21840"/>
    <cellStyle name="SAPBEXheaderText 3 6" xfId="21841"/>
    <cellStyle name="SAPBEXheaderText 3 6 2" xfId="21842"/>
    <cellStyle name="SAPBEXheaderText 3 6 3" xfId="21843"/>
    <cellStyle name="SAPBEXheaderText 3 6 4" xfId="21844"/>
    <cellStyle name="SAPBEXheaderText 3 6 5" xfId="21845"/>
    <cellStyle name="SAPBEXheaderText 3 6 6" xfId="21846"/>
    <cellStyle name="SAPBEXheaderText 3 6 7" xfId="21847"/>
    <cellStyle name="SAPBEXheaderText 3 6 8" xfId="21848"/>
    <cellStyle name="SAPBEXheaderText 3 7" xfId="21849"/>
    <cellStyle name="SAPBEXheaderText 3 8" xfId="21850"/>
    <cellStyle name="SAPBEXheaderText 3 9" xfId="21851"/>
    <cellStyle name="SAPBEXheaderText 4" xfId="4153"/>
    <cellStyle name="SAPBEXheaderText 4 10" xfId="21852"/>
    <cellStyle name="SAPBEXheaderText 4 11" xfId="21853"/>
    <cellStyle name="SAPBEXheaderText 4 12" xfId="21854"/>
    <cellStyle name="SAPBEXheaderText 4 13" xfId="21855"/>
    <cellStyle name="SAPBEXheaderText 4 14" xfId="21856"/>
    <cellStyle name="SAPBEXheaderText 4 2" xfId="4154"/>
    <cellStyle name="SAPBEXheaderText 4 2 10" xfId="21857"/>
    <cellStyle name="SAPBEXheaderText 4 2 11" xfId="21858"/>
    <cellStyle name="SAPBEXheaderText 4 2 12" xfId="21859"/>
    <cellStyle name="SAPBEXheaderText 4 2 2" xfId="21860"/>
    <cellStyle name="SAPBEXheaderText 4 2 2 2" xfId="21861"/>
    <cellStyle name="SAPBEXheaderText 4 2 2 3" xfId="21862"/>
    <cellStyle name="SAPBEXheaderText 4 2 2 4" xfId="21863"/>
    <cellStyle name="SAPBEXheaderText 4 2 2 5" xfId="21864"/>
    <cellStyle name="SAPBEXheaderText 4 2 2 6" xfId="21865"/>
    <cellStyle name="SAPBEXheaderText 4 2 2 7" xfId="21866"/>
    <cellStyle name="SAPBEXheaderText 4 2 2 8" xfId="21867"/>
    <cellStyle name="SAPBEXheaderText 4 2 3" xfId="21868"/>
    <cellStyle name="SAPBEXheaderText 4 2 3 2" xfId="21869"/>
    <cellStyle name="SAPBEXheaderText 4 2 3 3" xfId="21870"/>
    <cellStyle name="SAPBEXheaderText 4 2 3 4" xfId="21871"/>
    <cellStyle name="SAPBEXheaderText 4 2 3 5" xfId="21872"/>
    <cellStyle name="SAPBEXheaderText 4 2 3 6" xfId="21873"/>
    <cellStyle name="SAPBEXheaderText 4 2 3 7" xfId="21874"/>
    <cellStyle name="SAPBEXheaderText 4 2 3 8" xfId="21875"/>
    <cellStyle name="SAPBEXheaderText 4 2 4" xfId="21876"/>
    <cellStyle name="SAPBEXheaderText 4 2 4 2" xfId="21877"/>
    <cellStyle name="SAPBEXheaderText 4 2 4 3" xfId="21878"/>
    <cellStyle name="SAPBEXheaderText 4 2 4 4" xfId="21879"/>
    <cellStyle name="SAPBEXheaderText 4 2 4 5" xfId="21880"/>
    <cellStyle name="SAPBEXheaderText 4 2 4 6" xfId="21881"/>
    <cellStyle name="SAPBEXheaderText 4 2 4 7" xfId="21882"/>
    <cellStyle name="SAPBEXheaderText 4 2 4 8" xfId="21883"/>
    <cellStyle name="SAPBEXheaderText 4 2 5" xfId="21884"/>
    <cellStyle name="SAPBEXheaderText 4 2 6" xfId="21885"/>
    <cellStyle name="SAPBEXheaderText 4 2 7" xfId="21886"/>
    <cellStyle name="SAPBEXheaderText 4 2 8" xfId="21887"/>
    <cellStyle name="SAPBEXheaderText 4 2 9" xfId="21888"/>
    <cellStyle name="SAPBEXheaderText 4 3" xfId="21889"/>
    <cellStyle name="SAPBEXheaderText 4 3 2" xfId="21890"/>
    <cellStyle name="SAPBEXheaderText 4 3 3" xfId="21891"/>
    <cellStyle name="SAPBEXheaderText 4 3 4" xfId="21892"/>
    <cellStyle name="SAPBEXheaderText 4 3 5" xfId="21893"/>
    <cellStyle name="SAPBEXheaderText 4 3 6" xfId="21894"/>
    <cellStyle name="SAPBEXheaderText 4 3 7" xfId="21895"/>
    <cellStyle name="SAPBEXheaderText 4 3 8" xfId="21896"/>
    <cellStyle name="SAPBEXheaderText 4 4" xfId="21897"/>
    <cellStyle name="SAPBEXheaderText 4 4 2" xfId="21898"/>
    <cellStyle name="SAPBEXheaderText 4 4 3" xfId="21899"/>
    <cellStyle name="SAPBEXheaderText 4 4 4" xfId="21900"/>
    <cellStyle name="SAPBEXheaderText 4 4 5" xfId="21901"/>
    <cellStyle name="SAPBEXheaderText 4 4 6" xfId="21902"/>
    <cellStyle name="SAPBEXheaderText 4 4 7" xfId="21903"/>
    <cellStyle name="SAPBEXheaderText 4 4 8" xfId="21904"/>
    <cellStyle name="SAPBEXheaderText 4 5" xfId="21905"/>
    <cellStyle name="SAPBEXheaderText 4 5 2" xfId="21906"/>
    <cellStyle name="SAPBEXheaderText 4 5 3" xfId="21907"/>
    <cellStyle name="SAPBEXheaderText 4 5 4" xfId="21908"/>
    <cellStyle name="SAPBEXheaderText 4 5 5" xfId="21909"/>
    <cellStyle name="SAPBEXheaderText 4 5 6" xfId="21910"/>
    <cellStyle name="SAPBEXheaderText 4 5 7" xfId="21911"/>
    <cellStyle name="SAPBEXheaderText 4 5 8" xfId="21912"/>
    <cellStyle name="SAPBEXheaderText 4 6" xfId="21913"/>
    <cellStyle name="SAPBEXheaderText 4 7" xfId="21914"/>
    <cellStyle name="SAPBEXheaderText 4 8" xfId="21915"/>
    <cellStyle name="SAPBEXheaderText 4 9" xfId="21916"/>
    <cellStyle name="SAPBEXheaderText 5" xfId="4155"/>
    <cellStyle name="SAPBEXheaderText 5 10" xfId="21917"/>
    <cellStyle name="SAPBEXheaderText 5 11" xfId="21918"/>
    <cellStyle name="SAPBEXheaderText 5 12" xfId="21919"/>
    <cellStyle name="SAPBEXheaderText 5 2" xfId="21920"/>
    <cellStyle name="SAPBEXheaderText 5 2 2" xfId="21921"/>
    <cellStyle name="SAPBEXheaderText 5 2 3" xfId="21922"/>
    <cellStyle name="SAPBEXheaderText 5 2 4" xfId="21923"/>
    <cellStyle name="SAPBEXheaderText 5 2 5" xfId="21924"/>
    <cellStyle name="SAPBEXheaderText 5 2 6" xfId="21925"/>
    <cellStyle name="SAPBEXheaderText 5 2 7" xfId="21926"/>
    <cellStyle name="SAPBEXheaderText 5 2 8" xfId="21927"/>
    <cellStyle name="SAPBEXheaderText 5 3" xfId="21928"/>
    <cellStyle name="SAPBEXheaderText 5 3 2" xfId="21929"/>
    <cellStyle name="SAPBEXheaderText 5 3 3" xfId="21930"/>
    <cellStyle name="SAPBEXheaderText 5 3 4" xfId="21931"/>
    <cellStyle name="SAPBEXheaderText 5 3 5" xfId="21932"/>
    <cellStyle name="SAPBEXheaderText 5 3 6" xfId="21933"/>
    <cellStyle name="SAPBEXheaderText 5 3 7" xfId="21934"/>
    <cellStyle name="SAPBEXheaderText 5 3 8" xfId="21935"/>
    <cellStyle name="SAPBEXheaderText 5 4" xfId="21936"/>
    <cellStyle name="SAPBEXheaderText 5 4 2" xfId="21937"/>
    <cellStyle name="SAPBEXheaderText 5 4 3" xfId="21938"/>
    <cellStyle name="SAPBEXheaderText 5 4 4" xfId="21939"/>
    <cellStyle name="SAPBEXheaderText 5 4 5" xfId="21940"/>
    <cellStyle name="SAPBEXheaderText 5 4 6" xfId="21941"/>
    <cellStyle name="SAPBEXheaderText 5 4 7" xfId="21942"/>
    <cellStyle name="SAPBEXheaderText 5 4 8" xfId="21943"/>
    <cellStyle name="SAPBEXheaderText 5 5" xfId="21944"/>
    <cellStyle name="SAPBEXheaderText 5 6" xfId="21945"/>
    <cellStyle name="SAPBEXheaderText 5 7" xfId="21946"/>
    <cellStyle name="SAPBEXheaderText 5 8" xfId="21947"/>
    <cellStyle name="SAPBEXheaderText 5 9" xfId="21948"/>
    <cellStyle name="SAPBEXheaderText 6" xfId="21949"/>
    <cellStyle name="SAPBEXheaderText 6 2" xfId="21950"/>
    <cellStyle name="SAPBEXheaderText 6 3" xfId="21951"/>
    <cellStyle name="SAPBEXheaderText 6 4" xfId="21952"/>
    <cellStyle name="SAPBEXheaderText 6 5" xfId="21953"/>
    <cellStyle name="SAPBEXheaderText 6 6" xfId="21954"/>
    <cellStyle name="SAPBEXheaderText 6 7" xfId="21955"/>
    <cellStyle name="SAPBEXheaderText 6 8" xfId="21956"/>
    <cellStyle name="SAPBEXheaderText 7" xfId="21957"/>
    <cellStyle name="SAPBEXheaderText 7 2" xfId="21958"/>
    <cellStyle name="SAPBEXheaderText 7 3" xfId="21959"/>
    <cellStyle name="SAPBEXheaderText 7 4" xfId="21960"/>
    <cellStyle name="SAPBEXheaderText 7 5" xfId="21961"/>
    <cellStyle name="SAPBEXheaderText 7 6" xfId="21962"/>
    <cellStyle name="SAPBEXheaderText 7 7" xfId="21963"/>
    <cellStyle name="SAPBEXheaderText 7 8" xfId="21964"/>
    <cellStyle name="SAPBEXheaderText 8" xfId="21965"/>
    <cellStyle name="SAPBEXheaderText 8 2" xfId="21966"/>
    <cellStyle name="SAPBEXheaderText 8 3" xfId="21967"/>
    <cellStyle name="SAPBEXheaderText 8 4" xfId="21968"/>
    <cellStyle name="SAPBEXheaderText 8 5" xfId="21969"/>
    <cellStyle name="SAPBEXheaderText 8 6" xfId="21970"/>
    <cellStyle name="SAPBEXheaderText 8 7" xfId="21971"/>
    <cellStyle name="SAPBEXheaderText 8 8" xfId="21972"/>
    <cellStyle name="SAPBEXheaderText 9" xfId="21973"/>
    <cellStyle name="SAPBEXheaderText_реестр объектов ЕНЭС" xfId="4156"/>
    <cellStyle name="SAPBEXHLevel0" xfId="4157"/>
    <cellStyle name="SAPBEXHLevel0 10" xfId="21974"/>
    <cellStyle name="SAPBEXHLevel0 11" xfId="21975"/>
    <cellStyle name="SAPBEXHLevel0 12" xfId="21976"/>
    <cellStyle name="SAPBEXHLevel0 13" xfId="21977"/>
    <cellStyle name="SAPBEXHLevel0 14" xfId="21978"/>
    <cellStyle name="SAPBEXHLevel0 15" xfId="21979"/>
    <cellStyle name="SAPBEXHLevel0 16" xfId="21980"/>
    <cellStyle name="SAPBEXHLevel0 17" xfId="21981"/>
    <cellStyle name="SAPBEXHLevel0 18" xfId="21982"/>
    <cellStyle name="SAPBEXHLevel0 2" xfId="4158"/>
    <cellStyle name="SAPBEXHLevel0 2 10" xfId="21983"/>
    <cellStyle name="SAPBEXHLevel0 2 11" xfId="21984"/>
    <cellStyle name="SAPBEXHLevel0 2 12" xfId="21985"/>
    <cellStyle name="SAPBEXHLevel0 2 13" xfId="21986"/>
    <cellStyle name="SAPBEXHLevel0 2 14" xfId="21987"/>
    <cellStyle name="SAPBEXHLevel0 2 15" xfId="21988"/>
    <cellStyle name="SAPBEXHLevel0 2 2" xfId="4159"/>
    <cellStyle name="SAPBEXHLevel0 2 2 10" xfId="21989"/>
    <cellStyle name="SAPBEXHLevel0 2 2 11" xfId="21990"/>
    <cellStyle name="SAPBEXHLevel0 2 2 12" xfId="21991"/>
    <cellStyle name="SAPBEXHLevel0 2 2 13" xfId="21992"/>
    <cellStyle name="SAPBEXHLevel0 2 2 14" xfId="21993"/>
    <cellStyle name="SAPBEXHLevel0 2 2 2" xfId="4160"/>
    <cellStyle name="SAPBEXHLevel0 2 2 2 10" xfId="21994"/>
    <cellStyle name="SAPBEXHLevel0 2 2 2 11" xfId="21995"/>
    <cellStyle name="SAPBEXHLevel0 2 2 2 12" xfId="21996"/>
    <cellStyle name="SAPBEXHLevel0 2 2 2 2" xfId="21997"/>
    <cellStyle name="SAPBEXHLevel0 2 2 2 2 2" xfId="21998"/>
    <cellStyle name="SAPBEXHLevel0 2 2 2 2 3" xfId="21999"/>
    <cellStyle name="SAPBEXHLevel0 2 2 2 2 4" xfId="22000"/>
    <cellStyle name="SAPBEXHLevel0 2 2 2 2 5" xfId="22001"/>
    <cellStyle name="SAPBEXHLevel0 2 2 2 2 6" xfId="22002"/>
    <cellStyle name="SAPBEXHLevel0 2 2 2 2 7" xfId="22003"/>
    <cellStyle name="SAPBEXHLevel0 2 2 2 2 8" xfId="22004"/>
    <cellStyle name="SAPBEXHLevel0 2 2 2 3" xfId="22005"/>
    <cellStyle name="SAPBEXHLevel0 2 2 2 3 2" xfId="22006"/>
    <cellStyle name="SAPBEXHLevel0 2 2 2 3 3" xfId="22007"/>
    <cellStyle name="SAPBEXHLevel0 2 2 2 3 4" xfId="22008"/>
    <cellStyle name="SAPBEXHLevel0 2 2 2 3 5" xfId="22009"/>
    <cellStyle name="SAPBEXHLevel0 2 2 2 3 6" xfId="22010"/>
    <cellStyle name="SAPBEXHLevel0 2 2 2 3 7" xfId="22011"/>
    <cellStyle name="SAPBEXHLevel0 2 2 2 3 8" xfId="22012"/>
    <cellStyle name="SAPBEXHLevel0 2 2 2 4" xfId="22013"/>
    <cellStyle name="SAPBEXHLevel0 2 2 2 4 2" xfId="22014"/>
    <cellStyle name="SAPBEXHLevel0 2 2 2 4 3" xfId="22015"/>
    <cellStyle name="SAPBEXHLevel0 2 2 2 4 4" xfId="22016"/>
    <cellStyle name="SAPBEXHLevel0 2 2 2 4 5" xfId="22017"/>
    <cellStyle name="SAPBEXHLevel0 2 2 2 4 6" xfId="22018"/>
    <cellStyle name="SAPBEXHLevel0 2 2 2 4 7" xfId="22019"/>
    <cellStyle name="SAPBEXHLevel0 2 2 2 4 8" xfId="22020"/>
    <cellStyle name="SAPBEXHLevel0 2 2 2 5" xfId="22021"/>
    <cellStyle name="SAPBEXHLevel0 2 2 2 6" xfId="22022"/>
    <cellStyle name="SAPBEXHLevel0 2 2 2 7" xfId="22023"/>
    <cellStyle name="SAPBEXHLevel0 2 2 2 8" xfId="22024"/>
    <cellStyle name="SAPBEXHLevel0 2 2 2 9" xfId="22025"/>
    <cellStyle name="SAPBEXHLevel0 2 2 3" xfId="22026"/>
    <cellStyle name="SAPBEXHLevel0 2 2 3 2" xfId="22027"/>
    <cellStyle name="SAPBEXHLevel0 2 2 3 3" xfId="22028"/>
    <cellStyle name="SAPBEXHLevel0 2 2 3 4" xfId="22029"/>
    <cellStyle name="SAPBEXHLevel0 2 2 3 5" xfId="22030"/>
    <cellStyle name="SAPBEXHLevel0 2 2 3 6" xfId="22031"/>
    <cellStyle name="SAPBEXHLevel0 2 2 3 7" xfId="22032"/>
    <cellStyle name="SAPBEXHLevel0 2 2 3 8" xfId="22033"/>
    <cellStyle name="SAPBEXHLevel0 2 2 4" xfId="22034"/>
    <cellStyle name="SAPBEXHLevel0 2 2 4 2" xfId="22035"/>
    <cellStyle name="SAPBEXHLevel0 2 2 4 3" xfId="22036"/>
    <cellStyle name="SAPBEXHLevel0 2 2 4 4" xfId="22037"/>
    <cellStyle name="SAPBEXHLevel0 2 2 4 5" xfId="22038"/>
    <cellStyle name="SAPBEXHLevel0 2 2 4 6" xfId="22039"/>
    <cellStyle name="SAPBEXHLevel0 2 2 4 7" xfId="22040"/>
    <cellStyle name="SAPBEXHLevel0 2 2 4 8" xfId="22041"/>
    <cellStyle name="SAPBEXHLevel0 2 2 5" xfId="22042"/>
    <cellStyle name="SAPBEXHLevel0 2 2 5 2" xfId="22043"/>
    <cellStyle name="SAPBEXHLevel0 2 2 5 3" xfId="22044"/>
    <cellStyle name="SAPBEXHLevel0 2 2 5 4" xfId="22045"/>
    <cellStyle name="SAPBEXHLevel0 2 2 5 5" xfId="22046"/>
    <cellStyle name="SAPBEXHLevel0 2 2 5 6" xfId="22047"/>
    <cellStyle name="SAPBEXHLevel0 2 2 5 7" xfId="22048"/>
    <cellStyle name="SAPBEXHLevel0 2 2 5 8" xfId="22049"/>
    <cellStyle name="SAPBEXHLevel0 2 2 6" xfId="22050"/>
    <cellStyle name="SAPBEXHLevel0 2 2 7" xfId="22051"/>
    <cellStyle name="SAPBEXHLevel0 2 2 8" xfId="22052"/>
    <cellStyle name="SAPBEXHLevel0 2 2 9" xfId="22053"/>
    <cellStyle name="SAPBEXHLevel0 2 3" xfId="4161"/>
    <cellStyle name="SAPBEXHLevel0 2 3 10" xfId="22054"/>
    <cellStyle name="SAPBEXHLevel0 2 3 11" xfId="22055"/>
    <cellStyle name="SAPBEXHLevel0 2 3 12" xfId="22056"/>
    <cellStyle name="SAPBEXHLevel0 2 3 2" xfId="22057"/>
    <cellStyle name="SAPBEXHLevel0 2 3 2 2" xfId="22058"/>
    <cellStyle name="SAPBEXHLevel0 2 3 2 3" xfId="22059"/>
    <cellStyle name="SAPBEXHLevel0 2 3 2 4" xfId="22060"/>
    <cellStyle name="SAPBEXHLevel0 2 3 2 5" xfId="22061"/>
    <cellStyle name="SAPBEXHLevel0 2 3 2 6" xfId="22062"/>
    <cellStyle name="SAPBEXHLevel0 2 3 2 7" xfId="22063"/>
    <cellStyle name="SAPBEXHLevel0 2 3 2 8" xfId="22064"/>
    <cellStyle name="SAPBEXHLevel0 2 3 3" xfId="22065"/>
    <cellStyle name="SAPBEXHLevel0 2 3 3 2" xfId="22066"/>
    <cellStyle name="SAPBEXHLevel0 2 3 3 3" xfId="22067"/>
    <cellStyle name="SAPBEXHLevel0 2 3 3 4" xfId="22068"/>
    <cellStyle name="SAPBEXHLevel0 2 3 3 5" xfId="22069"/>
    <cellStyle name="SAPBEXHLevel0 2 3 3 6" xfId="22070"/>
    <cellStyle name="SAPBEXHLevel0 2 3 3 7" xfId="22071"/>
    <cellStyle name="SAPBEXHLevel0 2 3 3 8" xfId="22072"/>
    <cellStyle name="SAPBEXHLevel0 2 3 4" xfId="22073"/>
    <cellStyle name="SAPBEXHLevel0 2 3 4 2" xfId="22074"/>
    <cellStyle name="SAPBEXHLevel0 2 3 4 3" xfId="22075"/>
    <cellStyle name="SAPBEXHLevel0 2 3 4 4" xfId="22076"/>
    <cellStyle name="SAPBEXHLevel0 2 3 4 5" xfId="22077"/>
    <cellStyle name="SAPBEXHLevel0 2 3 4 6" xfId="22078"/>
    <cellStyle name="SAPBEXHLevel0 2 3 4 7" xfId="22079"/>
    <cellStyle name="SAPBEXHLevel0 2 3 4 8" xfId="22080"/>
    <cellStyle name="SAPBEXHLevel0 2 3 5" xfId="22081"/>
    <cellStyle name="SAPBEXHLevel0 2 3 6" xfId="22082"/>
    <cellStyle name="SAPBEXHLevel0 2 3 7" xfId="22083"/>
    <cellStyle name="SAPBEXHLevel0 2 3 8" xfId="22084"/>
    <cellStyle name="SAPBEXHLevel0 2 3 9" xfId="22085"/>
    <cellStyle name="SAPBEXHLevel0 2 4" xfId="22086"/>
    <cellStyle name="SAPBEXHLevel0 2 4 2" xfId="22087"/>
    <cellStyle name="SAPBEXHLevel0 2 4 3" xfId="22088"/>
    <cellStyle name="SAPBEXHLevel0 2 4 4" xfId="22089"/>
    <cellStyle name="SAPBEXHLevel0 2 4 5" xfId="22090"/>
    <cellStyle name="SAPBEXHLevel0 2 4 6" xfId="22091"/>
    <cellStyle name="SAPBEXHLevel0 2 4 7" xfId="22092"/>
    <cellStyle name="SAPBEXHLevel0 2 4 8" xfId="22093"/>
    <cellStyle name="SAPBEXHLevel0 2 5" xfId="22094"/>
    <cellStyle name="SAPBEXHLevel0 2 5 2" xfId="22095"/>
    <cellStyle name="SAPBEXHLevel0 2 5 3" xfId="22096"/>
    <cellStyle name="SAPBEXHLevel0 2 5 4" xfId="22097"/>
    <cellStyle name="SAPBEXHLevel0 2 5 5" xfId="22098"/>
    <cellStyle name="SAPBEXHLevel0 2 5 6" xfId="22099"/>
    <cellStyle name="SAPBEXHLevel0 2 5 7" xfId="22100"/>
    <cellStyle name="SAPBEXHLevel0 2 5 8" xfId="22101"/>
    <cellStyle name="SAPBEXHLevel0 2 6" xfId="22102"/>
    <cellStyle name="SAPBEXHLevel0 2 6 2" xfId="22103"/>
    <cellStyle name="SAPBEXHLevel0 2 6 3" xfId="22104"/>
    <cellStyle name="SAPBEXHLevel0 2 6 4" xfId="22105"/>
    <cellStyle name="SAPBEXHLevel0 2 6 5" xfId="22106"/>
    <cellStyle name="SAPBEXHLevel0 2 6 6" xfId="22107"/>
    <cellStyle name="SAPBEXHLevel0 2 6 7" xfId="22108"/>
    <cellStyle name="SAPBEXHLevel0 2 6 8" xfId="22109"/>
    <cellStyle name="SAPBEXHLevel0 2 7" xfId="22110"/>
    <cellStyle name="SAPBEXHLevel0 2 8" xfId="22111"/>
    <cellStyle name="SAPBEXHLevel0 2 9" xfId="22112"/>
    <cellStyle name="SAPBEXHLevel0 3" xfId="4162"/>
    <cellStyle name="SAPBEXHLevel0 3 10" xfId="22113"/>
    <cellStyle name="SAPBEXHLevel0 3 11" xfId="22114"/>
    <cellStyle name="SAPBEXHLevel0 3 12" xfId="22115"/>
    <cellStyle name="SAPBEXHLevel0 3 13" xfId="22116"/>
    <cellStyle name="SAPBEXHLevel0 3 14" xfId="22117"/>
    <cellStyle name="SAPBEXHLevel0 3 2" xfId="4163"/>
    <cellStyle name="SAPBEXHLevel0 3 2 10" xfId="22118"/>
    <cellStyle name="SAPBEXHLevel0 3 2 11" xfId="22119"/>
    <cellStyle name="SAPBEXHLevel0 3 2 12" xfId="22120"/>
    <cellStyle name="SAPBEXHLevel0 3 2 13" xfId="22121"/>
    <cellStyle name="SAPBEXHLevel0 3 2 14" xfId="22122"/>
    <cellStyle name="SAPBEXHLevel0 3 2 2" xfId="4164"/>
    <cellStyle name="SAPBEXHLevel0 3 2 2 10" xfId="22123"/>
    <cellStyle name="SAPBEXHLevel0 3 2 2 11" xfId="22124"/>
    <cellStyle name="SAPBEXHLevel0 3 2 2 12" xfId="22125"/>
    <cellStyle name="SAPBEXHLevel0 3 2 2 2" xfId="22126"/>
    <cellStyle name="SAPBEXHLevel0 3 2 2 2 2" xfId="22127"/>
    <cellStyle name="SAPBEXHLevel0 3 2 2 2 3" xfId="22128"/>
    <cellStyle name="SAPBEXHLevel0 3 2 2 2 4" xfId="22129"/>
    <cellStyle name="SAPBEXHLevel0 3 2 2 2 5" xfId="22130"/>
    <cellStyle name="SAPBEXHLevel0 3 2 2 2 6" xfId="22131"/>
    <cellStyle name="SAPBEXHLevel0 3 2 2 2 7" xfId="22132"/>
    <cellStyle name="SAPBEXHLevel0 3 2 2 2 8" xfId="22133"/>
    <cellStyle name="SAPBEXHLevel0 3 2 2 3" xfId="22134"/>
    <cellStyle name="SAPBEXHLevel0 3 2 2 3 2" xfId="22135"/>
    <cellStyle name="SAPBEXHLevel0 3 2 2 3 3" xfId="22136"/>
    <cellStyle name="SAPBEXHLevel0 3 2 2 3 4" xfId="22137"/>
    <cellStyle name="SAPBEXHLevel0 3 2 2 3 5" xfId="22138"/>
    <cellStyle name="SAPBEXHLevel0 3 2 2 3 6" xfId="22139"/>
    <cellStyle name="SAPBEXHLevel0 3 2 2 3 7" xfId="22140"/>
    <cellStyle name="SAPBEXHLevel0 3 2 2 3 8" xfId="22141"/>
    <cellStyle name="SAPBEXHLevel0 3 2 2 4" xfId="22142"/>
    <cellStyle name="SAPBEXHLevel0 3 2 2 4 2" xfId="22143"/>
    <cellStyle name="SAPBEXHLevel0 3 2 2 4 3" xfId="22144"/>
    <cellStyle name="SAPBEXHLevel0 3 2 2 4 4" xfId="22145"/>
    <cellStyle name="SAPBEXHLevel0 3 2 2 4 5" xfId="22146"/>
    <cellStyle name="SAPBEXHLevel0 3 2 2 4 6" xfId="22147"/>
    <cellStyle name="SAPBEXHLevel0 3 2 2 4 7" xfId="22148"/>
    <cellStyle name="SAPBEXHLevel0 3 2 2 4 8" xfId="22149"/>
    <cellStyle name="SAPBEXHLevel0 3 2 2 5" xfId="22150"/>
    <cellStyle name="SAPBEXHLevel0 3 2 2 6" xfId="22151"/>
    <cellStyle name="SAPBEXHLevel0 3 2 2 7" xfId="22152"/>
    <cellStyle name="SAPBEXHLevel0 3 2 2 8" xfId="22153"/>
    <cellStyle name="SAPBEXHLevel0 3 2 2 9" xfId="22154"/>
    <cellStyle name="SAPBEXHLevel0 3 2 3" xfId="22155"/>
    <cellStyle name="SAPBEXHLevel0 3 2 3 2" xfId="22156"/>
    <cellStyle name="SAPBEXHLevel0 3 2 3 3" xfId="22157"/>
    <cellStyle name="SAPBEXHLevel0 3 2 3 4" xfId="22158"/>
    <cellStyle name="SAPBEXHLevel0 3 2 3 5" xfId="22159"/>
    <cellStyle name="SAPBEXHLevel0 3 2 3 6" xfId="22160"/>
    <cellStyle name="SAPBEXHLevel0 3 2 3 7" xfId="22161"/>
    <cellStyle name="SAPBEXHLevel0 3 2 3 8" xfId="22162"/>
    <cellStyle name="SAPBEXHLevel0 3 2 4" xfId="22163"/>
    <cellStyle name="SAPBEXHLevel0 3 2 4 2" xfId="22164"/>
    <cellStyle name="SAPBEXHLevel0 3 2 4 3" xfId="22165"/>
    <cellStyle name="SAPBEXHLevel0 3 2 4 4" xfId="22166"/>
    <cellStyle name="SAPBEXHLevel0 3 2 4 5" xfId="22167"/>
    <cellStyle name="SAPBEXHLevel0 3 2 4 6" xfId="22168"/>
    <cellStyle name="SAPBEXHLevel0 3 2 4 7" xfId="22169"/>
    <cellStyle name="SAPBEXHLevel0 3 2 4 8" xfId="22170"/>
    <cellStyle name="SAPBEXHLevel0 3 2 5" xfId="22171"/>
    <cellStyle name="SAPBEXHLevel0 3 2 5 2" xfId="22172"/>
    <cellStyle name="SAPBEXHLevel0 3 2 5 3" xfId="22173"/>
    <cellStyle name="SAPBEXHLevel0 3 2 5 4" xfId="22174"/>
    <cellStyle name="SAPBEXHLevel0 3 2 5 5" xfId="22175"/>
    <cellStyle name="SAPBEXHLevel0 3 2 5 6" xfId="22176"/>
    <cellStyle name="SAPBEXHLevel0 3 2 5 7" xfId="22177"/>
    <cellStyle name="SAPBEXHLevel0 3 2 5 8" xfId="22178"/>
    <cellStyle name="SAPBEXHLevel0 3 2 6" xfId="22179"/>
    <cellStyle name="SAPBEXHLevel0 3 2 7" xfId="22180"/>
    <cellStyle name="SAPBEXHLevel0 3 2 8" xfId="22181"/>
    <cellStyle name="SAPBEXHLevel0 3 2 9" xfId="22182"/>
    <cellStyle name="SAPBEXHLevel0 3 3" xfId="4165"/>
    <cellStyle name="SAPBEXHLevel0 3 3 10" xfId="22183"/>
    <cellStyle name="SAPBEXHLevel0 3 3 11" xfId="22184"/>
    <cellStyle name="SAPBEXHLevel0 3 3 12" xfId="22185"/>
    <cellStyle name="SAPBEXHLevel0 3 3 2" xfId="22186"/>
    <cellStyle name="SAPBEXHLevel0 3 3 2 2" xfId="22187"/>
    <cellStyle name="SAPBEXHLevel0 3 3 2 3" xfId="22188"/>
    <cellStyle name="SAPBEXHLevel0 3 3 2 4" xfId="22189"/>
    <cellStyle name="SAPBEXHLevel0 3 3 2 5" xfId="22190"/>
    <cellStyle name="SAPBEXHLevel0 3 3 2 6" xfId="22191"/>
    <cellStyle name="SAPBEXHLevel0 3 3 2 7" xfId="22192"/>
    <cellStyle name="SAPBEXHLevel0 3 3 2 8" xfId="22193"/>
    <cellStyle name="SAPBEXHLevel0 3 3 3" xfId="22194"/>
    <cellStyle name="SAPBEXHLevel0 3 3 3 2" xfId="22195"/>
    <cellStyle name="SAPBEXHLevel0 3 3 3 3" xfId="22196"/>
    <cellStyle name="SAPBEXHLevel0 3 3 3 4" xfId="22197"/>
    <cellStyle name="SAPBEXHLevel0 3 3 3 5" xfId="22198"/>
    <cellStyle name="SAPBEXHLevel0 3 3 3 6" xfId="22199"/>
    <cellStyle name="SAPBEXHLevel0 3 3 3 7" xfId="22200"/>
    <cellStyle name="SAPBEXHLevel0 3 3 3 8" xfId="22201"/>
    <cellStyle name="SAPBEXHLevel0 3 3 4" xfId="22202"/>
    <cellStyle name="SAPBEXHLevel0 3 3 4 2" xfId="22203"/>
    <cellStyle name="SAPBEXHLevel0 3 3 4 3" xfId="22204"/>
    <cellStyle name="SAPBEXHLevel0 3 3 4 4" xfId="22205"/>
    <cellStyle name="SAPBEXHLevel0 3 3 4 5" xfId="22206"/>
    <cellStyle name="SAPBEXHLevel0 3 3 4 6" xfId="22207"/>
    <cellStyle name="SAPBEXHLevel0 3 3 4 7" xfId="22208"/>
    <cellStyle name="SAPBEXHLevel0 3 3 4 8" xfId="22209"/>
    <cellStyle name="SAPBEXHLevel0 3 3 5" xfId="22210"/>
    <cellStyle name="SAPBEXHLevel0 3 3 6" xfId="22211"/>
    <cellStyle name="SAPBEXHLevel0 3 3 7" xfId="22212"/>
    <cellStyle name="SAPBEXHLevel0 3 3 8" xfId="22213"/>
    <cellStyle name="SAPBEXHLevel0 3 3 9" xfId="22214"/>
    <cellStyle name="SAPBEXHLevel0 3 4" xfId="22215"/>
    <cellStyle name="SAPBEXHLevel0 3 4 2" xfId="22216"/>
    <cellStyle name="SAPBEXHLevel0 3 4 3" xfId="22217"/>
    <cellStyle name="SAPBEXHLevel0 3 4 4" xfId="22218"/>
    <cellStyle name="SAPBEXHLevel0 3 4 5" xfId="22219"/>
    <cellStyle name="SAPBEXHLevel0 3 4 6" xfId="22220"/>
    <cellStyle name="SAPBEXHLevel0 3 4 7" xfId="22221"/>
    <cellStyle name="SAPBEXHLevel0 3 4 8" xfId="22222"/>
    <cellStyle name="SAPBEXHLevel0 3 5" xfId="22223"/>
    <cellStyle name="SAPBEXHLevel0 3 5 2" xfId="22224"/>
    <cellStyle name="SAPBEXHLevel0 3 5 3" xfId="22225"/>
    <cellStyle name="SAPBEXHLevel0 3 5 4" xfId="22226"/>
    <cellStyle name="SAPBEXHLevel0 3 5 5" xfId="22227"/>
    <cellStyle name="SAPBEXHLevel0 3 5 6" xfId="22228"/>
    <cellStyle name="SAPBEXHLevel0 3 5 7" xfId="22229"/>
    <cellStyle name="SAPBEXHLevel0 3 5 8" xfId="22230"/>
    <cellStyle name="SAPBEXHLevel0 3 6" xfId="22231"/>
    <cellStyle name="SAPBEXHLevel0 3 6 2" xfId="22232"/>
    <cellStyle name="SAPBEXHLevel0 3 6 3" xfId="22233"/>
    <cellStyle name="SAPBEXHLevel0 3 6 4" xfId="22234"/>
    <cellStyle name="SAPBEXHLevel0 3 6 5" xfId="22235"/>
    <cellStyle name="SAPBEXHLevel0 3 6 6" xfId="22236"/>
    <cellStyle name="SAPBEXHLevel0 3 6 7" xfId="22237"/>
    <cellStyle name="SAPBEXHLevel0 3 6 8" xfId="22238"/>
    <cellStyle name="SAPBEXHLevel0 3 7" xfId="22239"/>
    <cellStyle name="SAPBEXHLevel0 3 8" xfId="22240"/>
    <cellStyle name="SAPBEXHLevel0 3 9" xfId="22241"/>
    <cellStyle name="SAPBEXHLevel0 4" xfId="4166"/>
    <cellStyle name="SAPBEXHLevel0 4 10" xfId="22242"/>
    <cellStyle name="SAPBEXHLevel0 4 11" xfId="22243"/>
    <cellStyle name="SAPBEXHLevel0 4 12" xfId="22244"/>
    <cellStyle name="SAPBEXHLevel0 4 13" xfId="22245"/>
    <cellStyle name="SAPBEXHLevel0 4 14" xfId="22246"/>
    <cellStyle name="SAPBEXHLevel0 4 2" xfId="4167"/>
    <cellStyle name="SAPBEXHLevel0 4 2 10" xfId="22247"/>
    <cellStyle name="SAPBEXHLevel0 4 2 11" xfId="22248"/>
    <cellStyle name="SAPBEXHLevel0 4 2 12" xfId="22249"/>
    <cellStyle name="SAPBEXHLevel0 4 2 13" xfId="22250"/>
    <cellStyle name="SAPBEXHLevel0 4 2 14" xfId="22251"/>
    <cellStyle name="SAPBEXHLevel0 4 2 2" xfId="4168"/>
    <cellStyle name="SAPBEXHLevel0 4 2 2 10" xfId="22252"/>
    <cellStyle name="SAPBEXHLevel0 4 2 2 11" xfId="22253"/>
    <cellStyle name="SAPBEXHLevel0 4 2 2 12" xfId="22254"/>
    <cellStyle name="SAPBEXHLevel0 4 2 2 2" xfId="22255"/>
    <cellStyle name="SAPBEXHLevel0 4 2 2 2 2" xfId="22256"/>
    <cellStyle name="SAPBEXHLevel0 4 2 2 2 3" xfId="22257"/>
    <cellStyle name="SAPBEXHLevel0 4 2 2 2 4" xfId="22258"/>
    <cellStyle name="SAPBEXHLevel0 4 2 2 2 5" xfId="22259"/>
    <cellStyle name="SAPBEXHLevel0 4 2 2 2 6" xfId="22260"/>
    <cellStyle name="SAPBEXHLevel0 4 2 2 2 7" xfId="22261"/>
    <cellStyle name="SAPBEXHLevel0 4 2 2 2 8" xfId="22262"/>
    <cellStyle name="SAPBEXHLevel0 4 2 2 3" xfId="22263"/>
    <cellStyle name="SAPBEXHLevel0 4 2 2 3 2" xfId="22264"/>
    <cellStyle name="SAPBEXHLevel0 4 2 2 3 3" xfId="22265"/>
    <cellStyle name="SAPBEXHLevel0 4 2 2 3 4" xfId="22266"/>
    <cellStyle name="SAPBEXHLevel0 4 2 2 3 5" xfId="22267"/>
    <cellStyle name="SAPBEXHLevel0 4 2 2 3 6" xfId="22268"/>
    <cellStyle name="SAPBEXHLevel0 4 2 2 3 7" xfId="22269"/>
    <cellStyle name="SAPBEXHLevel0 4 2 2 3 8" xfId="22270"/>
    <cellStyle name="SAPBEXHLevel0 4 2 2 4" xfId="22271"/>
    <cellStyle name="SAPBEXHLevel0 4 2 2 4 2" xfId="22272"/>
    <cellStyle name="SAPBEXHLevel0 4 2 2 4 3" xfId="22273"/>
    <cellStyle name="SAPBEXHLevel0 4 2 2 4 4" xfId="22274"/>
    <cellStyle name="SAPBEXHLevel0 4 2 2 4 5" xfId="22275"/>
    <cellStyle name="SAPBEXHLevel0 4 2 2 4 6" xfId="22276"/>
    <cellStyle name="SAPBEXHLevel0 4 2 2 4 7" xfId="22277"/>
    <cellStyle name="SAPBEXHLevel0 4 2 2 4 8" xfId="22278"/>
    <cellStyle name="SAPBEXHLevel0 4 2 2 5" xfId="22279"/>
    <cellStyle name="SAPBEXHLevel0 4 2 2 6" xfId="22280"/>
    <cellStyle name="SAPBEXHLevel0 4 2 2 7" xfId="22281"/>
    <cellStyle name="SAPBEXHLevel0 4 2 2 8" xfId="22282"/>
    <cellStyle name="SAPBEXHLevel0 4 2 2 9" xfId="22283"/>
    <cellStyle name="SAPBEXHLevel0 4 2 3" xfId="22284"/>
    <cellStyle name="SAPBEXHLevel0 4 2 3 2" xfId="22285"/>
    <cellStyle name="SAPBEXHLevel0 4 2 3 3" xfId="22286"/>
    <cellStyle name="SAPBEXHLevel0 4 2 3 4" xfId="22287"/>
    <cellStyle name="SAPBEXHLevel0 4 2 3 5" xfId="22288"/>
    <cellStyle name="SAPBEXHLevel0 4 2 3 6" xfId="22289"/>
    <cellStyle name="SAPBEXHLevel0 4 2 3 7" xfId="22290"/>
    <cellStyle name="SAPBEXHLevel0 4 2 3 8" xfId="22291"/>
    <cellStyle name="SAPBEXHLevel0 4 2 4" xfId="22292"/>
    <cellStyle name="SAPBEXHLevel0 4 2 4 2" xfId="22293"/>
    <cellStyle name="SAPBEXHLevel0 4 2 4 3" xfId="22294"/>
    <cellStyle name="SAPBEXHLevel0 4 2 4 4" xfId="22295"/>
    <cellStyle name="SAPBEXHLevel0 4 2 4 5" xfId="22296"/>
    <cellStyle name="SAPBEXHLevel0 4 2 4 6" xfId="22297"/>
    <cellStyle name="SAPBEXHLevel0 4 2 4 7" xfId="22298"/>
    <cellStyle name="SAPBEXHLevel0 4 2 4 8" xfId="22299"/>
    <cellStyle name="SAPBEXHLevel0 4 2 5" xfId="22300"/>
    <cellStyle name="SAPBEXHLevel0 4 2 5 2" xfId="22301"/>
    <cellStyle name="SAPBEXHLevel0 4 2 5 3" xfId="22302"/>
    <cellStyle name="SAPBEXHLevel0 4 2 5 4" xfId="22303"/>
    <cellStyle name="SAPBEXHLevel0 4 2 5 5" xfId="22304"/>
    <cellStyle name="SAPBEXHLevel0 4 2 5 6" xfId="22305"/>
    <cellStyle name="SAPBEXHLevel0 4 2 5 7" xfId="22306"/>
    <cellStyle name="SAPBEXHLevel0 4 2 5 8" xfId="22307"/>
    <cellStyle name="SAPBEXHLevel0 4 2 6" xfId="22308"/>
    <cellStyle name="SAPBEXHLevel0 4 2 7" xfId="22309"/>
    <cellStyle name="SAPBEXHLevel0 4 2 8" xfId="22310"/>
    <cellStyle name="SAPBEXHLevel0 4 2 9" xfId="22311"/>
    <cellStyle name="SAPBEXHLevel0 4 3" xfId="4169"/>
    <cellStyle name="SAPBEXHLevel0 4 3 10" xfId="22312"/>
    <cellStyle name="SAPBEXHLevel0 4 3 11" xfId="22313"/>
    <cellStyle name="SAPBEXHLevel0 4 3 12" xfId="22314"/>
    <cellStyle name="SAPBEXHLevel0 4 3 2" xfId="22315"/>
    <cellStyle name="SAPBEXHLevel0 4 3 2 2" xfId="22316"/>
    <cellStyle name="SAPBEXHLevel0 4 3 2 3" xfId="22317"/>
    <cellStyle name="SAPBEXHLevel0 4 3 2 4" xfId="22318"/>
    <cellStyle name="SAPBEXHLevel0 4 3 2 5" xfId="22319"/>
    <cellStyle name="SAPBEXHLevel0 4 3 2 6" xfId="22320"/>
    <cellStyle name="SAPBEXHLevel0 4 3 2 7" xfId="22321"/>
    <cellStyle name="SAPBEXHLevel0 4 3 2 8" xfId="22322"/>
    <cellStyle name="SAPBEXHLevel0 4 3 3" xfId="22323"/>
    <cellStyle name="SAPBEXHLevel0 4 3 3 2" xfId="22324"/>
    <cellStyle name="SAPBEXHLevel0 4 3 3 3" xfId="22325"/>
    <cellStyle name="SAPBEXHLevel0 4 3 3 4" xfId="22326"/>
    <cellStyle name="SAPBEXHLevel0 4 3 3 5" xfId="22327"/>
    <cellStyle name="SAPBEXHLevel0 4 3 3 6" xfId="22328"/>
    <cellStyle name="SAPBEXHLevel0 4 3 3 7" xfId="22329"/>
    <cellStyle name="SAPBEXHLevel0 4 3 3 8" xfId="22330"/>
    <cellStyle name="SAPBEXHLevel0 4 3 4" xfId="22331"/>
    <cellStyle name="SAPBEXHLevel0 4 3 4 2" xfId="22332"/>
    <cellStyle name="SAPBEXHLevel0 4 3 4 3" xfId="22333"/>
    <cellStyle name="SAPBEXHLevel0 4 3 4 4" xfId="22334"/>
    <cellStyle name="SAPBEXHLevel0 4 3 4 5" xfId="22335"/>
    <cellStyle name="SAPBEXHLevel0 4 3 4 6" xfId="22336"/>
    <cellStyle name="SAPBEXHLevel0 4 3 4 7" xfId="22337"/>
    <cellStyle name="SAPBEXHLevel0 4 3 4 8" xfId="22338"/>
    <cellStyle name="SAPBEXHLevel0 4 3 5" xfId="22339"/>
    <cellStyle name="SAPBEXHLevel0 4 3 6" xfId="22340"/>
    <cellStyle name="SAPBEXHLevel0 4 3 7" xfId="22341"/>
    <cellStyle name="SAPBEXHLevel0 4 3 8" xfId="22342"/>
    <cellStyle name="SAPBEXHLevel0 4 3 9" xfId="22343"/>
    <cellStyle name="SAPBEXHLevel0 4 4" xfId="22344"/>
    <cellStyle name="SAPBEXHLevel0 4 4 2" xfId="22345"/>
    <cellStyle name="SAPBEXHLevel0 4 4 3" xfId="22346"/>
    <cellStyle name="SAPBEXHLevel0 4 4 4" xfId="22347"/>
    <cellStyle name="SAPBEXHLevel0 4 4 5" xfId="22348"/>
    <cellStyle name="SAPBEXHLevel0 4 4 6" xfId="22349"/>
    <cellStyle name="SAPBEXHLevel0 4 4 7" xfId="22350"/>
    <cellStyle name="SAPBEXHLevel0 4 4 8" xfId="22351"/>
    <cellStyle name="SAPBEXHLevel0 4 5" xfId="22352"/>
    <cellStyle name="SAPBEXHLevel0 4 5 2" xfId="22353"/>
    <cellStyle name="SAPBEXHLevel0 4 5 3" xfId="22354"/>
    <cellStyle name="SAPBEXHLevel0 4 5 4" xfId="22355"/>
    <cellStyle name="SAPBEXHLevel0 4 5 5" xfId="22356"/>
    <cellStyle name="SAPBEXHLevel0 4 5 6" xfId="22357"/>
    <cellStyle name="SAPBEXHLevel0 4 5 7" xfId="22358"/>
    <cellStyle name="SAPBEXHLevel0 4 5 8" xfId="22359"/>
    <cellStyle name="SAPBEXHLevel0 4 6" xfId="22360"/>
    <cellStyle name="SAPBEXHLevel0 4 6 2" xfId="22361"/>
    <cellStyle name="SAPBEXHLevel0 4 6 3" xfId="22362"/>
    <cellStyle name="SAPBEXHLevel0 4 6 4" xfId="22363"/>
    <cellStyle name="SAPBEXHLevel0 4 6 5" xfId="22364"/>
    <cellStyle name="SAPBEXHLevel0 4 6 6" xfId="22365"/>
    <cellStyle name="SAPBEXHLevel0 4 6 7" xfId="22366"/>
    <cellStyle name="SAPBEXHLevel0 4 6 8" xfId="22367"/>
    <cellStyle name="SAPBEXHLevel0 4 7" xfId="22368"/>
    <cellStyle name="SAPBEXHLevel0 4 8" xfId="22369"/>
    <cellStyle name="SAPBEXHLevel0 4 9" xfId="22370"/>
    <cellStyle name="SAPBEXHLevel0 5" xfId="4170"/>
    <cellStyle name="SAPBEXHLevel0 5 10" xfId="22371"/>
    <cellStyle name="SAPBEXHLevel0 5 11" xfId="22372"/>
    <cellStyle name="SAPBEXHLevel0 5 12" xfId="22373"/>
    <cellStyle name="SAPBEXHLevel0 5 13" xfId="22374"/>
    <cellStyle name="SAPBEXHLevel0 5 14" xfId="22375"/>
    <cellStyle name="SAPBEXHLevel0 5 2" xfId="4171"/>
    <cellStyle name="SAPBEXHLevel0 5 2 10" xfId="22376"/>
    <cellStyle name="SAPBEXHLevel0 5 2 11" xfId="22377"/>
    <cellStyle name="SAPBEXHLevel0 5 2 12" xfId="22378"/>
    <cellStyle name="SAPBEXHLevel0 5 2 2" xfId="22379"/>
    <cellStyle name="SAPBEXHLevel0 5 2 2 2" xfId="22380"/>
    <cellStyle name="SAPBEXHLevel0 5 2 2 3" xfId="22381"/>
    <cellStyle name="SAPBEXHLevel0 5 2 2 4" xfId="22382"/>
    <cellStyle name="SAPBEXHLevel0 5 2 2 5" xfId="22383"/>
    <cellStyle name="SAPBEXHLevel0 5 2 2 6" xfId="22384"/>
    <cellStyle name="SAPBEXHLevel0 5 2 2 7" xfId="22385"/>
    <cellStyle name="SAPBEXHLevel0 5 2 2 8" xfId="22386"/>
    <cellStyle name="SAPBEXHLevel0 5 2 3" xfId="22387"/>
    <cellStyle name="SAPBEXHLevel0 5 2 3 2" xfId="22388"/>
    <cellStyle name="SAPBEXHLevel0 5 2 3 3" xfId="22389"/>
    <cellStyle name="SAPBEXHLevel0 5 2 3 4" xfId="22390"/>
    <cellStyle name="SAPBEXHLevel0 5 2 3 5" xfId="22391"/>
    <cellStyle name="SAPBEXHLevel0 5 2 3 6" xfId="22392"/>
    <cellStyle name="SAPBEXHLevel0 5 2 3 7" xfId="22393"/>
    <cellStyle name="SAPBEXHLevel0 5 2 3 8" xfId="22394"/>
    <cellStyle name="SAPBEXHLevel0 5 2 4" xfId="22395"/>
    <cellStyle name="SAPBEXHLevel0 5 2 4 2" xfId="22396"/>
    <cellStyle name="SAPBEXHLevel0 5 2 4 3" xfId="22397"/>
    <cellStyle name="SAPBEXHLevel0 5 2 4 4" xfId="22398"/>
    <cellStyle name="SAPBEXHLevel0 5 2 4 5" xfId="22399"/>
    <cellStyle name="SAPBEXHLevel0 5 2 4 6" xfId="22400"/>
    <cellStyle name="SAPBEXHLevel0 5 2 4 7" xfId="22401"/>
    <cellStyle name="SAPBEXHLevel0 5 2 4 8" xfId="22402"/>
    <cellStyle name="SAPBEXHLevel0 5 2 5" xfId="22403"/>
    <cellStyle name="SAPBEXHLevel0 5 2 6" xfId="22404"/>
    <cellStyle name="SAPBEXHLevel0 5 2 7" xfId="22405"/>
    <cellStyle name="SAPBEXHLevel0 5 2 8" xfId="22406"/>
    <cellStyle name="SAPBEXHLevel0 5 2 9" xfId="22407"/>
    <cellStyle name="SAPBEXHLevel0 5 3" xfId="22408"/>
    <cellStyle name="SAPBEXHLevel0 5 3 2" xfId="22409"/>
    <cellStyle name="SAPBEXHLevel0 5 3 3" xfId="22410"/>
    <cellStyle name="SAPBEXHLevel0 5 3 4" xfId="22411"/>
    <cellStyle name="SAPBEXHLevel0 5 3 5" xfId="22412"/>
    <cellStyle name="SAPBEXHLevel0 5 3 6" xfId="22413"/>
    <cellStyle name="SAPBEXHLevel0 5 3 7" xfId="22414"/>
    <cellStyle name="SAPBEXHLevel0 5 3 8" xfId="22415"/>
    <cellStyle name="SAPBEXHLevel0 5 4" xfId="22416"/>
    <cellStyle name="SAPBEXHLevel0 5 4 2" xfId="22417"/>
    <cellStyle name="SAPBEXHLevel0 5 4 3" xfId="22418"/>
    <cellStyle name="SAPBEXHLevel0 5 4 4" xfId="22419"/>
    <cellStyle name="SAPBEXHLevel0 5 4 5" xfId="22420"/>
    <cellStyle name="SAPBEXHLevel0 5 4 6" xfId="22421"/>
    <cellStyle name="SAPBEXHLevel0 5 4 7" xfId="22422"/>
    <cellStyle name="SAPBEXHLevel0 5 4 8" xfId="22423"/>
    <cellStyle name="SAPBEXHLevel0 5 5" xfId="22424"/>
    <cellStyle name="SAPBEXHLevel0 5 5 2" xfId="22425"/>
    <cellStyle name="SAPBEXHLevel0 5 5 3" xfId="22426"/>
    <cellStyle name="SAPBEXHLevel0 5 5 4" xfId="22427"/>
    <cellStyle name="SAPBEXHLevel0 5 5 5" xfId="22428"/>
    <cellStyle name="SAPBEXHLevel0 5 5 6" xfId="22429"/>
    <cellStyle name="SAPBEXHLevel0 5 5 7" xfId="22430"/>
    <cellStyle name="SAPBEXHLevel0 5 5 8" xfId="22431"/>
    <cellStyle name="SAPBEXHLevel0 5 6" xfId="22432"/>
    <cellStyle name="SAPBEXHLevel0 5 7" xfId="22433"/>
    <cellStyle name="SAPBEXHLevel0 5 8" xfId="22434"/>
    <cellStyle name="SAPBEXHLevel0 5 9" xfId="22435"/>
    <cellStyle name="SAPBEXHLevel0 6" xfId="4172"/>
    <cellStyle name="SAPBEXHLevel0 6 10" xfId="22436"/>
    <cellStyle name="SAPBEXHLevel0 6 11" xfId="22437"/>
    <cellStyle name="SAPBEXHLevel0 6 12" xfId="22438"/>
    <cellStyle name="SAPBEXHLevel0 6 2" xfId="22439"/>
    <cellStyle name="SAPBEXHLevel0 6 2 2" xfId="22440"/>
    <cellStyle name="SAPBEXHLevel0 6 2 3" xfId="22441"/>
    <cellStyle name="SAPBEXHLevel0 6 2 4" xfId="22442"/>
    <cellStyle name="SAPBEXHLevel0 6 2 5" xfId="22443"/>
    <cellStyle name="SAPBEXHLevel0 6 2 6" xfId="22444"/>
    <cellStyle name="SAPBEXHLevel0 6 2 7" xfId="22445"/>
    <cellStyle name="SAPBEXHLevel0 6 2 8" xfId="22446"/>
    <cellStyle name="SAPBEXHLevel0 6 3" xfId="22447"/>
    <cellStyle name="SAPBEXHLevel0 6 3 2" xfId="22448"/>
    <cellStyle name="SAPBEXHLevel0 6 3 3" xfId="22449"/>
    <cellStyle name="SAPBEXHLevel0 6 3 4" xfId="22450"/>
    <cellStyle name="SAPBEXHLevel0 6 3 5" xfId="22451"/>
    <cellStyle name="SAPBEXHLevel0 6 3 6" xfId="22452"/>
    <cellStyle name="SAPBEXHLevel0 6 3 7" xfId="22453"/>
    <cellStyle name="SAPBEXHLevel0 6 3 8" xfId="22454"/>
    <cellStyle name="SAPBEXHLevel0 6 4" xfId="22455"/>
    <cellStyle name="SAPBEXHLevel0 6 4 2" xfId="22456"/>
    <cellStyle name="SAPBEXHLevel0 6 4 3" xfId="22457"/>
    <cellStyle name="SAPBEXHLevel0 6 4 4" xfId="22458"/>
    <cellStyle name="SAPBEXHLevel0 6 4 5" xfId="22459"/>
    <cellStyle name="SAPBEXHLevel0 6 4 6" xfId="22460"/>
    <cellStyle name="SAPBEXHLevel0 6 4 7" xfId="22461"/>
    <cellStyle name="SAPBEXHLevel0 6 4 8" xfId="22462"/>
    <cellStyle name="SAPBEXHLevel0 6 5" xfId="22463"/>
    <cellStyle name="SAPBEXHLevel0 6 6" xfId="22464"/>
    <cellStyle name="SAPBEXHLevel0 6 7" xfId="22465"/>
    <cellStyle name="SAPBEXHLevel0 6 8" xfId="22466"/>
    <cellStyle name="SAPBEXHLevel0 6 9" xfId="22467"/>
    <cellStyle name="SAPBEXHLevel0 7" xfId="22468"/>
    <cellStyle name="SAPBEXHLevel0 7 2" xfId="22469"/>
    <cellStyle name="SAPBEXHLevel0 7 3" xfId="22470"/>
    <cellStyle name="SAPBEXHLevel0 7 4" xfId="22471"/>
    <cellStyle name="SAPBEXHLevel0 7 5" xfId="22472"/>
    <cellStyle name="SAPBEXHLevel0 7 6" xfId="22473"/>
    <cellStyle name="SAPBEXHLevel0 7 7" xfId="22474"/>
    <cellStyle name="SAPBEXHLevel0 7 8" xfId="22475"/>
    <cellStyle name="SAPBEXHLevel0 8" xfId="22476"/>
    <cellStyle name="SAPBEXHLevel0 8 2" xfId="22477"/>
    <cellStyle name="SAPBEXHLevel0 8 3" xfId="22478"/>
    <cellStyle name="SAPBEXHLevel0 8 4" xfId="22479"/>
    <cellStyle name="SAPBEXHLevel0 8 5" xfId="22480"/>
    <cellStyle name="SAPBEXHLevel0 8 6" xfId="22481"/>
    <cellStyle name="SAPBEXHLevel0 8 7" xfId="22482"/>
    <cellStyle name="SAPBEXHLevel0 8 8" xfId="22483"/>
    <cellStyle name="SAPBEXHLevel0 9" xfId="22484"/>
    <cellStyle name="SAPBEXHLevel0 9 2" xfId="22485"/>
    <cellStyle name="SAPBEXHLevel0 9 3" xfId="22486"/>
    <cellStyle name="SAPBEXHLevel0 9 4" xfId="22487"/>
    <cellStyle name="SAPBEXHLevel0 9 5" xfId="22488"/>
    <cellStyle name="SAPBEXHLevel0 9 6" xfId="22489"/>
    <cellStyle name="SAPBEXHLevel0 9 7" xfId="22490"/>
    <cellStyle name="SAPBEXHLevel0 9 8" xfId="22491"/>
    <cellStyle name="SAPBEXHLevel0_2. Приложение Доп материалы согласованияБП_БП" xfId="4173"/>
    <cellStyle name="SAPBEXHLevel0X" xfId="4174"/>
    <cellStyle name="SAPBEXHLevel0X 10" xfId="22492"/>
    <cellStyle name="SAPBEXHLevel0X 11" xfId="22493"/>
    <cellStyle name="SAPBEXHLevel0X 12" xfId="22494"/>
    <cellStyle name="SAPBEXHLevel0X 13" xfId="22495"/>
    <cellStyle name="SAPBEXHLevel0X 14" xfId="22496"/>
    <cellStyle name="SAPBEXHLevel0X 15" xfId="22497"/>
    <cellStyle name="SAPBEXHLevel0X 16" xfId="22498"/>
    <cellStyle name="SAPBEXHLevel0X 17" xfId="22499"/>
    <cellStyle name="SAPBEXHLevel0X 18" xfId="22500"/>
    <cellStyle name="SAPBEXHLevel0X 2" xfId="4175"/>
    <cellStyle name="SAPBEXHLevel0X 2 10" xfId="22501"/>
    <cellStyle name="SAPBEXHLevel0X 2 11" xfId="22502"/>
    <cellStyle name="SAPBEXHLevel0X 2 12" xfId="22503"/>
    <cellStyle name="SAPBEXHLevel0X 2 13" xfId="22504"/>
    <cellStyle name="SAPBEXHLevel0X 2 14" xfId="22505"/>
    <cellStyle name="SAPBEXHLevel0X 2 15" xfId="22506"/>
    <cellStyle name="SAPBEXHLevel0X 2 2" xfId="4176"/>
    <cellStyle name="SAPBEXHLevel0X 2 2 10" xfId="22507"/>
    <cellStyle name="SAPBEXHLevel0X 2 2 11" xfId="22508"/>
    <cellStyle name="SAPBEXHLevel0X 2 2 12" xfId="22509"/>
    <cellStyle name="SAPBEXHLevel0X 2 2 13" xfId="22510"/>
    <cellStyle name="SAPBEXHLevel0X 2 2 14" xfId="22511"/>
    <cellStyle name="SAPBEXHLevel0X 2 2 2" xfId="4177"/>
    <cellStyle name="SAPBEXHLevel0X 2 2 2 10" xfId="22512"/>
    <cellStyle name="SAPBEXHLevel0X 2 2 2 11" xfId="22513"/>
    <cellStyle name="SAPBEXHLevel0X 2 2 2 12" xfId="22514"/>
    <cellStyle name="SAPBEXHLevel0X 2 2 2 2" xfId="22515"/>
    <cellStyle name="SAPBEXHLevel0X 2 2 2 2 2" xfId="22516"/>
    <cellStyle name="SAPBEXHLevel0X 2 2 2 2 3" xfId="22517"/>
    <cellStyle name="SAPBEXHLevel0X 2 2 2 2 4" xfId="22518"/>
    <cellStyle name="SAPBEXHLevel0X 2 2 2 2 5" xfId="22519"/>
    <cellStyle name="SAPBEXHLevel0X 2 2 2 2 6" xfId="22520"/>
    <cellStyle name="SAPBEXHLevel0X 2 2 2 2 7" xfId="22521"/>
    <cellStyle name="SAPBEXHLevel0X 2 2 2 2 8" xfId="22522"/>
    <cellStyle name="SAPBEXHLevel0X 2 2 2 3" xfId="22523"/>
    <cellStyle name="SAPBEXHLevel0X 2 2 2 3 2" xfId="22524"/>
    <cellStyle name="SAPBEXHLevel0X 2 2 2 3 3" xfId="22525"/>
    <cellStyle name="SAPBEXHLevel0X 2 2 2 3 4" xfId="22526"/>
    <cellStyle name="SAPBEXHLevel0X 2 2 2 3 5" xfId="22527"/>
    <cellStyle name="SAPBEXHLevel0X 2 2 2 3 6" xfId="22528"/>
    <cellStyle name="SAPBEXHLevel0X 2 2 2 3 7" xfId="22529"/>
    <cellStyle name="SAPBEXHLevel0X 2 2 2 3 8" xfId="22530"/>
    <cellStyle name="SAPBEXHLevel0X 2 2 2 4" xfId="22531"/>
    <cellStyle name="SAPBEXHLevel0X 2 2 2 4 2" xfId="22532"/>
    <cellStyle name="SAPBEXHLevel0X 2 2 2 4 3" xfId="22533"/>
    <cellStyle name="SAPBEXHLevel0X 2 2 2 4 4" xfId="22534"/>
    <cellStyle name="SAPBEXHLevel0X 2 2 2 4 5" xfId="22535"/>
    <cellStyle name="SAPBEXHLevel0X 2 2 2 4 6" xfId="22536"/>
    <cellStyle name="SAPBEXHLevel0X 2 2 2 4 7" xfId="22537"/>
    <cellStyle name="SAPBEXHLevel0X 2 2 2 4 8" xfId="22538"/>
    <cellStyle name="SAPBEXHLevel0X 2 2 2 5" xfId="22539"/>
    <cellStyle name="SAPBEXHLevel0X 2 2 2 6" xfId="22540"/>
    <cellStyle name="SAPBEXHLevel0X 2 2 2 7" xfId="22541"/>
    <cellStyle name="SAPBEXHLevel0X 2 2 2 8" xfId="22542"/>
    <cellStyle name="SAPBEXHLevel0X 2 2 2 9" xfId="22543"/>
    <cellStyle name="SAPBEXHLevel0X 2 2 3" xfId="22544"/>
    <cellStyle name="SAPBEXHLevel0X 2 2 3 2" xfId="22545"/>
    <cellStyle name="SAPBEXHLevel0X 2 2 3 3" xfId="22546"/>
    <cellStyle name="SAPBEXHLevel0X 2 2 3 4" xfId="22547"/>
    <cellStyle name="SAPBEXHLevel0X 2 2 3 5" xfId="22548"/>
    <cellStyle name="SAPBEXHLevel0X 2 2 3 6" xfId="22549"/>
    <cellStyle name="SAPBEXHLevel0X 2 2 3 7" xfId="22550"/>
    <cellStyle name="SAPBEXHLevel0X 2 2 3 8" xfId="22551"/>
    <cellStyle name="SAPBEXHLevel0X 2 2 4" xfId="22552"/>
    <cellStyle name="SAPBEXHLevel0X 2 2 4 2" xfId="22553"/>
    <cellStyle name="SAPBEXHLevel0X 2 2 4 3" xfId="22554"/>
    <cellStyle name="SAPBEXHLevel0X 2 2 4 4" xfId="22555"/>
    <cellStyle name="SAPBEXHLevel0X 2 2 4 5" xfId="22556"/>
    <cellStyle name="SAPBEXHLevel0X 2 2 4 6" xfId="22557"/>
    <cellStyle name="SAPBEXHLevel0X 2 2 4 7" xfId="22558"/>
    <cellStyle name="SAPBEXHLevel0X 2 2 4 8" xfId="22559"/>
    <cellStyle name="SAPBEXHLevel0X 2 2 5" xfId="22560"/>
    <cellStyle name="SAPBEXHLevel0X 2 2 5 2" xfId="22561"/>
    <cellStyle name="SAPBEXHLevel0X 2 2 5 3" xfId="22562"/>
    <cellStyle name="SAPBEXHLevel0X 2 2 5 4" xfId="22563"/>
    <cellStyle name="SAPBEXHLevel0X 2 2 5 5" xfId="22564"/>
    <cellStyle name="SAPBEXHLevel0X 2 2 5 6" xfId="22565"/>
    <cellStyle name="SAPBEXHLevel0X 2 2 5 7" xfId="22566"/>
    <cellStyle name="SAPBEXHLevel0X 2 2 5 8" xfId="22567"/>
    <cellStyle name="SAPBEXHLevel0X 2 2 6" xfId="22568"/>
    <cellStyle name="SAPBEXHLevel0X 2 2 7" xfId="22569"/>
    <cellStyle name="SAPBEXHLevel0X 2 2 8" xfId="22570"/>
    <cellStyle name="SAPBEXHLevel0X 2 2 9" xfId="22571"/>
    <cellStyle name="SAPBEXHLevel0X 2 3" xfId="4178"/>
    <cellStyle name="SAPBEXHLevel0X 2 3 10" xfId="22572"/>
    <cellStyle name="SAPBEXHLevel0X 2 3 11" xfId="22573"/>
    <cellStyle name="SAPBEXHLevel0X 2 3 12" xfId="22574"/>
    <cellStyle name="SAPBEXHLevel0X 2 3 2" xfId="22575"/>
    <cellStyle name="SAPBEXHLevel0X 2 3 2 2" xfId="22576"/>
    <cellStyle name="SAPBEXHLevel0X 2 3 2 3" xfId="22577"/>
    <cellStyle name="SAPBEXHLevel0X 2 3 2 4" xfId="22578"/>
    <cellStyle name="SAPBEXHLevel0X 2 3 2 5" xfId="22579"/>
    <cellStyle name="SAPBEXHLevel0X 2 3 2 6" xfId="22580"/>
    <cellStyle name="SAPBEXHLevel0X 2 3 2 7" xfId="22581"/>
    <cellStyle name="SAPBEXHLevel0X 2 3 2 8" xfId="22582"/>
    <cellStyle name="SAPBEXHLevel0X 2 3 3" xfId="22583"/>
    <cellStyle name="SAPBEXHLevel0X 2 3 3 2" xfId="22584"/>
    <cellStyle name="SAPBEXHLevel0X 2 3 3 3" xfId="22585"/>
    <cellStyle name="SAPBEXHLevel0X 2 3 3 4" xfId="22586"/>
    <cellStyle name="SAPBEXHLevel0X 2 3 3 5" xfId="22587"/>
    <cellStyle name="SAPBEXHLevel0X 2 3 3 6" xfId="22588"/>
    <cellStyle name="SAPBEXHLevel0X 2 3 3 7" xfId="22589"/>
    <cellStyle name="SAPBEXHLevel0X 2 3 3 8" xfId="22590"/>
    <cellStyle name="SAPBEXHLevel0X 2 3 4" xfId="22591"/>
    <cellStyle name="SAPBEXHLevel0X 2 3 4 2" xfId="22592"/>
    <cellStyle name="SAPBEXHLevel0X 2 3 4 3" xfId="22593"/>
    <cellStyle name="SAPBEXHLevel0X 2 3 4 4" xfId="22594"/>
    <cellStyle name="SAPBEXHLevel0X 2 3 4 5" xfId="22595"/>
    <cellStyle name="SAPBEXHLevel0X 2 3 4 6" xfId="22596"/>
    <cellStyle name="SAPBEXHLevel0X 2 3 4 7" xfId="22597"/>
    <cellStyle name="SAPBEXHLevel0X 2 3 4 8" xfId="22598"/>
    <cellStyle name="SAPBEXHLevel0X 2 3 5" xfId="22599"/>
    <cellStyle name="SAPBEXHLevel0X 2 3 6" xfId="22600"/>
    <cellStyle name="SAPBEXHLevel0X 2 3 7" xfId="22601"/>
    <cellStyle name="SAPBEXHLevel0X 2 3 8" xfId="22602"/>
    <cellStyle name="SAPBEXHLevel0X 2 3 9" xfId="22603"/>
    <cellStyle name="SAPBEXHLevel0X 2 4" xfId="22604"/>
    <cellStyle name="SAPBEXHLevel0X 2 4 2" xfId="22605"/>
    <cellStyle name="SAPBEXHLevel0X 2 4 3" xfId="22606"/>
    <cellStyle name="SAPBEXHLevel0X 2 4 4" xfId="22607"/>
    <cellStyle name="SAPBEXHLevel0X 2 4 5" xfId="22608"/>
    <cellStyle name="SAPBEXHLevel0X 2 4 6" xfId="22609"/>
    <cellStyle name="SAPBEXHLevel0X 2 4 7" xfId="22610"/>
    <cellStyle name="SAPBEXHLevel0X 2 4 8" xfId="22611"/>
    <cellStyle name="SAPBEXHLevel0X 2 5" xfId="22612"/>
    <cellStyle name="SAPBEXHLevel0X 2 5 2" xfId="22613"/>
    <cellStyle name="SAPBEXHLevel0X 2 5 3" xfId="22614"/>
    <cellStyle name="SAPBEXHLevel0X 2 5 4" xfId="22615"/>
    <cellStyle name="SAPBEXHLevel0X 2 5 5" xfId="22616"/>
    <cellStyle name="SAPBEXHLevel0X 2 5 6" xfId="22617"/>
    <cellStyle name="SAPBEXHLevel0X 2 5 7" xfId="22618"/>
    <cellStyle name="SAPBEXHLevel0X 2 5 8" xfId="22619"/>
    <cellStyle name="SAPBEXHLevel0X 2 6" xfId="22620"/>
    <cellStyle name="SAPBEXHLevel0X 2 6 2" xfId="22621"/>
    <cellStyle name="SAPBEXHLevel0X 2 6 3" xfId="22622"/>
    <cellStyle name="SAPBEXHLevel0X 2 6 4" xfId="22623"/>
    <cellStyle name="SAPBEXHLevel0X 2 6 5" xfId="22624"/>
    <cellStyle name="SAPBEXHLevel0X 2 6 6" xfId="22625"/>
    <cellStyle name="SAPBEXHLevel0X 2 6 7" xfId="22626"/>
    <cellStyle name="SAPBEXHLevel0X 2 6 8" xfId="22627"/>
    <cellStyle name="SAPBEXHLevel0X 2 7" xfId="22628"/>
    <cellStyle name="SAPBEXHLevel0X 2 8" xfId="22629"/>
    <cellStyle name="SAPBEXHLevel0X 2 9" xfId="22630"/>
    <cellStyle name="SAPBEXHLevel0X 3" xfId="4179"/>
    <cellStyle name="SAPBEXHLevel0X 3 10" xfId="22631"/>
    <cellStyle name="SAPBEXHLevel0X 3 11" xfId="22632"/>
    <cellStyle name="SAPBEXHLevel0X 3 12" xfId="22633"/>
    <cellStyle name="SAPBEXHLevel0X 3 13" xfId="22634"/>
    <cellStyle name="SAPBEXHLevel0X 3 14" xfId="22635"/>
    <cellStyle name="SAPBEXHLevel0X 3 2" xfId="4180"/>
    <cellStyle name="SAPBEXHLevel0X 3 2 10" xfId="22636"/>
    <cellStyle name="SAPBEXHLevel0X 3 2 11" xfId="22637"/>
    <cellStyle name="SAPBEXHLevel0X 3 2 12" xfId="22638"/>
    <cellStyle name="SAPBEXHLevel0X 3 2 13" xfId="22639"/>
    <cellStyle name="SAPBEXHLevel0X 3 2 14" xfId="22640"/>
    <cellStyle name="SAPBEXHLevel0X 3 2 2" xfId="4181"/>
    <cellStyle name="SAPBEXHLevel0X 3 2 2 10" xfId="22641"/>
    <cellStyle name="SAPBEXHLevel0X 3 2 2 11" xfId="22642"/>
    <cellStyle name="SAPBEXHLevel0X 3 2 2 12" xfId="22643"/>
    <cellStyle name="SAPBEXHLevel0X 3 2 2 2" xfId="22644"/>
    <cellStyle name="SAPBEXHLevel0X 3 2 2 2 2" xfId="22645"/>
    <cellStyle name="SAPBEXHLevel0X 3 2 2 2 3" xfId="22646"/>
    <cellStyle name="SAPBEXHLevel0X 3 2 2 2 4" xfId="22647"/>
    <cellStyle name="SAPBEXHLevel0X 3 2 2 2 5" xfId="22648"/>
    <cellStyle name="SAPBEXHLevel0X 3 2 2 2 6" xfId="22649"/>
    <cellStyle name="SAPBEXHLevel0X 3 2 2 2 7" xfId="22650"/>
    <cellStyle name="SAPBEXHLevel0X 3 2 2 2 8" xfId="22651"/>
    <cellStyle name="SAPBEXHLevel0X 3 2 2 3" xfId="22652"/>
    <cellStyle name="SAPBEXHLevel0X 3 2 2 3 2" xfId="22653"/>
    <cellStyle name="SAPBEXHLevel0X 3 2 2 3 3" xfId="22654"/>
    <cellStyle name="SAPBEXHLevel0X 3 2 2 3 4" xfId="22655"/>
    <cellStyle name="SAPBEXHLevel0X 3 2 2 3 5" xfId="22656"/>
    <cellStyle name="SAPBEXHLevel0X 3 2 2 3 6" xfId="22657"/>
    <cellStyle name="SAPBEXHLevel0X 3 2 2 3 7" xfId="22658"/>
    <cellStyle name="SAPBEXHLevel0X 3 2 2 3 8" xfId="22659"/>
    <cellStyle name="SAPBEXHLevel0X 3 2 2 4" xfId="22660"/>
    <cellStyle name="SAPBEXHLevel0X 3 2 2 4 2" xfId="22661"/>
    <cellStyle name="SAPBEXHLevel0X 3 2 2 4 3" xfId="22662"/>
    <cellStyle name="SAPBEXHLevel0X 3 2 2 4 4" xfId="22663"/>
    <cellStyle name="SAPBEXHLevel0X 3 2 2 4 5" xfId="22664"/>
    <cellStyle name="SAPBEXHLevel0X 3 2 2 4 6" xfId="22665"/>
    <cellStyle name="SAPBEXHLevel0X 3 2 2 4 7" xfId="22666"/>
    <cellStyle name="SAPBEXHLevel0X 3 2 2 4 8" xfId="22667"/>
    <cellStyle name="SAPBEXHLevel0X 3 2 2 5" xfId="22668"/>
    <cellStyle name="SAPBEXHLevel0X 3 2 2 6" xfId="22669"/>
    <cellStyle name="SAPBEXHLevel0X 3 2 2 7" xfId="22670"/>
    <cellStyle name="SAPBEXHLevel0X 3 2 2 8" xfId="22671"/>
    <cellStyle name="SAPBEXHLevel0X 3 2 2 9" xfId="22672"/>
    <cellStyle name="SAPBEXHLevel0X 3 2 3" xfId="22673"/>
    <cellStyle name="SAPBEXHLevel0X 3 2 3 2" xfId="22674"/>
    <cellStyle name="SAPBEXHLevel0X 3 2 3 3" xfId="22675"/>
    <cellStyle name="SAPBEXHLevel0X 3 2 3 4" xfId="22676"/>
    <cellStyle name="SAPBEXHLevel0X 3 2 3 5" xfId="22677"/>
    <cellStyle name="SAPBEXHLevel0X 3 2 3 6" xfId="22678"/>
    <cellStyle name="SAPBEXHLevel0X 3 2 3 7" xfId="22679"/>
    <cellStyle name="SAPBEXHLevel0X 3 2 3 8" xfId="22680"/>
    <cellStyle name="SAPBEXHLevel0X 3 2 4" xfId="22681"/>
    <cellStyle name="SAPBEXHLevel0X 3 2 4 2" xfId="22682"/>
    <cellStyle name="SAPBEXHLevel0X 3 2 4 3" xfId="22683"/>
    <cellStyle name="SAPBEXHLevel0X 3 2 4 4" xfId="22684"/>
    <cellStyle name="SAPBEXHLevel0X 3 2 4 5" xfId="22685"/>
    <cellStyle name="SAPBEXHLevel0X 3 2 4 6" xfId="22686"/>
    <cellStyle name="SAPBEXHLevel0X 3 2 4 7" xfId="22687"/>
    <cellStyle name="SAPBEXHLevel0X 3 2 4 8" xfId="22688"/>
    <cellStyle name="SAPBEXHLevel0X 3 2 5" xfId="22689"/>
    <cellStyle name="SAPBEXHLevel0X 3 2 5 2" xfId="22690"/>
    <cellStyle name="SAPBEXHLevel0X 3 2 5 3" xfId="22691"/>
    <cellStyle name="SAPBEXHLevel0X 3 2 5 4" xfId="22692"/>
    <cellStyle name="SAPBEXHLevel0X 3 2 5 5" xfId="22693"/>
    <cellStyle name="SAPBEXHLevel0X 3 2 5 6" xfId="22694"/>
    <cellStyle name="SAPBEXHLevel0X 3 2 5 7" xfId="22695"/>
    <cellStyle name="SAPBEXHLevel0X 3 2 5 8" xfId="22696"/>
    <cellStyle name="SAPBEXHLevel0X 3 2 6" xfId="22697"/>
    <cellStyle name="SAPBEXHLevel0X 3 2 7" xfId="22698"/>
    <cellStyle name="SAPBEXHLevel0X 3 2 8" xfId="22699"/>
    <cellStyle name="SAPBEXHLevel0X 3 2 9" xfId="22700"/>
    <cellStyle name="SAPBEXHLevel0X 3 3" xfId="4182"/>
    <cellStyle name="SAPBEXHLevel0X 3 3 10" xfId="22701"/>
    <cellStyle name="SAPBEXHLevel0X 3 3 11" xfId="22702"/>
    <cellStyle name="SAPBEXHLevel0X 3 3 12" xfId="22703"/>
    <cellStyle name="SAPBEXHLevel0X 3 3 2" xfId="22704"/>
    <cellStyle name="SAPBEXHLevel0X 3 3 2 2" xfId="22705"/>
    <cellStyle name="SAPBEXHLevel0X 3 3 2 3" xfId="22706"/>
    <cellStyle name="SAPBEXHLevel0X 3 3 2 4" xfId="22707"/>
    <cellStyle name="SAPBEXHLevel0X 3 3 2 5" xfId="22708"/>
    <cellStyle name="SAPBEXHLevel0X 3 3 2 6" xfId="22709"/>
    <cellStyle name="SAPBEXHLevel0X 3 3 2 7" xfId="22710"/>
    <cellStyle name="SAPBEXHLevel0X 3 3 2 8" xfId="22711"/>
    <cellStyle name="SAPBEXHLevel0X 3 3 3" xfId="22712"/>
    <cellStyle name="SAPBEXHLevel0X 3 3 3 2" xfId="22713"/>
    <cellStyle name="SAPBEXHLevel0X 3 3 3 3" xfId="22714"/>
    <cellStyle name="SAPBEXHLevel0X 3 3 3 4" xfId="22715"/>
    <cellStyle name="SAPBEXHLevel0X 3 3 3 5" xfId="22716"/>
    <cellStyle name="SAPBEXHLevel0X 3 3 3 6" xfId="22717"/>
    <cellStyle name="SAPBEXHLevel0X 3 3 3 7" xfId="22718"/>
    <cellStyle name="SAPBEXHLevel0X 3 3 3 8" xfId="22719"/>
    <cellStyle name="SAPBEXHLevel0X 3 3 4" xfId="22720"/>
    <cellStyle name="SAPBEXHLevel0X 3 3 4 2" xfId="22721"/>
    <cellStyle name="SAPBEXHLevel0X 3 3 4 3" xfId="22722"/>
    <cellStyle name="SAPBEXHLevel0X 3 3 4 4" xfId="22723"/>
    <cellStyle name="SAPBEXHLevel0X 3 3 4 5" xfId="22724"/>
    <cellStyle name="SAPBEXHLevel0X 3 3 4 6" xfId="22725"/>
    <cellStyle name="SAPBEXHLevel0X 3 3 4 7" xfId="22726"/>
    <cellStyle name="SAPBEXHLevel0X 3 3 4 8" xfId="22727"/>
    <cellStyle name="SAPBEXHLevel0X 3 3 5" xfId="22728"/>
    <cellStyle name="SAPBEXHLevel0X 3 3 6" xfId="22729"/>
    <cellStyle name="SAPBEXHLevel0X 3 3 7" xfId="22730"/>
    <cellStyle name="SAPBEXHLevel0X 3 3 8" xfId="22731"/>
    <cellStyle name="SAPBEXHLevel0X 3 3 9" xfId="22732"/>
    <cellStyle name="SAPBEXHLevel0X 3 4" xfId="22733"/>
    <cellStyle name="SAPBEXHLevel0X 3 4 2" xfId="22734"/>
    <cellStyle name="SAPBEXHLevel0X 3 4 3" xfId="22735"/>
    <cellStyle name="SAPBEXHLevel0X 3 4 4" xfId="22736"/>
    <cellStyle name="SAPBEXHLevel0X 3 4 5" xfId="22737"/>
    <cellStyle name="SAPBEXHLevel0X 3 4 6" xfId="22738"/>
    <cellStyle name="SAPBEXHLevel0X 3 4 7" xfId="22739"/>
    <cellStyle name="SAPBEXHLevel0X 3 4 8" xfId="22740"/>
    <cellStyle name="SAPBEXHLevel0X 3 5" xfId="22741"/>
    <cellStyle name="SAPBEXHLevel0X 3 5 2" xfId="22742"/>
    <cellStyle name="SAPBEXHLevel0X 3 5 3" xfId="22743"/>
    <cellStyle name="SAPBEXHLevel0X 3 5 4" xfId="22744"/>
    <cellStyle name="SAPBEXHLevel0X 3 5 5" xfId="22745"/>
    <cellStyle name="SAPBEXHLevel0X 3 5 6" xfId="22746"/>
    <cellStyle name="SAPBEXHLevel0X 3 5 7" xfId="22747"/>
    <cellStyle name="SAPBEXHLevel0X 3 5 8" xfId="22748"/>
    <cellStyle name="SAPBEXHLevel0X 3 6" xfId="22749"/>
    <cellStyle name="SAPBEXHLevel0X 3 6 2" xfId="22750"/>
    <cellStyle name="SAPBEXHLevel0X 3 6 3" xfId="22751"/>
    <cellStyle name="SAPBEXHLevel0X 3 6 4" xfId="22752"/>
    <cellStyle name="SAPBEXHLevel0X 3 6 5" xfId="22753"/>
    <cellStyle name="SAPBEXHLevel0X 3 6 6" xfId="22754"/>
    <cellStyle name="SAPBEXHLevel0X 3 6 7" xfId="22755"/>
    <cellStyle name="SAPBEXHLevel0X 3 6 8" xfId="22756"/>
    <cellStyle name="SAPBEXHLevel0X 3 7" xfId="22757"/>
    <cellStyle name="SAPBEXHLevel0X 3 8" xfId="22758"/>
    <cellStyle name="SAPBEXHLevel0X 3 9" xfId="22759"/>
    <cellStyle name="SAPBEXHLevel0X 4" xfId="4183"/>
    <cellStyle name="SAPBEXHLevel0X 4 10" xfId="22760"/>
    <cellStyle name="SAPBEXHLevel0X 4 11" xfId="22761"/>
    <cellStyle name="SAPBEXHLevel0X 4 12" xfId="22762"/>
    <cellStyle name="SAPBEXHLevel0X 4 13" xfId="22763"/>
    <cellStyle name="SAPBEXHLevel0X 4 14" xfId="22764"/>
    <cellStyle name="SAPBEXHLevel0X 4 2" xfId="4184"/>
    <cellStyle name="SAPBEXHLevel0X 4 2 10" xfId="22765"/>
    <cellStyle name="SAPBEXHLevel0X 4 2 11" xfId="22766"/>
    <cellStyle name="SAPBEXHLevel0X 4 2 12" xfId="22767"/>
    <cellStyle name="SAPBEXHLevel0X 4 2 13" xfId="22768"/>
    <cellStyle name="SAPBEXHLevel0X 4 2 14" xfId="22769"/>
    <cellStyle name="SAPBEXHLevel0X 4 2 2" xfId="4185"/>
    <cellStyle name="SAPBEXHLevel0X 4 2 2 10" xfId="22770"/>
    <cellStyle name="SAPBEXHLevel0X 4 2 2 11" xfId="22771"/>
    <cellStyle name="SAPBEXHLevel0X 4 2 2 12" xfId="22772"/>
    <cellStyle name="SAPBEXHLevel0X 4 2 2 2" xfId="22773"/>
    <cellStyle name="SAPBEXHLevel0X 4 2 2 2 2" xfId="22774"/>
    <cellStyle name="SAPBEXHLevel0X 4 2 2 2 3" xfId="22775"/>
    <cellStyle name="SAPBEXHLevel0X 4 2 2 2 4" xfId="22776"/>
    <cellStyle name="SAPBEXHLevel0X 4 2 2 2 5" xfId="22777"/>
    <cellStyle name="SAPBEXHLevel0X 4 2 2 2 6" xfId="22778"/>
    <cellStyle name="SAPBEXHLevel0X 4 2 2 2 7" xfId="22779"/>
    <cellStyle name="SAPBEXHLevel0X 4 2 2 2 8" xfId="22780"/>
    <cellStyle name="SAPBEXHLevel0X 4 2 2 3" xfId="22781"/>
    <cellStyle name="SAPBEXHLevel0X 4 2 2 3 2" xfId="22782"/>
    <cellStyle name="SAPBEXHLevel0X 4 2 2 3 3" xfId="22783"/>
    <cellStyle name="SAPBEXHLevel0X 4 2 2 3 4" xfId="22784"/>
    <cellStyle name="SAPBEXHLevel0X 4 2 2 3 5" xfId="22785"/>
    <cellStyle name="SAPBEXHLevel0X 4 2 2 3 6" xfId="22786"/>
    <cellStyle name="SAPBEXHLevel0X 4 2 2 3 7" xfId="22787"/>
    <cellStyle name="SAPBEXHLevel0X 4 2 2 3 8" xfId="22788"/>
    <cellStyle name="SAPBEXHLevel0X 4 2 2 4" xfId="22789"/>
    <cellStyle name="SAPBEXHLevel0X 4 2 2 4 2" xfId="22790"/>
    <cellStyle name="SAPBEXHLevel0X 4 2 2 4 3" xfId="22791"/>
    <cellStyle name="SAPBEXHLevel0X 4 2 2 4 4" xfId="22792"/>
    <cellStyle name="SAPBEXHLevel0X 4 2 2 4 5" xfId="22793"/>
    <cellStyle name="SAPBEXHLevel0X 4 2 2 4 6" xfId="22794"/>
    <cellStyle name="SAPBEXHLevel0X 4 2 2 4 7" xfId="22795"/>
    <cellStyle name="SAPBEXHLevel0X 4 2 2 4 8" xfId="22796"/>
    <cellStyle name="SAPBEXHLevel0X 4 2 2 5" xfId="22797"/>
    <cellStyle name="SAPBEXHLevel0X 4 2 2 6" xfId="22798"/>
    <cellStyle name="SAPBEXHLevel0X 4 2 2 7" xfId="22799"/>
    <cellStyle name="SAPBEXHLevel0X 4 2 2 8" xfId="22800"/>
    <cellStyle name="SAPBEXHLevel0X 4 2 2 9" xfId="22801"/>
    <cellStyle name="SAPBEXHLevel0X 4 2 3" xfId="22802"/>
    <cellStyle name="SAPBEXHLevel0X 4 2 3 2" xfId="22803"/>
    <cellStyle name="SAPBEXHLevel0X 4 2 3 3" xfId="22804"/>
    <cellStyle name="SAPBEXHLevel0X 4 2 3 4" xfId="22805"/>
    <cellStyle name="SAPBEXHLevel0X 4 2 3 5" xfId="22806"/>
    <cellStyle name="SAPBEXHLevel0X 4 2 3 6" xfId="22807"/>
    <cellStyle name="SAPBEXHLevel0X 4 2 3 7" xfId="22808"/>
    <cellStyle name="SAPBEXHLevel0X 4 2 3 8" xfId="22809"/>
    <cellStyle name="SAPBEXHLevel0X 4 2 4" xfId="22810"/>
    <cellStyle name="SAPBEXHLevel0X 4 2 4 2" xfId="22811"/>
    <cellStyle name="SAPBEXHLevel0X 4 2 4 3" xfId="22812"/>
    <cellStyle name="SAPBEXHLevel0X 4 2 4 4" xfId="22813"/>
    <cellStyle name="SAPBEXHLevel0X 4 2 4 5" xfId="22814"/>
    <cellStyle name="SAPBEXHLevel0X 4 2 4 6" xfId="22815"/>
    <cellStyle name="SAPBEXHLevel0X 4 2 4 7" xfId="22816"/>
    <cellStyle name="SAPBEXHLevel0X 4 2 4 8" xfId="22817"/>
    <cellStyle name="SAPBEXHLevel0X 4 2 5" xfId="22818"/>
    <cellStyle name="SAPBEXHLevel0X 4 2 5 2" xfId="22819"/>
    <cellStyle name="SAPBEXHLevel0X 4 2 5 3" xfId="22820"/>
    <cellStyle name="SAPBEXHLevel0X 4 2 5 4" xfId="22821"/>
    <cellStyle name="SAPBEXHLevel0X 4 2 5 5" xfId="22822"/>
    <cellStyle name="SAPBEXHLevel0X 4 2 5 6" xfId="22823"/>
    <cellStyle name="SAPBEXHLevel0X 4 2 5 7" xfId="22824"/>
    <cellStyle name="SAPBEXHLevel0X 4 2 5 8" xfId="22825"/>
    <cellStyle name="SAPBEXHLevel0X 4 2 6" xfId="22826"/>
    <cellStyle name="SAPBEXHLevel0X 4 2 7" xfId="22827"/>
    <cellStyle name="SAPBEXHLevel0X 4 2 8" xfId="22828"/>
    <cellStyle name="SAPBEXHLevel0X 4 2 9" xfId="22829"/>
    <cellStyle name="SAPBEXHLevel0X 4 3" xfId="4186"/>
    <cellStyle name="SAPBEXHLevel0X 4 3 10" xfId="22830"/>
    <cellStyle name="SAPBEXHLevel0X 4 3 11" xfId="22831"/>
    <cellStyle name="SAPBEXHLevel0X 4 3 12" xfId="22832"/>
    <cellStyle name="SAPBEXHLevel0X 4 3 2" xfId="22833"/>
    <cellStyle name="SAPBEXHLevel0X 4 3 2 2" xfId="22834"/>
    <cellStyle name="SAPBEXHLevel0X 4 3 2 3" xfId="22835"/>
    <cellStyle name="SAPBEXHLevel0X 4 3 2 4" xfId="22836"/>
    <cellStyle name="SAPBEXHLevel0X 4 3 2 5" xfId="22837"/>
    <cellStyle name="SAPBEXHLevel0X 4 3 2 6" xfId="22838"/>
    <cellStyle name="SAPBEXHLevel0X 4 3 2 7" xfId="22839"/>
    <cellStyle name="SAPBEXHLevel0X 4 3 2 8" xfId="22840"/>
    <cellStyle name="SAPBEXHLevel0X 4 3 3" xfId="22841"/>
    <cellStyle name="SAPBEXHLevel0X 4 3 3 2" xfId="22842"/>
    <cellStyle name="SAPBEXHLevel0X 4 3 3 3" xfId="22843"/>
    <cellStyle name="SAPBEXHLevel0X 4 3 3 4" xfId="22844"/>
    <cellStyle name="SAPBEXHLevel0X 4 3 3 5" xfId="22845"/>
    <cellStyle name="SAPBEXHLevel0X 4 3 3 6" xfId="22846"/>
    <cellStyle name="SAPBEXHLevel0X 4 3 3 7" xfId="22847"/>
    <cellStyle name="SAPBEXHLevel0X 4 3 3 8" xfId="22848"/>
    <cellStyle name="SAPBEXHLevel0X 4 3 4" xfId="22849"/>
    <cellStyle name="SAPBEXHLevel0X 4 3 4 2" xfId="22850"/>
    <cellStyle name="SAPBEXHLevel0X 4 3 4 3" xfId="22851"/>
    <cellStyle name="SAPBEXHLevel0X 4 3 4 4" xfId="22852"/>
    <cellStyle name="SAPBEXHLevel0X 4 3 4 5" xfId="22853"/>
    <cellStyle name="SAPBEXHLevel0X 4 3 4 6" xfId="22854"/>
    <cellStyle name="SAPBEXHLevel0X 4 3 4 7" xfId="22855"/>
    <cellStyle name="SAPBEXHLevel0X 4 3 4 8" xfId="22856"/>
    <cellStyle name="SAPBEXHLevel0X 4 3 5" xfId="22857"/>
    <cellStyle name="SAPBEXHLevel0X 4 3 6" xfId="22858"/>
    <cellStyle name="SAPBEXHLevel0X 4 3 7" xfId="22859"/>
    <cellStyle name="SAPBEXHLevel0X 4 3 8" xfId="22860"/>
    <cellStyle name="SAPBEXHLevel0X 4 3 9" xfId="22861"/>
    <cellStyle name="SAPBEXHLevel0X 4 4" xfId="22862"/>
    <cellStyle name="SAPBEXHLevel0X 4 4 2" xfId="22863"/>
    <cellStyle name="SAPBEXHLevel0X 4 4 3" xfId="22864"/>
    <cellStyle name="SAPBEXHLevel0X 4 4 4" xfId="22865"/>
    <cellStyle name="SAPBEXHLevel0X 4 4 5" xfId="22866"/>
    <cellStyle name="SAPBEXHLevel0X 4 4 6" xfId="22867"/>
    <cellStyle name="SAPBEXHLevel0X 4 4 7" xfId="22868"/>
    <cellStyle name="SAPBEXHLevel0X 4 4 8" xfId="22869"/>
    <cellStyle name="SAPBEXHLevel0X 4 5" xfId="22870"/>
    <cellStyle name="SAPBEXHLevel0X 4 5 2" xfId="22871"/>
    <cellStyle name="SAPBEXHLevel0X 4 5 3" xfId="22872"/>
    <cellStyle name="SAPBEXHLevel0X 4 5 4" xfId="22873"/>
    <cellStyle name="SAPBEXHLevel0X 4 5 5" xfId="22874"/>
    <cellStyle name="SAPBEXHLevel0X 4 5 6" xfId="22875"/>
    <cellStyle name="SAPBEXHLevel0X 4 5 7" xfId="22876"/>
    <cellStyle name="SAPBEXHLevel0X 4 5 8" xfId="22877"/>
    <cellStyle name="SAPBEXHLevel0X 4 6" xfId="22878"/>
    <cellStyle name="SAPBEXHLevel0X 4 6 2" xfId="22879"/>
    <cellStyle name="SAPBEXHLevel0X 4 6 3" xfId="22880"/>
    <cellStyle name="SAPBEXHLevel0X 4 6 4" xfId="22881"/>
    <cellStyle name="SAPBEXHLevel0X 4 6 5" xfId="22882"/>
    <cellStyle name="SAPBEXHLevel0X 4 6 6" xfId="22883"/>
    <cellStyle name="SAPBEXHLevel0X 4 6 7" xfId="22884"/>
    <cellStyle name="SAPBEXHLevel0X 4 6 8" xfId="22885"/>
    <cellStyle name="SAPBEXHLevel0X 4 7" xfId="22886"/>
    <cellStyle name="SAPBEXHLevel0X 4 8" xfId="22887"/>
    <cellStyle name="SAPBEXHLevel0X 4 9" xfId="22888"/>
    <cellStyle name="SAPBEXHLevel0X 5" xfId="4187"/>
    <cellStyle name="SAPBEXHLevel0X 5 10" xfId="22889"/>
    <cellStyle name="SAPBEXHLevel0X 5 11" xfId="22890"/>
    <cellStyle name="SAPBEXHLevel0X 5 12" xfId="22891"/>
    <cellStyle name="SAPBEXHLevel0X 5 13" xfId="22892"/>
    <cellStyle name="SAPBEXHLevel0X 5 14" xfId="22893"/>
    <cellStyle name="SAPBEXHLevel0X 5 2" xfId="4188"/>
    <cellStyle name="SAPBEXHLevel0X 5 2 10" xfId="22894"/>
    <cellStyle name="SAPBEXHLevel0X 5 2 11" xfId="22895"/>
    <cellStyle name="SAPBEXHLevel0X 5 2 12" xfId="22896"/>
    <cellStyle name="SAPBEXHLevel0X 5 2 2" xfId="22897"/>
    <cellStyle name="SAPBEXHLevel0X 5 2 2 2" xfId="22898"/>
    <cellStyle name="SAPBEXHLevel0X 5 2 2 3" xfId="22899"/>
    <cellStyle name="SAPBEXHLevel0X 5 2 2 4" xfId="22900"/>
    <cellStyle name="SAPBEXHLevel0X 5 2 2 5" xfId="22901"/>
    <cellStyle name="SAPBEXHLevel0X 5 2 2 6" xfId="22902"/>
    <cellStyle name="SAPBEXHLevel0X 5 2 2 7" xfId="22903"/>
    <cellStyle name="SAPBEXHLevel0X 5 2 2 8" xfId="22904"/>
    <cellStyle name="SAPBEXHLevel0X 5 2 3" xfId="22905"/>
    <cellStyle name="SAPBEXHLevel0X 5 2 3 2" xfId="22906"/>
    <cellStyle name="SAPBEXHLevel0X 5 2 3 3" xfId="22907"/>
    <cellStyle name="SAPBEXHLevel0X 5 2 3 4" xfId="22908"/>
    <cellStyle name="SAPBEXHLevel0X 5 2 3 5" xfId="22909"/>
    <cellStyle name="SAPBEXHLevel0X 5 2 3 6" xfId="22910"/>
    <cellStyle name="SAPBEXHLevel0X 5 2 3 7" xfId="22911"/>
    <cellStyle name="SAPBEXHLevel0X 5 2 3 8" xfId="22912"/>
    <cellStyle name="SAPBEXHLevel0X 5 2 4" xfId="22913"/>
    <cellStyle name="SAPBEXHLevel0X 5 2 4 2" xfId="22914"/>
    <cellStyle name="SAPBEXHLevel0X 5 2 4 3" xfId="22915"/>
    <cellStyle name="SAPBEXHLevel0X 5 2 4 4" xfId="22916"/>
    <cellStyle name="SAPBEXHLevel0X 5 2 4 5" xfId="22917"/>
    <cellStyle name="SAPBEXHLevel0X 5 2 4 6" xfId="22918"/>
    <cellStyle name="SAPBEXHLevel0X 5 2 4 7" xfId="22919"/>
    <cellStyle name="SAPBEXHLevel0X 5 2 4 8" xfId="22920"/>
    <cellStyle name="SAPBEXHLevel0X 5 2 5" xfId="22921"/>
    <cellStyle name="SAPBEXHLevel0X 5 2 6" xfId="22922"/>
    <cellStyle name="SAPBEXHLevel0X 5 2 7" xfId="22923"/>
    <cellStyle name="SAPBEXHLevel0X 5 2 8" xfId="22924"/>
    <cellStyle name="SAPBEXHLevel0X 5 2 9" xfId="22925"/>
    <cellStyle name="SAPBEXHLevel0X 5 3" xfId="22926"/>
    <cellStyle name="SAPBEXHLevel0X 5 3 2" xfId="22927"/>
    <cellStyle name="SAPBEXHLevel0X 5 3 3" xfId="22928"/>
    <cellStyle name="SAPBEXHLevel0X 5 3 4" xfId="22929"/>
    <cellStyle name="SAPBEXHLevel0X 5 3 5" xfId="22930"/>
    <cellStyle name="SAPBEXHLevel0X 5 3 6" xfId="22931"/>
    <cellStyle name="SAPBEXHLevel0X 5 3 7" xfId="22932"/>
    <cellStyle name="SAPBEXHLevel0X 5 3 8" xfId="22933"/>
    <cellStyle name="SAPBEXHLevel0X 5 4" xfId="22934"/>
    <cellStyle name="SAPBEXHLevel0X 5 4 2" xfId="22935"/>
    <cellStyle name="SAPBEXHLevel0X 5 4 3" xfId="22936"/>
    <cellStyle name="SAPBEXHLevel0X 5 4 4" xfId="22937"/>
    <cellStyle name="SAPBEXHLevel0X 5 4 5" xfId="22938"/>
    <cellStyle name="SAPBEXHLevel0X 5 4 6" xfId="22939"/>
    <cellStyle name="SAPBEXHLevel0X 5 4 7" xfId="22940"/>
    <cellStyle name="SAPBEXHLevel0X 5 4 8" xfId="22941"/>
    <cellStyle name="SAPBEXHLevel0X 5 5" xfId="22942"/>
    <cellStyle name="SAPBEXHLevel0X 5 5 2" xfId="22943"/>
    <cellStyle name="SAPBEXHLevel0X 5 5 3" xfId="22944"/>
    <cellStyle name="SAPBEXHLevel0X 5 5 4" xfId="22945"/>
    <cellStyle name="SAPBEXHLevel0X 5 5 5" xfId="22946"/>
    <cellStyle name="SAPBEXHLevel0X 5 5 6" xfId="22947"/>
    <cellStyle name="SAPBEXHLevel0X 5 5 7" xfId="22948"/>
    <cellStyle name="SAPBEXHLevel0X 5 5 8" xfId="22949"/>
    <cellStyle name="SAPBEXHLevel0X 5 6" xfId="22950"/>
    <cellStyle name="SAPBEXHLevel0X 5 7" xfId="22951"/>
    <cellStyle name="SAPBEXHLevel0X 5 8" xfId="22952"/>
    <cellStyle name="SAPBEXHLevel0X 5 9" xfId="22953"/>
    <cellStyle name="SAPBEXHLevel0X 6" xfId="4189"/>
    <cellStyle name="SAPBEXHLevel0X 6 10" xfId="22954"/>
    <cellStyle name="SAPBEXHLevel0X 6 11" xfId="22955"/>
    <cellStyle name="SAPBEXHLevel0X 6 12" xfId="22956"/>
    <cellStyle name="SAPBEXHLevel0X 6 2" xfId="22957"/>
    <cellStyle name="SAPBEXHLevel0X 6 2 2" xfId="22958"/>
    <cellStyle name="SAPBEXHLevel0X 6 2 3" xfId="22959"/>
    <cellStyle name="SAPBEXHLevel0X 6 2 4" xfId="22960"/>
    <cellStyle name="SAPBEXHLevel0X 6 2 5" xfId="22961"/>
    <cellStyle name="SAPBEXHLevel0X 6 2 6" xfId="22962"/>
    <cellStyle name="SAPBEXHLevel0X 6 2 7" xfId="22963"/>
    <cellStyle name="SAPBEXHLevel0X 6 2 8" xfId="22964"/>
    <cellStyle name="SAPBEXHLevel0X 6 3" xfId="22965"/>
    <cellStyle name="SAPBEXHLevel0X 6 3 2" xfId="22966"/>
    <cellStyle name="SAPBEXHLevel0X 6 3 3" xfId="22967"/>
    <cellStyle name="SAPBEXHLevel0X 6 3 4" xfId="22968"/>
    <cellStyle name="SAPBEXHLevel0X 6 3 5" xfId="22969"/>
    <cellStyle name="SAPBEXHLevel0X 6 3 6" xfId="22970"/>
    <cellStyle name="SAPBEXHLevel0X 6 3 7" xfId="22971"/>
    <cellStyle name="SAPBEXHLevel0X 6 3 8" xfId="22972"/>
    <cellStyle name="SAPBEXHLevel0X 6 4" xfId="22973"/>
    <cellStyle name="SAPBEXHLevel0X 6 4 2" xfId="22974"/>
    <cellStyle name="SAPBEXHLevel0X 6 4 3" xfId="22975"/>
    <cellStyle name="SAPBEXHLevel0X 6 4 4" xfId="22976"/>
    <cellStyle name="SAPBEXHLevel0X 6 4 5" xfId="22977"/>
    <cellStyle name="SAPBEXHLevel0X 6 4 6" xfId="22978"/>
    <cellStyle name="SAPBEXHLevel0X 6 4 7" xfId="22979"/>
    <cellStyle name="SAPBEXHLevel0X 6 4 8" xfId="22980"/>
    <cellStyle name="SAPBEXHLevel0X 6 5" xfId="22981"/>
    <cellStyle name="SAPBEXHLevel0X 6 6" xfId="22982"/>
    <cellStyle name="SAPBEXHLevel0X 6 7" xfId="22983"/>
    <cellStyle name="SAPBEXHLevel0X 6 8" xfId="22984"/>
    <cellStyle name="SAPBEXHLevel0X 6 9" xfId="22985"/>
    <cellStyle name="SAPBEXHLevel0X 7" xfId="22986"/>
    <cellStyle name="SAPBEXHLevel0X 7 2" xfId="22987"/>
    <cellStyle name="SAPBEXHLevel0X 7 3" xfId="22988"/>
    <cellStyle name="SAPBEXHLevel0X 7 4" xfId="22989"/>
    <cellStyle name="SAPBEXHLevel0X 7 5" xfId="22990"/>
    <cellStyle name="SAPBEXHLevel0X 7 6" xfId="22991"/>
    <cellStyle name="SAPBEXHLevel0X 7 7" xfId="22992"/>
    <cellStyle name="SAPBEXHLevel0X 7 8" xfId="22993"/>
    <cellStyle name="SAPBEXHLevel0X 8" xfId="22994"/>
    <cellStyle name="SAPBEXHLevel0X 8 2" xfId="22995"/>
    <cellStyle name="SAPBEXHLevel0X 8 3" xfId="22996"/>
    <cellStyle name="SAPBEXHLevel0X 8 4" xfId="22997"/>
    <cellStyle name="SAPBEXHLevel0X 8 5" xfId="22998"/>
    <cellStyle name="SAPBEXHLevel0X 8 6" xfId="22999"/>
    <cellStyle name="SAPBEXHLevel0X 8 7" xfId="23000"/>
    <cellStyle name="SAPBEXHLevel0X 8 8" xfId="23001"/>
    <cellStyle name="SAPBEXHLevel0X 9" xfId="23002"/>
    <cellStyle name="SAPBEXHLevel0X 9 2" xfId="23003"/>
    <cellStyle name="SAPBEXHLevel0X 9 3" xfId="23004"/>
    <cellStyle name="SAPBEXHLevel0X 9 4" xfId="23005"/>
    <cellStyle name="SAPBEXHLevel0X 9 5" xfId="23006"/>
    <cellStyle name="SAPBEXHLevel0X 9 6" xfId="23007"/>
    <cellStyle name="SAPBEXHLevel0X 9 7" xfId="23008"/>
    <cellStyle name="SAPBEXHLevel0X 9 8" xfId="23009"/>
    <cellStyle name="SAPBEXHLevel0X_2. Приложение Доп материалы согласованияБП_БП" xfId="4190"/>
    <cellStyle name="SAPBEXHLevel1" xfId="4191"/>
    <cellStyle name="SAPBEXHLevel1 10" xfId="23010"/>
    <cellStyle name="SAPBEXHLevel1 11" xfId="23011"/>
    <cellStyle name="SAPBEXHLevel1 12" xfId="23012"/>
    <cellStyle name="SAPBEXHLevel1 13" xfId="23013"/>
    <cellStyle name="SAPBEXHLevel1 14" xfId="23014"/>
    <cellStyle name="SAPBEXHLevel1 15" xfId="23015"/>
    <cellStyle name="SAPBEXHLevel1 16" xfId="23016"/>
    <cellStyle name="SAPBEXHLevel1 17" xfId="23017"/>
    <cellStyle name="SAPBEXHLevel1 18" xfId="23018"/>
    <cellStyle name="SAPBEXHLevel1 2" xfId="4192"/>
    <cellStyle name="SAPBEXHLevel1 2 10" xfId="23019"/>
    <cellStyle name="SAPBEXHLevel1 2 11" xfId="23020"/>
    <cellStyle name="SAPBEXHLevel1 2 12" xfId="23021"/>
    <cellStyle name="SAPBEXHLevel1 2 13" xfId="23022"/>
    <cellStyle name="SAPBEXHLevel1 2 14" xfId="23023"/>
    <cellStyle name="SAPBEXHLevel1 2 15" xfId="23024"/>
    <cellStyle name="SAPBEXHLevel1 2 2" xfId="4193"/>
    <cellStyle name="SAPBEXHLevel1 2 2 10" xfId="23025"/>
    <cellStyle name="SAPBEXHLevel1 2 2 11" xfId="23026"/>
    <cellStyle name="SAPBEXHLevel1 2 2 12" xfId="23027"/>
    <cellStyle name="SAPBEXHLevel1 2 2 13" xfId="23028"/>
    <cellStyle name="SAPBEXHLevel1 2 2 14" xfId="23029"/>
    <cellStyle name="SAPBEXHLevel1 2 2 2" xfId="4194"/>
    <cellStyle name="SAPBEXHLevel1 2 2 2 10" xfId="23030"/>
    <cellStyle name="SAPBEXHLevel1 2 2 2 11" xfId="23031"/>
    <cellStyle name="SAPBEXHLevel1 2 2 2 12" xfId="23032"/>
    <cellStyle name="SAPBEXHLevel1 2 2 2 2" xfId="23033"/>
    <cellStyle name="SAPBEXHLevel1 2 2 2 2 2" xfId="23034"/>
    <cellStyle name="SAPBEXHLevel1 2 2 2 2 3" xfId="23035"/>
    <cellStyle name="SAPBEXHLevel1 2 2 2 2 4" xfId="23036"/>
    <cellStyle name="SAPBEXHLevel1 2 2 2 2 5" xfId="23037"/>
    <cellStyle name="SAPBEXHLevel1 2 2 2 2 6" xfId="23038"/>
    <cellStyle name="SAPBEXHLevel1 2 2 2 2 7" xfId="23039"/>
    <cellStyle name="SAPBEXHLevel1 2 2 2 2 8" xfId="23040"/>
    <cellStyle name="SAPBEXHLevel1 2 2 2 3" xfId="23041"/>
    <cellStyle name="SAPBEXHLevel1 2 2 2 3 2" xfId="23042"/>
    <cellStyle name="SAPBEXHLevel1 2 2 2 3 3" xfId="23043"/>
    <cellStyle name="SAPBEXHLevel1 2 2 2 3 4" xfId="23044"/>
    <cellStyle name="SAPBEXHLevel1 2 2 2 3 5" xfId="23045"/>
    <cellStyle name="SAPBEXHLevel1 2 2 2 3 6" xfId="23046"/>
    <cellStyle name="SAPBEXHLevel1 2 2 2 3 7" xfId="23047"/>
    <cellStyle name="SAPBEXHLevel1 2 2 2 3 8" xfId="23048"/>
    <cellStyle name="SAPBEXHLevel1 2 2 2 4" xfId="23049"/>
    <cellStyle name="SAPBEXHLevel1 2 2 2 4 2" xfId="23050"/>
    <cellStyle name="SAPBEXHLevel1 2 2 2 4 3" xfId="23051"/>
    <cellStyle name="SAPBEXHLevel1 2 2 2 4 4" xfId="23052"/>
    <cellStyle name="SAPBEXHLevel1 2 2 2 4 5" xfId="23053"/>
    <cellStyle name="SAPBEXHLevel1 2 2 2 4 6" xfId="23054"/>
    <cellStyle name="SAPBEXHLevel1 2 2 2 4 7" xfId="23055"/>
    <cellStyle name="SAPBEXHLevel1 2 2 2 4 8" xfId="23056"/>
    <cellStyle name="SAPBEXHLevel1 2 2 2 5" xfId="23057"/>
    <cellStyle name="SAPBEXHLevel1 2 2 2 6" xfId="23058"/>
    <cellStyle name="SAPBEXHLevel1 2 2 2 7" xfId="23059"/>
    <cellStyle name="SAPBEXHLevel1 2 2 2 8" xfId="23060"/>
    <cellStyle name="SAPBEXHLevel1 2 2 2 9" xfId="23061"/>
    <cellStyle name="SAPBEXHLevel1 2 2 3" xfId="23062"/>
    <cellStyle name="SAPBEXHLevel1 2 2 3 2" xfId="23063"/>
    <cellStyle name="SAPBEXHLevel1 2 2 3 3" xfId="23064"/>
    <cellStyle name="SAPBEXHLevel1 2 2 3 4" xfId="23065"/>
    <cellStyle name="SAPBEXHLevel1 2 2 3 5" xfId="23066"/>
    <cellStyle name="SAPBEXHLevel1 2 2 3 6" xfId="23067"/>
    <cellStyle name="SAPBEXHLevel1 2 2 3 7" xfId="23068"/>
    <cellStyle name="SAPBEXHLevel1 2 2 3 8" xfId="23069"/>
    <cellStyle name="SAPBEXHLevel1 2 2 4" xfId="23070"/>
    <cellStyle name="SAPBEXHLevel1 2 2 4 2" xfId="23071"/>
    <cellStyle name="SAPBEXHLevel1 2 2 4 3" xfId="23072"/>
    <cellStyle name="SAPBEXHLevel1 2 2 4 4" xfId="23073"/>
    <cellStyle name="SAPBEXHLevel1 2 2 4 5" xfId="23074"/>
    <cellStyle name="SAPBEXHLevel1 2 2 4 6" xfId="23075"/>
    <cellStyle name="SAPBEXHLevel1 2 2 4 7" xfId="23076"/>
    <cellStyle name="SAPBEXHLevel1 2 2 4 8" xfId="23077"/>
    <cellStyle name="SAPBEXHLevel1 2 2 5" xfId="23078"/>
    <cellStyle name="SAPBEXHLevel1 2 2 5 2" xfId="23079"/>
    <cellStyle name="SAPBEXHLevel1 2 2 5 3" xfId="23080"/>
    <cellStyle name="SAPBEXHLevel1 2 2 5 4" xfId="23081"/>
    <cellStyle name="SAPBEXHLevel1 2 2 5 5" xfId="23082"/>
    <cellStyle name="SAPBEXHLevel1 2 2 5 6" xfId="23083"/>
    <cellStyle name="SAPBEXHLevel1 2 2 5 7" xfId="23084"/>
    <cellStyle name="SAPBEXHLevel1 2 2 5 8" xfId="23085"/>
    <cellStyle name="SAPBEXHLevel1 2 2 6" xfId="23086"/>
    <cellStyle name="SAPBEXHLevel1 2 2 7" xfId="23087"/>
    <cellStyle name="SAPBEXHLevel1 2 2 8" xfId="23088"/>
    <cellStyle name="SAPBEXHLevel1 2 2 9" xfId="23089"/>
    <cellStyle name="SAPBEXHLevel1 2 3" xfId="4195"/>
    <cellStyle name="SAPBEXHLevel1 2 3 10" xfId="23090"/>
    <cellStyle name="SAPBEXHLevel1 2 3 11" xfId="23091"/>
    <cellStyle name="SAPBEXHLevel1 2 3 12" xfId="23092"/>
    <cellStyle name="SAPBEXHLevel1 2 3 2" xfId="23093"/>
    <cellStyle name="SAPBEXHLevel1 2 3 2 2" xfId="23094"/>
    <cellStyle name="SAPBEXHLevel1 2 3 2 3" xfId="23095"/>
    <cellStyle name="SAPBEXHLevel1 2 3 2 4" xfId="23096"/>
    <cellStyle name="SAPBEXHLevel1 2 3 2 5" xfId="23097"/>
    <cellStyle name="SAPBEXHLevel1 2 3 2 6" xfId="23098"/>
    <cellStyle name="SAPBEXHLevel1 2 3 2 7" xfId="23099"/>
    <cellStyle name="SAPBEXHLevel1 2 3 2 8" xfId="23100"/>
    <cellStyle name="SAPBEXHLevel1 2 3 3" xfId="23101"/>
    <cellStyle name="SAPBEXHLevel1 2 3 3 2" xfId="23102"/>
    <cellStyle name="SAPBEXHLevel1 2 3 3 3" xfId="23103"/>
    <cellStyle name="SAPBEXHLevel1 2 3 3 4" xfId="23104"/>
    <cellStyle name="SAPBEXHLevel1 2 3 3 5" xfId="23105"/>
    <cellStyle name="SAPBEXHLevel1 2 3 3 6" xfId="23106"/>
    <cellStyle name="SAPBEXHLevel1 2 3 3 7" xfId="23107"/>
    <cellStyle name="SAPBEXHLevel1 2 3 3 8" xfId="23108"/>
    <cellStyle name="SAPBEXHLevel1 2 3 4" xfId="23109"/>
    <cellStyle name="SAPBEXHLevel1 2 3 4 2" xfId="23110"/>
    <cellStyle name="SAPBEXHLevel1 2 3 4 3" xfId="23111"/>
    <cellStyle name="SAPBEXHLevel1 2 3 4 4" xfId="23112"/>
    <cellStyle name="SAPBEXHLevel1 2 3 4 5" xfId="23113"/>
    <cellStyle name="SAPBEXHLevel1 2 3 4 6" xfId="23114"/>
    <cellStyle name="SAPBEXHLevel1 2 3 4 7" xfId="23115"/>
    <cellStyle name="SAPBEXHLevel1 2 3 4 8" xfId="23116"/>
    <cellStyle name="SAPBEXHLevel1 2 3 5" xfId="23117"/>
    <cellStyle name="SAPBEXHLevel1 2 3 6" xfId="23118"/>
    <cellStyle name="SAPBEXHLevel1 2 3 7" xfId="23119"/>
    <cellStyle name="SAPBEXHLevel1 2 3 8" xfId="23120"/>
    <cellStyle name="SAPBEXHLevel1 2 3 9" xfId="23121"/>
    <cellStyle name="SAPBEXHLevel1 2 4" xfId="23122"/>
    <cellStyle name="SAPBEXHLevel1 2 4 2" xfId="23123"/>
    <cellStyle name="SAPBEXHLevel1 2 4 3" xfId="23124"/>
    <cellStyle name="SAPBEXHLevel1 2 4 4" xfId="23125"/>
    <cellStyle name="SAPBEXHLevel1 2 4 5" xfId="23126"/>
    <cellStyle name="SAPBEXHLevel1 2 4 6" xfId="23127"/>
    <cellStyle name="SAPBEXHLevel1 2 4 7" xfId="23128"/>
    <cellStyle name="SAPBEXHLevel1 2 4 8" xfId="23129"/>
    <cellStyle name="SAPBEXHLevel1 2 5" xfId="23130"/>
    <cellStyle name="SAPBEXHLevel1 2 5 2" xfId="23131"/>
    <cellStyle name="SAPBEXHLevel1 2 5 3" xfId="23132"/>
    <cellStyle name="SAPBEXHLevel1 2 5 4" xfId="23133"/>
    <cellStyle name="SAPBEXHLevel1 2 5 5" xfId="23134"/>
    <cellStyle name="SAPBEXHLevel1 2 5 6" xfId="23135"/>
    <cellStyle name="SAPBEXHLevel1 2 5 7" xfId="23136"/>
    <cellStyle name="SAPBEXHLevel1 2 5 8" xfId="23137"/>
    <cellStyle name="SAPBEXHLevel1 2 6" xfId="23138"/>
    <cellStyle name="SAPBEXHLevel1 2 6 2" xfId="23139"/>
    <cellStyle name="SAPBEXHLevel1 2 6 3" xfId="23140"/>
    <cellStyle name="SAPBEXHLevel1 2 6 4" xfId="23141"/>
    <cellStyle name="SAPBEXHLevel1 2 6 5" xfId="23142"/>
    <cellStyle name="SAPBEXHLevel1 2 6 6" xfId="23143"/>
    <cellStyle name="SAPBEXHLevel1 2 6 7" xfId="23144"/>
    <cellStyle name="SAPBEXHLevel1 2 6 8" xfId="23145"/>
    <cellStyle name="SAPBEXHLevel1 2 7" xfId="23146"/>
    <cellStyle name="SAPBEXHLevel1 2 8" xfId="23147"/>
    <cellStyle name="SAPBEXHLevel1 2 9" xfId="23148"/>
    <cellStyle name="SAPBEXHLevel1 3" xfId="4196"/>
    <cellStyle name="SAPBEXHLevel1 3 10" xfId="23149"/>
    <cellStyle name="SAPBEXHLevel1 3 11" xfId="23150"/>
    <cellStyle name="SAPBEXHLevel1 3 12" xfId="23151"/>
    <cellStyle name="SAPBEXHLevel1 3 13" xfId="23152"/>
    <cellStyle name="SAPBEXHLevel1 3 14" xfId="23153"/>
    <cellStyle name="SAPBEXHLevel1 3 2" xfId="4197"/>
    <cellStyle name="SAPBEXHLevel1 3 2 10" xfId="23154"/>
    <cellStyle name="SAPBEXHLevel1 3 2 11" xfId="23155"/>
    <cellStyle name="SAPBEXHLevel1 3 2 12" xfId="23156"/>
    <cellStyle name="SAPBEXHLevel1 3 2 13" xfId="23157"/>
    <cellStyle name="SAPBEXHLevel1 3 2 14" xfId="23158"/>
    <cellStyle name="SAPBEXHLevel1 3 2 2" xfId="4198"/>
    <cellStyle name="SAPBEXHLevel1 3 2 2 10" xfId="23159"/>
    <cellStyle name="SAPBEXHLevel1 3 2 2 11" xfId="23160"/>
    <cellStyle name="SAPBEXHLevel1 3 2 2 12" xfId="23161"/>
    <cellStyle name="SAPBEXHLevel1 3 2 2 2" xfId="23162"/>
    <cellStyle name="SAPBEXHLevel1 3 2 2 2 2" xfId="23163"/>
    <cellStyle name="SAPBEXHLevel1 3 2 2 2 3" xfId="23164"/>
    <cellStyle name="SAPBEXHLevel1 3 2 2 2 4" xfId="23165"/>
    <cellStyle name="SAPBEXHLevel1 3 2 2 2 5" xfId="23166"/>
    <cellStyle name="SAPBEXHLevel1 3 2 2 2 6" xfId="23167"/>
    <cellStyle name="SAPBEXHLevel1 3 2 2 2 7" xfId="23168"/>
    <cellStyle name="SAPBEXHLevel1 3 2 2 2 8" xfId="23169"/>
    <cellStyle name="SAPBEXHLevel1 3 2 2 3" xfId="23170"/>
    <cellStyle name="SAPBEXHLevel1 3 2 2 3 2" xfId="23171"/>
    <cellStyle name="SAPBEXHLevel1 3 2 2 3 3" xfId="23172"/>
    <cellStyle name="SAPBEXHLevel1 3 2 2 3 4" xfId="23173"/>
    <cellStyle name="SAPBEXHLevel1 3 2 2 3 5" xfId="23174"/>
    <cellStyle name="SAPBEXHLevel1 3 2 2 3 6" xfId="23175"/>
    <cellStyle name="SAPBEXHLevel1 3 2 2 3 7" xfId="23176"/>
    <cellStyle name="SAPBEXHLevel1 3 2 2 3 8" xfId="23177"/>
    <cellStyle name="SAPBEXHLevel1 3 2 2 4" xfId="23178"/>
    <cellStyle name="SAPBEXHLevel1 3 2 2 4 2" xfId="23179"/>
    <cellStyle name="SAPBEXHLevel1 3 2 2 4 3" xfId="23180"/>
    <cellStyle name="SAPBEXHLevel1 3 2 2 4 4" xfId="23181"/>
    <cellStyle name="SAPBEXHLevel1 3 2 2 4 5" xfId="23182"/>
    <cellStyle name="SAPBEXHLevel1 3 2 2 4 6" xfId="23183"/>
    <cellStyle name="SAPBEXHLevel1 3 2 2 4 7" xfId="23184"/>
    <cellStyle name="SAPBEXHLevel1 3 2 2 4 8" xfId="23185"/>
    <cellStyle name="SAPBEXHLevel1 3 2 2 5" xfId="23186"/>
    <cellStyle name="SAPBEXHLevel1 3 2 2 6" xfId="23187"/>
    <cellStyle name="SAPBEXHLevel1 3 2 2 7" xfId="23188"/>
    <cellStyle name="SAPBEXHLevel1 3 2 2 8" xfId="23189"/>
    <cellStyle name="SAPBEXHLevel1 3 2 2 9" xfId="23190"/>
    <cellStyle name="SAPBEXHLevel1 3 2 3" xfId="23191"/>
    <cellStyle name="SAPBEXHLevel1 3 2 3 2" xfId="23192"/>
    <cellStyle name="SAPBEXHLevel1 3 2 3 3" xfId="23193"/>
    <cellStyle name="SAPBEXHLevel1 3 2 3 4" xfId="23194"/>
    <cellStyle name="SAPBEXHLevel1 3 2 3 5" xfId="23195"/>
    <cellStyle name="SAPBEXHLevel1 3 2 3 6" xfId="23196"/>
    <cellStyle name="SAPBEXHLevel1 3 2 3 7" xfId="23197"/>
    <cellStyle name="SAPBEXHLevel1 3 2 3 8" xfId="23198"/>
    <cellStyle name="SAPBEXHLevel1 3 2 4" xfId="23199"/>
    <cellStyle name="SAPBEXHLevel1 3 2 4 2" xfId="23200"/>
    <cellStyle name="SAPBEXHLevel1 3 2 4 3" xfId="23201"/>
    <cellStyle name="SAPBEXHLevel1 3 2 4 4" xfId="23202"/>
    <cellStyle name="SAPBEXHLevel1 3 2 4 5" xfId="23203"/>
    <cellStyle name="SAPBEXHLevel1 3 2 4 6" xfId="23204"/>
    <cellStyle name="SAPBEXHLevel1 3 2 4 7" xfId="23205"/>
    <cellStyle name="SAPBEXHLevel1 3 2 4 8" xfId="23206"/>
    <cellStyle name="SAPBEXHLevel1 3 2 5" xfId="23207"/>
    <cellStyle name="SAPBEXHLevel1 3 2 5 2" xfId="23208"/>
    <cellStyle name="SAPBEXHLevel1 3 2 5 3" xfId="23209"/>
    <cellStyle name="SAPBEXHLevel1 3 2 5 4" xfId="23210"/>
    <cellStyle name="SAPBEXHLevel1 3 2 5 5" xfId="23211"/>
    <cellStyle name="SAPBEXHLevel1 3 2 5 6" xfId="23212"/>
    <cellStyle name="SAPBEXHLevel1 3 2 5 7" xfId="23213"/>
    <cellStyle name="SAPBEXHLevel1 3 2 5 8" xfId="23214"/>
    <cellStyle name="SAPBEXHLevel1 3 2 6" xfId="23215"/>
    <cellStyle name="SAPBEXHLevel1 3 2 7" xfId="23216"/>
    <cellStyle name="SAPBEXHLevel1 3 2 8" xfId="23217"/>
    <cellStyle name="SAPBEXHLevel1 3 2 9" xfId="23218"/>
    <cellStyle name="SAPBEXHLevel1 3 3" xfId="4199"/>
    <cellStyle name="SAPBEXHLevel1 3 3 10" xfId="23219"/>
    <cellStyle name="SAPBEXHLevel1 3 3 11" xfId="23220"/>
    <cellStyle name="SAPBEXHLevel1 3 3 12" xfId="23221"/>
    <cellStyle name="SAPBEXHLevel1 3 3 2" xfId="23222"/>
    <cellStyle name="SAPBEXHLevel1 3 3 2 2" xfId="23223"/>
    <cellStyle name="SAPBEXHLevel1 3 3 2 3" xfId="23224"/>
    <cellStyle name="SAPBEXHLevel1 3 3 2 4" xfId="23225"/>
    <cellStyle name="SAPBEXHLevel1 3 3 2 5" xfId="23226"/>
    <cellStyle name="SAPBEXHLevel1 3 3 2 6" xfId="23227"/>
    <cellStyle name="SAPBEXHLevel1 3 3 2 7" xfId="23228"/>
    <cellStyle name="SAPBEXHLevel1 3 3 2 8" xfId="23229"/>
    <cellStyle name="SAPBEXHLevel1 3 3 3" xfId="23230"/>
    <cellStyle name="SAPBEXHLevel1 3 3 3 2" xfId="23231"/>
    <cellStyle name="SAPBEXHLevel1 3 3 3 3" xfId="23232"/>
    <cellStyle name="SAPBEXHLevel1 3 3 3 4" xfId="23233"/>
    <cellStyle name="SAPBEXHLevel1 3 3 3 5" xfId="23234"/>
    <cellStyle name="SAPBEXHLevel1 3 3 3 6" xfId="23235"/>
    <cellStyle name="SAPBEXHLevel1 3 3 3 7" xfId="23236"/>
    <cellStyle name="SAPBEXHLevel1 3 3 3 8" xfId="23237"/>
    <cellStyle name="SAPBEXHLevel1 3 3 4" xfId="23238"/>
    <cellStyle name="SAPBEXHLevel1 3 3 4 2" xfId="23239"/>
    <cellStyle name="SAPBEXHLevel1 3 3 4 3" xfId="23240"/>
    <cellStyle name="SAPBEXHLevel1 3 3 4 4" xfId="23241"/>
    <cellStyle name="SAPBEXHLevel1 3 3 4 5" xfId="23242"/>
    <cellStyle name="SAPBEXHLevel1 3 3 4 6" xfId="23243"/>
    <cellStyle name="SAPBEXHLevel1 3 3 4 7" xfId="23244"/>
    <cellStyle name="SAPBEXHLevel1 3 3 4 8" xfId="23245"/>
    <cellStyle name="SAPBEXHLevel1 3 3 5" xfId="23246"/>
    <cellStyle name="SAPBEXHLevel1 3 3 6" xfId="23247"/>
    <cellStyle name="SAPBEXHLevel1 3 3 7" xfId="23248"/>
    <cellStyle name="SAPBEXHLevel1 3 3 8" xfId="23249"/>
    <cellStyle name="SAPBEXHLevel1 3 3 9" xfId="23250"/>
    <cellStyle name="SAPBEXHLevel1 3 4" xfId="23251"/>
    <cellStyle name="SAPBEXHLevel1 3 4 2" xfId="23252"/>
    <cellStyle name="SAPBEXHLevel1 3 4 3" xfId="23253"/>
    <cellStyle name="SAPBEXHLevel1 3 4 4" xfId="23254"/>
    <cellStyle name="SAPBEXHLevel1 3 4 5" xfId="23255"/>
    <cellStyle name="SAPBEXHLevel1 3 4 6" xfId="23256"/>
    <cellStyle name="SAPBEXHLevel1 3 4 7" xfId="23257"/>
    <cellStyle name="SAPBEXHLevel1 3 4 8" xfId="23258"/>
    <cellStyle name="SAPBEXHLevel1 3 5" xfId="23259"/>
    <cellStyle name="SAPBEXHLevel1 3 5 2" xfId="23260"/>
    <cellStyle name="SAPBEXHLevel1 3 5 3" xfId="23261"/>
    <cellStyle name="SAPBEXHLevel1 3 5 4" xfId="23262"/>
    <cellStyle name="SAPBEXHLevel1 3 5 5" xfId="23263"/>
    <cellStyle name="SAPBEXHLevel1 3 5 6" xfId="23264"/>
    <cellStyle name="SAPBEXHLevel1 3 5 7" xfId="23265"/>
    <cellStyle name="SAPBEXHLevel1 3 5 8" xfId="23266"/>
    <cellStyle name="SAPBEXHLevel1 3 6" xfId="23267"/>
    <cellStyle name="SAPBEXHLevel1 3 6 2" xfId="23268"/>
    <cellStyle name="SAPBEXHLevel1 3 6 3" xfId="23269"/>
    <cellStyle name="SAPBEXHLevel1 3 6 4" xfId="23270"/>
    <cellStyle name="SAPBEXHLevel1 3 6 5" xfId="23271"/>
    <cellStyle name="SAPBEXHLevel1 3 6 6" xfId="23272"/>
    <cellStyle name="SAPBEXHLevel1 3 6 7" xfId="23273"/>
    <cellStyle name="SAPBEXHLevel1 3 6 8" xfId="23274"/>
    <cellStyle name="SAPBEXHLevel1 3 7" xfId="23275"/>
    <cellStyle name="SAPBEXHLevel1 3 8" xfId="23276"/>
    <cellStyle name="SAPBEXHLevel1 3 9" xfId="23277"/>
    <cellStyle name="SAPBEXHLevel1 4" xfId="4200"/>
    <cellStyle name="SAPBEXHLevel1 4 10" xfId="23278"/>
    <cellStyle name="SAPBEXHLevel1 4 11" xfId="23279"/>
    <cellStyle name="SAPBEXHLevel1 4 12" xfId="23280"/>
    <cellStyle name="SAPBEXHLevel1 4 13" xfId="23281"/>
    <cellStyle name="SAPBEXHLevel1 4 14" xfId="23282"/>
    <cellStyle name="SAPBEXHLevel1 4 2" xfId="4201"/>
    <cellStyle name="SAPBEXHLevel1 4 2 10" xfId="23283"/>
    <cellStyle name="SAPBEXHLevel1 4 2 11" xfId="23284"/>
    <cellStyle name="SAPBEXHLevel1 4 2 12" xfId="23285"/>
    <cellStyle name="SAPBEXHLevel1 4 2 13" xfId="23286"/>
    <cellStyle name="SAPBEXHLevel1 4 2 14" xfId="23287"/>
    <cellStyle name="SAPBEXHLevel1 4 2 2" xfId="4202"/>
    <cellStyle name="SAPBEXHLevel1 4 2 2 10" xfId="23288"/>
    <cellStyle name="SAPBEXHLevel1 4 2 2 11" xfId="23289"/>
    <cellStyle name="SAPBEXHLevel1 4 2 2 12" xfId="23290"/>
    <cellStyle name="SAPBEXHLevel1 4 2 2 2" xfId="23291"/>
    <cellStyle name="SAPBEXHLevel1 4 2 2 2 2" xfId="23292"/>
    <cellStyle name="SAPBEXHLevel1 4 2 2 2 3" xfId="23293"/>
    <cellStyle name="SAPBEXHLevel1 4 2 2 2 4" xfId="23294"/>
    <cellStyle name="SAPBEXHLevel1 4 2 2 2 5" xfId="23295"/>
    <cellStyle name="SAPBEXHLevel1 4 2 2 2 6" xfId="23296"/>
    <cellStyle name="SAPBEXHLevel1 4 2 2 2 7" xfId="23297"/>
    <cellStyle name="SAPBEXHLevel1 4 2 2 2 8" xfId="23298"/>
    <cellStyle name="SAPBEXHLevel1 4 2 2 3" xfId="23299"/>
    <cellStyle name="SAPBEXHLevel1 4 2 2 3 2" xfId="23300"/>
    <cellStyle name="SAPBEXHLevel1 4 2 2 3 3" xfId="23301"/>
    <cellStyle name="SAPBEXHLevel1 4 2 2 3 4" xfId="23302"/>
    <cellStyle name="SAPBEXHLevel1 4 2 2 3 5" xfId="23303"/>
    <cellStyle name="SAPBEXHLevel1 4 2 2 3 6" xfId="23304"/>
    <cellStyle name="SAPBEXHLevel1 4 2 2 3 7" xfId="23305"/>
    <cellStyle name="SAPBEXHLevel1 4 2 2 3 8" xfId="23306"/>
    <cellStyle name="SAPBEXHLevel1 4 2 2 4" xfId="23307"/>
    <cellStyle name="SAPBEXHLevel1 4 2 2 4 2" xfId="23308"/>
    <cellStyle name="SAPBEXHLevel1 4 2 2 4 3" xfId="23309"/>
    <cellStyle name="SAPBEXHLevel1 4 2 2 4 4" xfId="23310"/>
    <cellStyle name="SAPBEXHLevel1 4 2 2 4 5" xfId="23311"/>
    <cellStyle name="SAPBEXHLevel1 4 2 2 4 6" xfId="23312"/>
    <cellStyle name="SAPBEXHLevel1 4 2 2 4 7" xfId="23313"/>
    <cellStyle name="SAPBEXHLevel1 4 2 2 4 8" xfId="23314"/>
    <cellStyle name="SAPBEXHLevel1 4 2 2 5" xfId="23315"/>
    <cellStyle name="SAPBEXHLevel1 4 2 2 6" xfId="23316"/>
    <cellStyle name="SAPBEXHLevel1 4 2 2 7" xfId="23317"/>
    <cellStyle name="SAPBEXHLevel1 4 2 2 8" xfId="23318"/>
    <cellStyle name="SAPBEXHLevel1 4 2 2 9" xfId="23319"/>
    <cellStyle name="SAPBEXHLevel1 4 2 3" xfId="23320"/>
    <cellStyle name="SAPBEXHLevel1 4 2 3 2" xfId="23321"/>
    <cellStyle name="SAPBEXHLevel1 4 2 3 3" xfId="23322"/>
    <cellStyle name="SAPBEXHLevel1 4 2 3 4" xfId="23323"/>
    <cellStyle name="SAPBEXHLevel1 4 2 3 5" xfId="23324"/>
    <cellStyle name="SAPBEXHLevel1 4 2 3 6" xfId="23325"/>
    <cellStyle name="SAPBEXHLevel1 4 2 3 7" xfId="23326"/>
    <cellStyle name="SAPBEXHLevel1 4 2 3 8" xfId="23327"/>
    <cellStyle name="SAPBEXHLevel1 4 2 4" xfId="23328"/>
    <cellStyle name="SAPBEXHLevel1 4 2 4 2" xfId="23329"/>
    <cellStyle name="SAPBEXHLevel1 4 2 4 3" xfId="23330"/>
    <cellStyle name="SAPBEXHLevel1 4 2 4 4" xfId="23331"/>
    <cellStyle name="SAPBEXHLevel1 4 2 4 5" xfId="23332"/>
    <cellStyle name="SAPBEXHLevel1 4 2 4 6" xfId="23333"/>
    <cellStyle name="SAPBEXHLevel1 4 2 4 7" xfId="23334"/>
    <cellStyle name="SAPBEXHLevel1 4 2 4 8" xfId="23335"/>
    <cellStyle name="SAPBEXHLevel1 4 2 5" xfId="23336"/>
    <cellStyle name="SAPBEXHLevel1 4 2 5 2" xfId="23337"/>
    <cellStyle name="SAPBEXHLevel1 4 2 5 3" xfId="23338"/>
    <cellStyle name="SAPBEXHLevel1 4 2 5 4" xfId="23339"/>
    <cellStyle name="SAPBEXHLevel1 4 2 5 5" xfId="23340"/>
    <cellStyle name="SAPBEXHLevel1 4 2 5 6" xfId="23341"/>
    <cellStyle name="SAPBEXHLevel1 4 2 5 7" xfId="23342"/>
    <cellStyle name="SAPBEXHLevel1 4 2 5 8" xfId="23343"/>
    <cellStyle name="SAPBEXHLevel1 4 2 6" xfId="23344"/>
    <cellStyle name="SAPBEXHLevel1 4 2 7" xfId="23345"/>
    <cellStyle name="SAPBEXHLevel1 4 2 8" xfId="23346"/>
    <cellStyle name="SAPBEXHLevel1 4 2 9" xfId="23347"/>
    <cellStyle name="SAPBEXHLevel1 4 3" xfId="4203"/>
    <cellStyle name="SAPBEXHLevel1 4 3 10" xfId="23348"/>
    <cellStyle name="SAPBEXHLevel1 4 3 11" xfId="23349"/>
    <cellStyle name="SAPBEXHLevel1 4 3 12" xfId="23350"/>
    <cellStyle name="SAPBEXHLevel1 4 3 2" xfId="23351"/>
    <cellStyle name="SAPBEXHLevel1 4 3 2 2" xfId="23352"/>
    <cellStyle name="SAPBEXHLevel1 4 3 2 3" xfId="23353"/>
    <cellStyle name="SAPBEXHLevel1 4 3 2 4" xfId="23354"/>
    <cellStyle name="SAPBEXHLevel1 4 3 2 5" xfId="23355"/>
    <cellStyle name="SAPBEXHLevel1 4 3 2 6" xfId="23356"/>
    <cellStyle name="SAPBEXHLevel1 4 3 2 7" xfId="23357"/>
    <cellStyle name="SAPBEXHLevel1 4 3 2 8" xfId="23358"/>
    <cellStyle name="SAPBEXHLevel1 4 3 3" xfId="23359"/>
    <cellStyle name="SAPBEXHLevel1 4 3 3 2" xfId="23360"/>
    <cellStyle name="SAPBEXHLevel1 4 3 3 3" xfId="23361"/>
    <cellStyle name="SAPBEXHLevel1 4 3 3 4" xfId="23362"/>
    <cellStyle name="SAPBEXHLevel1 4 3 3 5" xfId="23363"/>
    <cellStyle name="SAPBEXHLevel1 4 3 3 6" xfId="23364"/>
    <cellStyle name="SAPBEXHLevel1 4 3 3 7" xfId="23365"/>
    <cellStyle name="SAPBEXHLevel1 4 3 3 8" xfId="23366"/>
    <cellStyle name="SAPBEXHLevel1 4 3 4" xfId="23367"/>
    <cellStyle name="SAPBEXHLevel1 4 3 4 2" xfId="23368"/>
    <cellStyle name="SAPBEXHLevel1 4 3 4 3" xfId="23369"/>
    <cellStyle name="SAPBEXHLevel1 4 3 4 4" xfId="23370"/>
    <cellStyle name="SAPBEXHLevel1 4 3 4 5" xfId="23371"/>
    <cellStyle name="SAPBEXHLevel1 4 3 4 6" xfId="23372"/>
    <cellStyle name="SAPBEXHLevel1 4 3 4 7" xfId="23373"/>
    <cellStyle name="SAPBEXHLevel1 4 3 4 8" xfId="23374"/>
    <cellStyle name="SAPBEXHLevel1 4 3 5" xfId="23375"/>
    <cellStyle name="SAPBEXHLevel1 4 3 6" xfId="23376"/>
    <cellStyle name="SAPBEXHLevel1 4 3 7" xfId="23377"/>
    <cellStyle name="SAPBEXHLevel1 4 3 8" xfId="23378"/>
    <cellStyle name="SAPBEXHLevel1 4 3 9" xfId="23379"/>
    <cellStyle name="SAPBEXHLevel1 4 4" xfId="23380"/>
    <cellStyle name="SAPBEXHLevel1 4 4 2" xfId="23381"/>
    <cellStyle name="SAPBEXHLevel1 4 4 3" xfId="23382"/>
    <cellStyle name="SAPBEXHLevel1 4 4 4" xfId="23383"/>
    <cellStyle name="SAPBEXHLevel1 4 4 5" xfId="23384"/>
    <cellStyle name="SAPBEXHLevel1 4 4 6" xfId="23385"/>
    <cellStyle name="SAPBEXHLevel1 4 4 7" xfId="23386"/>
    <cellStyle name="SAPBEXHLevel1 4 4 8" xfId="23387"/>
    <cellStyle name="SAPBEXHLevel1 4 5" xfId="23388"/>
    <cellStyle name="SAPBEXHLevel1 4 5 2" xfId="23389"/>
    <cellStyle name="SAPBEXHLevel1 4 5 3" xfId="23390"/>
    <cellStyle name="SAPBEXHLevel1 4 5 4" xfId="23391"/>
    <cellStyle name="SAPBEXHLevel1 4 5 5" xfId="23392"/>
    <cellStyle name="SAPBEXHLevel1 4 5 6" xfId="23393"/>
    <cellStyle name="SAPBEXHLevel1 4 5 7" xfId="23394"/>
    <cellStyle name="SAPBEXHLevel1 4 5 8" xfId="23395"/>
    <cellStyle name="SAPBEXHLevel1 4 6" xfId="23396"/>
    <cellStyle name="SAPBEXHLevel1 4 6 2" xfId="23397"/>
    <cellStyle name="SAPBEXHLevel1 4 6 3" xfId="23398"/>
    <cellStyle name="SAPBEXHLevel1 4 6 4" xfId="23399"/>
    <cellStyle name="SAPBEXHLevel1 4 6 5" xfId="23400"/>
    <cellStyle name="SAPBEXHLevel1 4 6 6" xfId="23401"/>
    <cellStyle name="SAPBEXHLevel1 4 6 7" xfId="23402"/>
    <cellStyle name="SAPBEXHLevel1 4 6 8" xfId="23403"/>
    <cellStyle name="SAPBEXHLevel1 4 7" xfId="23404"/>
    <cellStyle name="SAPBEXHLevel1 4 8" xfId="23405"/>
    <cellStyle name="SAPBEXHLevel1 4 9" xfId="23406"/>
    <cellStyle name="SAPBEXHLevel1 5" xfId="4204"/>
    <cellStyle name="SAPBEXHLevel1 5 10" xfId="23407"/>
    <cellStyle name="SAPBEXHLevel1 5 11" xfId="23408"/>
    <cellStyle name="SAPBEXHLevel1 5 12" xfId="23409"/>
    <cellStyle name="SAPBEXHLevel1 5 13" xfId="23410"/>
    <cellStyle name="SAPBEXHLevel1 5 14" xfId="23411"/>
    <cellStyle name="SAPBEXHLevel1 5 2" xfId="4205"/>
    <cellStyle name="SAPBEXHLevel1 5 2 10" xfId="23412"/>
    <cellStyle name="SAPBEXHLevel1 5 2 11" xfId="23413"/>
    <cellStyle name="SAPBEXHLevel1 5 2 12" xfId="23414"/>
    <cellStyle name="SAPBEXHLevel1 5 2 2" xfId="23415"/>
    <cellStyle name="SAPBEXHLevel1 5 2 2 2" xfId="23416"/>
    <cellStyle name="SAPBEXHLevel1 5 2 2 3" xfId="23417"/>
    <cellStyle name="SAPBEXHLevel1 5 2 2 4" xfId="23418"/>
    <cellStyle name="SAPBEXHLevel1 5 2 2 5" xfId="23419"/>
    <cellStyle name="SAPBEXHLevel1 5 2 2 6" xfId="23420"/>
    <cellStyle name="SAPBEXHLevel1 5 2 2 7" xfId="23421"/>
    <cellStyle name="SAPBEXHLevel1 5 2 2 8" xfId="23422"/>
    <cellStyle name="SAPBEXHLevel1 5 2 3" xfId="23423"/>
    <cellStyle name="SAPBEXHLevel1 5 2 3 2" xfId="23424"/>
    <cellStyle name="SAPBEXHLevel1 5 2 3 3" xfId="23425"/>
    <cellStyle name="SAPBEXHLevel1 5 2 3 4" xfId="23426"/>
    <cellStyle name="SAPBEXHLevel1 5 2 3 5" xfId="23427"/>
    <cellStyle name="SAPBEXHLevel1 5 2 3 6" xfId="23428"/>
    <cellStyle name="SAPBEXHLevel1 5 2 3 7" xfId="23429"/>
    <cellStyle name="SAPBEXHLevel1 5 2 3 8" xfId="23430"/>
    <cellStyle name="SAPBEXHLevel1 5 2 4" xfId="23431"/>
    <cellStyle name="SAPBEXHLevel1 5 2 4 2" xfId="23432"/>
    <cellStyle name="SAPBEXHLevel1 5 2 4 3" xfId="23433"/>
    <cellStyle name="SAPBEXHLevel1 5 2 4 4" xfId="23434"/>
    <cellStyle name="SAPBEXHLevel1 5 2 4 5" xfId="23435"/>
    <cellStyle name="SAPBEXHLevel1 5 2 4 6" xfId="23436"/>
    <cellStyle name="SAPBEXHLevel1 5 2 4 7" xfId="23437"/>
    <cellStyle name="SAPBEXHLevel1 5 2 4 8" xfId="23438"/>
    <cellStyle name="SAPBEXHLevel1 5 2 5" xfId="23439"/>
    <cellStyle name="SAPBEXHLevel1 5 2 6" xfId="23440"/>
    <cellStyle name="SAPBEXHLevel1 5 2 7" xfId="23441"/>
    <cellStyle name="SAPBEXHLevel1 5 2 8" xfId="23442"/>
    <cellStyle name="SAPBEXHLevel1 5 2 9" xfId="23443"/>
    <cellStyle name="SAPBEXHLevel1 5 3" xfId="23444"/>
    <cellStyle name="SAPBEXHLevel1 5 3 2" xfId="23445"/>
    <cellStyle name="SAPBEXHLevel1 5 3 3" xfId="23446"/>
    <cellStyle name="SAPBEXHLevel1 5 3 4" xfId="23447"/>
    <cellStyle name="SAPBEXHLevel1 5 3 5" xfId="23448"/>
    <cellStyle name="SAPBEXHLevel1 5 3 6" xfId="23449"/>
    <cellStyle name="SAPBEXHLevel1 5 3 7" xfId="23450"/>
    <cellStyle name="SAPBEXHLevel1 5 3 8" xfId="23451"/>
    <cellStyle name="SAPBEXHLevel1 5 4" xfId="23452"/>
    <cellStyle name="SAPBEXHLevel1 5 4 2" xfId="23453"/>
    <cellStyle name="SAPBEXHLevel1 5 4 3" xfId="23454"/>
    <cellStyle name="SAPBEXHLevel1 5 4 4" xfId="23455"/>
    <cellStyle name="SAPBEXHLevel1 5 4 5" xfId="23456"/>
    <cellStyle name="SAPBEXHLevel1 5 4 6" xfId="23457"/>
    <cellStyle name="SAPBEXHLevel1 5 4 7" xfId="23458"/>
    <cellStyle name="SAPBEXHLevel1 5 4 8" xfId="23459"/>
    <cellStyle name="SAPBEXHLevel1 5 5" xfId="23460"/>
    <cellStyle name="SAPBEXHLevel1 5 5 2" xfId="23461"/>
    <cellStyle name="SAPBEXHLevel1 5 5 3" xfId="23462"/>
    <cellStyle name="SAPBEXHLevel1 5 5 4" xfId="23463"/>
    <cellStyle name="SAPBEXHLevel1 5 5 5" xfId="23464"/>
    <cellStyle name="SAPBEXHLevel1 5 5 6" xfId="23465"/>
    <cellStyle name="SAPBEXHLevel1 5 5 7" xfId="23466"/>
    <cellStyle name="SAPBEXHLevel1 5 5 8" xfId="23467"/>
    <cellStyle name="SAPBEXHLevel1 5 6" xfId="23468"/>
    <cellStyle name="SAPBEXHLevel1 5 7" xfId="23469"/>
    <cellStyle name="SAPBEXHLevel1 5 8" xfId="23470"/>
    <cellStyle name="SAPBEXHLevel1 5 9" xfId="23471"/>
    <cellStyle name="SAPBEXHLevel1 6" xfId="4206"/>
    <cellStyle name="SAPBEXHLevel1 6 10" xfId="23472"/>
    <cellStyle name="SAPBEXHLevel1 6 11" xfId="23473"/>
    <cellStyle name="SAPBEXHLevel1 6 12" xfId="23474"/>
    <cellStyle name="SAPBEXHLevel1 6 2" xfId="23475"/>
    <cellStyle name="SAPBEXHLevel1 6 2 2" xfId="23476"/>
    <cellStyle name="SAPBEXHLevel1 6 2 3" xfId="23477"/>
    <cellStyle name="SAPBEXHLevel1 6 2 4" xfId="23478"/>
    <cellStyle name="SAPBEXHLevel1 6 2 5" xfId="23479"/>
    <cellStyle name="SAPBEXHLevel1 6 2 6" xfId="23480"/>
    <cellStyle name="SAPBEXHLevel1 6 2 7" xfId="23481"/>
    <cellStyle name="SAPBEXHLevel1 6 2 8" xfId="23482"/>
    <cellStyle name="SAPBEXHLevel1 6 3" xfId="23483"/>
    <cellStyle name="SAPBEXHLevel1 6 3 2" xfId="23484"/>
    <cellStyle name="SAPBEXHLevel1 6 3 3" xfId="23485"/>
    <cellStyle name="SAPBEXHLevel1 6 3 4" xfId="23486"/>
    <cellStyle name="SAPBEXHLevel1 6 3 5" xfId="23487"/>
    <cellStyle name="SAPBEXHLevel1 6 3 6" xfId="23488"/>
    <cellStyle name="SAPBEXHLevel1 6 3 7" xfId="23489"/>
    <cellStyle name="SAPBEXHLevel1 6 3 8" xfId="23490"/>
    <cellStyle name="SAPBEXHLevel1 6 4" xfId="23491"/>
    <cellStyle name="SAPBEXHLevel1 6 4 2" xfId="23492"/>
    <cellStyle name="SAPBEXHLevel1 6 4 3" xfId="23493"/>
    <cellStyle name="SAPBEXHLevel1 6 4 4" xfId="23494"/>
    <cellStyle name="SAPBEXHLevel1 6 4 5" xfId="23495"/>
    <cellStyle name="SAPBEXHLevel1 6 4 6" xfId="23496"/>
    <cellStyle name="SAPBEXHLevel1 6 4 7" xfId="23497"/>
    <cellStyle name="SAPBEXHLevel1 6 4 8" xfId="23498"/>
    <cellStyle name="SAPBEXHLevel1 6 5" xfId="23499"/>
    <cellStyle name="SAPBEXHLevel1 6 6" xfId="23500"/>
    <cellStyle name="SAPBEXHLevel1 6 7" xfId="23501"/>
    <cellStyle name="SAPBEXHLevel1 6 8" xfId="23502"/>
    <cellStyle name="SAPBEXHLevel1 6 9" xfId="23503"/>
    <cellStyle name="SAPBEXHLevel1 7" xfId="23504"/>
    <cellStyle name="SAPBEXHLevel1 7 2" xfId="23505"/>
    <cellStyle name="SAPBEXHLevel1 7 3" xfId="23506"/>
    <cellStyle name="SAPBEXHLevel1 7 4" xfId="23507"/>
    <cellStyle name="SAPBEXHLevel1 7 5" xfId="23508"/>
    <cellStyle name="SAPBEXHLevel1 7 6" xfId="23509"/>
    <cellStyle name="SAPBEXHLevel1 7 7" xfId="23510"/>
    <cellStyle name="SAPBEXHLevel1 7 8" xfId="23511"/>
    <cellStyle name="SAPBEXHLevel1 8" xfId="23512"/>
    <cellStyle name="SAPBEXHLevel1 8 2" xfId="23513"/>
    <cellStyle name="SAPBEXHLevel1 8 3" xfId="23514"/>
    <cellStyle name="SAPBEXHLevel1 8 4" xfId="23515"/>
    <cellStyle name="SAPBEXHLevel1 8 5" xfId="23516"/>
    <cellStyle name="SAPBEXHLevel1 8 6" xfId="23517"/>
    <cellStyle name="SAPBEXHLevel1 8 7" xfId="23518"/>
    <cellStyle name="SAPBEXHLevel1 8 8" xfId="23519"/>
    <cellStyle name="SAPBEXHLevel1 9" xfId="23520"/>
    <cellStyle name="SAPBEXHLevel1 9 2" xfId="23521"/>
    <cellStyle name="SAPBEXHLevel1 9 3" xfId="23522"/>
    <cellStyle name="SAPBEXHLevel1 9 4" xfId="23523"/>
    <cellStyle name="SAPBEXHLevel1 9 5" xfId="23524"/>
    <cellStyle name="SAPBEXHLevel1 9 6" xfId="23525"/>
    <cellStyle name="SAPBEXHLevel1 9 7" xfId="23526"/>
    <cellStyle name="SAPBEXHLevel1 9 8" xfId="23527"/>
    <cellStyle name="SAPBEXHLevel1_2. Приложение Доп материалы согласованияБП_БП" xfId="4207"/>
    <cellStyle name="SAPBEXHLevel1X" xfId="4208"/>
    <cellStyle name="SAPBEXHLevel1X 10" xfId="23528"/>
    <cellStyle name="SAPBEXHLevel1X 11" xfId="23529"/>
    <cellStyle name="SAPBEXHLevel1X 12" xfId="23530"/>
    <cellStyle name="SAPBEXHLevel1X 13" xfId="23531"/>
    <cellStyle name="SAPBEXHLevel1X 14" xfId="23532"/>
    <cellStyle name="SAPBEXHLevel1X 15" xfId="23533"/>
    <cellStyle name="SAPBEXHLevel1X 16" xfId="23534"/>
    <cellStyle name="SAPBEXHLevel1X 17" xfId="23535"/>
    <cellStyle name="SAPBEXHLevel1X 18" xfId="23536"/>
    <cellStyle name="SAPBEXHLevel1X 2" xfId="4209"/>
    <cellStyle name="SAPBEXHLevel1X 2 10" xfId="23537"/>
    <cellStyle name="SAPBEXHLevel1X 2 11" xfId="23538"/>
    <cellStyle name="SAPBEXHLevel1X 2 12" xfId="23539"/>
    <cellStyle name="SAPBEXHLevel1X 2 13" xfId="23540"/>
    <cellStyle name="SAPBEXHLevel1X 2 14" xfId="23541"/>
    <cellStyle name="SAPBEXHLevel1X 2 15" xfId="23542"/>
    <cellStyle name="SAPBEXHLevel1X 2 2" xfId="4210"/>
    <cellStyle name="SAPBEXHLevel1X 2 2 10" xfId="23543"/>
    <cellStyle name="SAPBEXHLevel1X 2 2 11" xfId="23544"/>
    <cellStyle name="SAPBEXHLevel1X 2 2 12" xfId="23545"/>
    <cellStyle name="SAPBEXHLevel1X 2 2 13" xfId="23546"/>
    <cellStyle name="SAPBEXHLevel1X 2 2 14" xfId="23547"/>
    <cellStyle name="SAPBEXHLevel1X 2 2 2" xfId="4211"/>
    <cellStyle name="SAPBEXHLevel1X 2 2 2 10" xfId="23548"/>
    <cellStyle name="SAPBEXHLevel1X 2 2 2 11" xfId="23549"/>
    <cellStyle name="SAPBEXHLevel1X 2 2 2 12" xfId="23550"/>
    <cellStyle name="SAPBEXHLevel1X 2 2 2 2" xfId="23551"/>
    <cellStyle name="SAPBEXHLevel1X 2 2 2 2 2" xfId="23552"/>
    <cellStyle name="SAPBEXHLevel1X 2 2 2 2 3" xfId="23553"/>
    <cellStyle name="SAPBEXHLevel1X 2 2 2 2 4" xfId="23554"/>
    <cellStyle name="SAPBEXHLevel1X 2 2 2 2 5" xfId="23555"/>
    <cellStyle name="SAPBEXHLevel1X 2 2 2 2 6" xfId="23556"/>
    <cellStyle name="SAPBEXHLevel1X 2 2 2 2 7" xfId="23557"/>
    <cellStyle name="SAPBEXHLevel1X 2 2 2 2 8" xfId="23558"/>
    <cellStyle name="SAPBEXHLevel1X 2 2 2 3" xfId="23559"/>
    <cellStyle name="SAPBEXHLevel1X 2 2 2 3 2" xfId="23560"/>
    <cellStyle name="SAPBEXHLevel1X 2 2 2 3 3" xfId="23561"/>
    <cellStyle name="SAPBEXHLevel1X 2 2 2 3 4" xfId="23562"/>
    <cellStyle name="SAPBEXHLevel1X 2 2 2 3 5" xfId="23563"/>
    <cellStyle name="SAPBEXHLevel1X 2 2 2 3 6" xfId="23564"/>
    <cellStyle name="SAPBEXHLevel1X 2 2 2 3 7" xfId="23565"/>
    <cellStyle name="SAPBEXHLevel1X 2 2 2 3 8" xfId="23566"/>
    <cellStyle name="SAPBEXHLevel1X 2 2 2 4" xfId="23567"/>
    <cellStyle name="SAPBEXHLevel1X 2 2 2 4 2" xfId="23568"/>
    <cellStyle name="SAPBEXHLevel1X 2 2 2 4 3" xfId="23569"/>
    <cellStyle name="SAPBEXHLevel1X 2 2 2 4 4" xfId="23570"/>
    <cellStyle name="SAPBEXHLevel1X 2 2 2 4 5" xfId="23571"/>
    <cellStyle name="SAPBEXHLevel1X 2 2 2 4 6" xfId="23572"/>
    <cellStyle name="SAPBEXHLevel1X 2 2 2 4 7" xfId="23573"/>
    <cellStyle name="SAPBEXHLevel1X 2 2 2 4 8" xfId="23574"/>
    <cellStyle name="SAPBEXHLevel1X 2 2 2 5" xfId="23575"/>
    <cellStyle name="SAPBEXHLevel1X 2 2 2 6" xfId="23576"/>
    <cellStyle name="SAPBEXHLevel1X 2 2 2 7" xfId="23577"/>
    <cellStyle name="SAPBEXHLevel1X 2 2 2 8" xfId="23578"/>
    <cellStyle name="SAPBEXHLevel1X 2 2 2 9" xfId="23579"/>
    <cellStyle name="SAPBEXHLevel1X 2 2 3" xfId="23580"/>
    <cellStyle name="SAPBEXHLevel1X 2 2 3 2" xfId="23581"/>
    <cellStyle name="SAPBEXHLevel1X 2 2 3 3" xfId="23582"/>
    <cellStyle name="SAPBEXHLevel1X 2 2 3 4" xfId="23583"/>
    <cellStyle name="SAPBEXHLevel1X 2 2 3 5" xfId="23584"/>
    <cellStyle name="SAPBEXHLevel1X 2 2 3 6" xfId="23585"/>
    <cellStyle name="SAPBEXHLevel1X 2 2 3 7" xfId="23586"/>
    <cellStyle name="SAPBEXHLevel1X 2 2 3 8" xfId="23587"/>
    <cellStyle name="SAPBEXHLevel1X 2 2 4" xfId="23588"/>
    <cellStyle name="SAPBEXHLevel1X 2 2 4 2" xfId="23589"/>
    <cellStyle name="SAPBEXHLevel1X 2 2 4 3" xfId="23590"/>
    <cellStyle name="SAPBEXHLevel1X 2 2 4 4" xfId="23591"/>
    <cellStyle name="SAPBEXHLevel1X 2 2 4 5" xfId="23592"/>
    <cellStyle name="SAPBEXHLevel1X 2 2 4 6" xfId="23593"/>
    <cellStyle name="SAPBEXHLevel1X 2 2 4 7" xfId="23594"/>
    <cellStyle name="SAPBEXHLevel1X 2 2 4 8" xfId="23595"/>
    <cellStyle name="SAPBEXHLevel1X 2 2 5" xfId="23596"/>
    <cellStyle name="SAPBEXHLevel1X 2 2 5 2" xfId="23597"/>
    <cellStyle name="SAPBEXHLevel1X 2 2 5 3" xfId="23598"/>
    <cellStyle name="SAPBEXHLevel1X 2 2 5 4" xfId="23599"/>
    <cellStyle name="SAPBEXHLevel1X 2 2 5 5" xfId="23600"/>
    <cellStyle name="SAPBEXHLevel1X 2 2 5 6" xfId="23601"/>
    <cellStyle name="SAPBEXHLevel1X 2 2 5 7" xfId="23602"/>
    <cellStyle name="SAPBEXHLevel1X 2 2 5 8" xfId="23603"/>
    <cellStyle name="SAPBEXHLevel1X 2 2 6" xfId="23604"/>
    <cellStyle name="SAPBEXHLevel1X 2 2 7" xfId="23605"/>
    <cellStyle name="SAPBEXHLevel1X 2 2 8" xfId="23606"/>
    <cellStyle name="SAPBEXHLevel1X 2 2 9" xfId="23607"/>
    <cellStyle name="SAPBEXHLevel1X 2 3" xfId="4212"/>
    <cellStyle name="SAPBEXHLevel1X 2 3 10" xfId="23608"/>
    <cellStyle name="SAPBEXHLevel1X 2 3 11" xfId="23609"/>
    <cellStyle name="SAPBEXHLevel1X 2 3 12" xfId="23610"/>
    <cellStyle name="SAPBEXHLevel1X 2 3 2" xfId="23611"/>
    <cellStyle name="SAPBEXHLevel1X 2 3 2 2" xfId="23612"/>
    <cellStyle name="SAPBEXHLevel1X 2 3 2 3" xfId="23613"/>
    <cellStyle name="SAPBEXHLevel1X 2 3 2 4" xfId="23614"/>
    <cellStyle name="SAPBEXHLevel1X 2 3 2 5" xfId="23615"/>
    <cellStyle name="SAPBEXHLevel1X 2 3 2 6" xfId="23616"/>
    <cellStyle name="SAPBEXHLevel1X 2 3 2 7" xfId="23617"/>
    <cellStyle name="SAPBEXHLevel1X 2 3 2 8" xfId="23618"/>
    <cellStyle name="SAPBEXHLevel1X 2 3 3" xfId="23619"/>
    <cellStyle name="SAPBEXHLevel1X 2 3 3 2" xfId="23620"/>
    <cellStyle name="SAPBEXHLevel1X 2 3 3 3" xfId="23621"/>
    <cellStyle name="SAPBEXHLevel1X 2 3 3 4" xfId="23622"/>
    <cellStyle name="SAPBEXHLevel1X 2 3 3 5" xfId="23623"/>
    <cellStyle name="SAPBEXHLevel1X 2 3 3 6" xfId="23624"/>
    <cellStyle name="SAPBEXHLevel1X 2 3 3 7" xfId="23625"/>
    <cellStyle name="SAPBEXHLevel1X 2 3 3 8" xfId="23626"/>
    <cellStyle name="SAPBEXHLevel1X 2 3 4" xfId="23627"/>
    <cellStyle name="SAPBEXHLevel1X 2 3 4 2" xfId="23628"/>
    <cellStyle name="SAPBEXHLevel1X 2 3 4 3" xfId="23629"/>
    <cellStyle name="SAPBEXHLevel1X 2 3 4 4" xfId="23630"/>
    <cellStyle name="SAPBEXHLevel1X 2 3 4 5" xfId="23631"/>
    <cellStyle name="SAPBEXHLevel1X 2 3 4 6" xfId="23632"/>
    <cellStyle name="SAPBEXHLevel1X 2 3 4 7" xfId="23633"/>
    <cellStyle name="SAPBEXHLevel1X 2 3 4 8" xfId="23634"/>
    <cellStyle name="SAPBEXHLevel1X 2 3 5" xfId="23635"/>
    <cellStyle name="SAPBEXHLevel1X 2 3 6" xfId="23636"/>
    <cellStyle name="SAPBEXHLevel1X 2 3 7" xfId="23637"/>
    <cellStyle name="SAPBEXHLevel1X 2 3 8" xfId="23638"/>
    <cellStyle name="SAPBEXHLevel1X 2 3 9" xfId="23639"/>
    <cellStyle name="SAPBEXHLevel1X 2 4" xfId="23640"/>
    <cellStyle name="SAPBEXHLevel1X 2 4 2" xfId="23641"/>
    <cellStyle name="SAPBEXHLevel1X 2 4 3" xfId="23642"/>
    <cellStyle name="SAPBEXHLevel1X 2 4 4" xfId="23643"/>
    <cellStyle name="SAPBEXHLevel1X 2 4 5" xfId="23644"/>
    <cellStyle name="SAPBEXHLevel1X 2 4 6" xfId="23645"/>
    <cellStyle name="SAPBEXHLevel1X 2 4 7" xfId="23646"/>
    <cellStyle name="SAPBEXHLevel1X 2 4 8" xfId="23647"/>
    <cellStyle name="SAPBEXHLevel1X 2 5" xfId="23648"/>
    <cellStyle name="SAPBEXHLevel1X 2 5 2" xfId="23649"/>
    <cellStyle name="SAPBEXHLevel1X 2 5 3" xfId="23650"/>
    <cellStyle name="SAPBEXHLevel1X 2 5 4" xfId="23651"/>
    <cellStyle name="SAPBEXHLevel1X 2 5 5" xfId="23652"/>
    <cellStyle name="SAPBEXHLevel1X 2 5 6" xfId="23653"/>
    <cellStyle name="SAPBEXHLevel1X 2 5 7" xfId="23654"/>
    <cellStyle name="SAPBEXHLevel1X 2 5 8" xfId="23655"/>
    <cellStyle name="SAPBEXHLevel1X 2 6" xfId="23656"/>
    <cellStyle name="SAPBEXHLevel1X 2 6 2" xfId="23657"/>
    <cellStyle name="SAPBEXHLevel1X 2 6 3" xfId="23658"/>
    <cellStyle name="SAPBEXHLevel1X 2 6 4" xfId="23659"/>
    <cellStyle name="SAPBEXHLevel1X 2 6 5" xfId="23660"/>
    <cellStyle name="SAPBEXHLevel1X 2 6 6" xfId="23661"/>
    <cellStyle name="SAPBEXHLevel1X 2 6 7" xfId="23662"/>
    <cellStyle name="SAPBEXHLevel1X 2 6 8" xfId="23663"/>
    <cellStyle name="SAPBEXHLevel1X 2 7" xfId="23664"/>
    <cellStyle name="SAPBEXHLevel1X 2 8" xfId="23665"/>
    <cellStyle name="SAPBEXHLevel1X 2 9" xfId="23666"/>
    <cellStyle name="SAPBEXHLevel1X 3" xfId="4213"/>
    <cellStyle name="SAPBEXHLevel1X 3 10" xfId="23667"/>
    <cellStyle name="SAPBEXHLevel1X 3 11" xfId="23668"/>
    <cellStyle name="SAPBEXHLevel1X 3 12" xfId="23669"/>
    <cellStyle name="SAPBEXHLevel1X 3 13" xfId="23670"/>
    <cellStyle name="SAPBEXHLevel1X 3 14" xfId="23671"/>
    <cellStyle name="SAPBEXHLevel1X 3 2" xfId="4214"/>
    <cellStyle name="SAPBEXHLevel1X 3 2 10" xfId="23672"/>
    <cellStyle name="SAPBEXHLevel1X 3 2 11" xfId="23673"/>
    <cellStyle name="SAPBEXHLevel1X 3 2 12" xfId="23674"/>
    <cellStyle name="SAPBEXHLevel1X 3 2 13" xfId="23675"/>
    <cellStyle name="SAPBEXHLevel1X 3 2 14" xfId="23676"/>
    <cellStyle name="SAPBEXHLevel1X 3 2 2" xfId="4215"/>
    <cellStyle name="SAPBEXHLevel1X 3 2 2 10" xfId="23677"/>
    <cellStyle name="SAPBEXHLevel1X 3 2 2 11" xfId="23678"/>
    <cellStyle name="SAPBEXHLevel1X 3 2 2 12" xfId="23679"/>
    <cellStyle name="SAPBEXHLevel1X 3 2 2 2" xfId="23680"/>
    <cellStyle name="SAPBEXHLevel1X 3 2 2 2 2" xfId="23681"/>
    <cellStyle name="SAPBEXHLevel1X 3 2 2 2 3" xfId="23682"/>
    <cellStyle name="SAPBEXHLevel1X 3 2 2 2 4" xfId="23683"/>
    <cellStyle name="SAPBEXHLevel1X 3 2 2 2 5" xfId="23684"/>
    <cellStyle name="SAPBEXHLevel1X 3 2 2 2 6" xfId="23685"/>
    <cellStyle name="SAPBEXHLevel1X 3 2 2 2 7" xfId="23686"/>
    <cellStyle name="SAPBEXHLevel1X 3 2 2 2 8" xfId="23687"/>
    <cellStyle name="SAPBEXHLevel1X 3 2 2 3" xfId="23688"/>
    <cellStyle name="SAPBEXHLevel1X 3 2 2 3 2" xfId="23689"/>
    <cellStyle name="SAPBEXHLevel1X 3 2 2 3 3" xfId="23690"/>
    <cellStyle name="SAPBEXHLevel1X 3 2 2 3 4" xfId="23691"/>
    <cellStyle name="SAPBEXHLevel1X 3 2 2 3 5" xfId="23692"/>
    <cellStyle name="SAPBEXHLevel1X 3 2 2 3 6" xfId="23693"/>
    <cellStyle name="SAPBEXHLevel1X 3 2 2 3 7" xfId="23694"/>
    <cellStyle name="SAPBEXHLevel1X 3 2 2 3 8" xfId="23695"/>
    <cellStyle name="SAPBEXHLevel1X 3 2 2 4" xfId="23696"/>
    <cellStyle name="SAPBEXHLevel1X 3 2 2 4 2" xfId="23697"/>
    <cellStyle name="SAPBEXHLevel1X 3 2 2 4 3" xfId="23698"/>
    <cellStyle name="SAPBEXHLevel1X 3 2 2 4 4" xfId="23699"/>
    <cellStyle name="SAPBEXHLevel1X 3 2 2 4 5" xfId="23700"/>
    <cellStyle name="SAPBEXHLevel1X 3 2 2 4 6" xfId="23701"/>
    <cellStyle name="SAPBEXHLevel1X 3 2 2 4 7" xfId="23702"/>
    <cellStyle name="SAPBEXHLevel1X 3 2 2 4 8" xfId="23703"/>
    <cellStyle name="SAPBEXHLevel1X 3 2 2 5" xfId="23704"/>
    <cellStyle name="SAPBEXHLevel1X 3 2 2 6" xfId="23705"/>
    <cellStyle name="SAPBEXHLevel1X 3 2 2 7" xfId="23706"/>
    <cellStyle name="SAPBEXHLevel1X 3 2 2 8" xfId="23707"/>
    <cellStyle name="SAPBEXHLevel1X 3 2 2 9" xfId="23708"/>
    <cellStyle name="SAPBEXHLevel1X 3 2 3" xfId="23709"/>
    <cellStyle name="SAPBEXHLevel1X 3 2 3 2" xfId="23710"/>
    <cellStyle name="SAPBEXHLevel1X 3 2 3 3" xfId="23711"/>
    <cellStyle name="SAPBEXHLevel1X 3 2 3 4" xfId="23712"/>
    <cellStyle name="SAPBEXHLevel1X 3 2 3 5" xfId="23713"/>
    <cellStyle name="SAPBEXHLevel1X 3 2 3 6" xfId="23714"/>
    <cellStyle name="SAPBEXHLevel1X 3 2 3 7" xfId="23715"/>
    <cellStyle name="SAPBEXHLevel1X 3 2 3 8" xfId="23716"/>
    <cellStyle name="SAPBEXHLevel1X 3 2 4" xfId="23717"/>
    <cellStyle name="SAPBEXHLevel1X 3 2 4 2" xfId="23718"/>
    <cellStyle name="SAPBEXHLevel1X 3 2 4 3" xfId="23719"/>
    <cellStyle name="SAPBEXHLevel1X 3 2 4 4" xfId="23720"/>
    <cellStyle name="SAPBEXHLevel1X 3 2 4 5" xfId="23721"/>
    <cellStyle name="SAPBEXHLevel1X 3 2 4 6" xfId="23722"/>
    <cellStyle name="SAPBEXHLevel1X 3 2 4 7" xfId="23723"/>
    <cellStyle name="SAPBEXHLevel1X 3 2 4 8" xfId="23724"/>
    <cellStyle name="SAPBEXHLevel1X 3 2 5" xfId="23725"/>
    <cellStyle name="SAPBEXHLevel1X 3 2 5 2" xfId="23726"/>
    <cellStyle name="SAPBEXHLevel1X 3 2 5 3" xfId="23727"/>
    <cellStyle name="SAPBEXHLevel1X 3 2 5 4" xfId="23728"/>
    <cellStyle name="SAPBEXHLevel1X 3 2 5 5" xfId="23729"/>
    <cellStyle name="SAPBEXHLevel1X 3 2 5 6" xfId="23730"/>
    <cellStyle name="SAPBEXHLevel1X 3 2 5 7" xfId="23731"/>
    <cellStyle name="SAPBEXHLevel1X 3 2 5 8" xfId="23732"/>
    <cellStyle name="SAPBEXHLevel1X 3 2 6" xfId="23733"/>
    <cellStyle name="SAPBEXHLevel1X 3 2 7" xfId="23734"/>
    <cellStyle name="SAPBEXHLevel1X 3 2 8" xfId="23735"/>
    <cellStyle name="SAPBEXHLevel1X 3 2 9" xfId="23736"/>
    <cellStyle name="SAPBEXHLevel1X 3 3" xfId="4216"/>
    <cellStyle name="SAPBEXHLevel1X 3 3 10" xfId="23737"/>
    <cellStyle name="SAPBEXHLevel1X 3 3 11" xfId="23738"/>
    <cellStyle name="SAPBEXHLevel1X 3 3 12" xfId="23739"/>
    <cellStyle name="SAPBEXHLevel1X 3 3 2" xfId="23740"/>
    <cellStyle name="SAPBEXHLevel1X 3 3 2 2" xfId="23741"/>
    <cellStyle name="SAPBEXHLevel1X 3 3 2 3" xfId="23742"/>
    <cellStyle name="SAPBEXHLevel1X 3 3 2 4" xfId="23743"/>
    <cellStyle name="SAPBEXHLevel1X 3 3 2 5" xfId="23744"/>
    <cellStyle name="SAPBEXHLevel1X 3 3 2 6" xfId="23745"/>
    <cellStyle name="SAPBEXHLevel1X 3 3 2 7" xfId="23746"/>
    <cellStyle name="SAPBEXHLevel1X 3 3 2 8" xfId="23747"/>
    <cellStyle name="SAPBEXHLevel1X 3 3 3" xfId="23748"/>
    <cellStyle name="SAPBEXHLevel1X 3 3 3 2" xfId="23749"/>
    <cellStyle name="SAPBEXHLevel1X 3 3 3 3" xfId="23750"/>
    <cellStyle name="SAPBEXHLevel1X 3 3 3 4" xfId="23751"/>
    <cellStyle name="SAPBEXHLevel1X 3 3 3 5" xfId="23752"/>
    <cellStyle name="SAPBEXHLevel1X 3 3 3 6" xfId="23753"/>
    <cellStyle name="SAPBEXHLevel1X 3 3 3 7" xfId="23754"/>
    <cellStyle name="SAPBEXHLevel1X 3 3 3 8" xfId="23755"/>
    <cellStyle name="SAPBEXHLevel1X 3 3 4" xfId="23756"/>
    <cellStyle name="SAPBEXHLevel1X 3 3 4 2" xfId="23757"/>
    <cellStyle name="SAPBEXHLevel1X 3 3 4 3" xfId="23758"/>
    <cellStyle name="SAPBEXHLevel1X 3 3 4 4" xfId="23759"/>
    <cellStyle name="SAPBEXHLevel1X 3 3 4 5" xfId="23760"/>
    <cellStyle name="SAPBEXHLevel1X 3 3 4 6" xfId="23761"/>
    <cellStyle name="SAPBEXHLevel1X 3 3 4 7" xfId="23762"/>
    <cellStyle name="SAPBEXHLevel1X 3 3 4 8" xfId="23763"/>
    <cellStyle name="SAPBEXHLevel1X 3 3 5" xfId="23764"/>
    <cellStyle name="SAPBEXHLevel1X 3 3 6" xfId="23765"/>
    <cellStyle name="SAPBEXHLevel1X 3 3 7" xfId="23766"/>
    <cellStyle name="SAPBEXHLevel1X 3 3 8" xfId="23767"/>
    <cellStyle name="SAPBEXHLevel1X 3 3 9" xfId="23768"/>
    <cellStyle name="SAPBEXHLevel1X 3 4" xfId="23769"/>
    <cellStyle name="SAPBEXHLevel1X 3 4 2" xfId="23770"/>
    <cellStyle name="SAPBEXHLevel1X 3 4 3" xfId="23771"/>
    <cellStyle name="SAPBEXHLevel1X 3 4 4" xfId="23772"/>
    <cellStyle name="SAPBEXHLevel1X 3 4 5" xfId="23773"/>
    <cellStyle name="SAPBEXHLevel1X 3 4 6" xfId="23774"/>
    <cellStyle name="SAPBEXHLevel1X 3 4 7" xfId="23775"/>
    <cellStyle name="SAPBEXHLevel1X 3 4 8" xfId="23776"/>
    <cellStyle name="SAPBEXHLevel1X 3 5" xfId="23777"/>
    <cellStyle name="SAPBEXHLevel1X 3 5 2" xfId="23778"/>
    <cellStyle name="SAPBEXHLevel1X 3 5 3" xfId="23779"/>
    <cellStyle name="SAPBEXHLevel1X 3 5 4" xfId="23780"/>
    <cellStyle name="SAPBEXHLevel1X 3 5 5" xfId="23781"/>
    <cellStyle name="SAPBEXHLevel1X 3 5 6" xfId="23782"/>
    <cellStyle name="SAPBEXHLevel1X 3 5 7" xfId="23783"/>
    <cellStyle name="SAPBEXHLevel1X 3 5 8" xfId="23784"/>
    <cellStyle name="SAPBEXHLevel1X 3 6" xfId="23785"/>
    <cellStyle name="SAPBEXHLevel1X 3 6 2" xfId="23786"/>
    <cellStyle name="SAPBEXHLevel1X 3 6 3" xfId="23787"/>
    <cellStyle name="SAPBEXHLevel1X 3 6 4" xfId="23788"/>
    <cellStyle name="SAPBEXHLevel1X 3 6 5" xfId="23789"/>
    <cellStyle name="SAPBEXHLevel1X 3 6 6" xfId="23790"/>
    <cellStyle name="SAPBEXHLevel1X 3 6 7" xfId="23791"/>
    <cellStyle name="SAPBEXHLevel1X 3 6 8" xfId="23792"/>
    <cellStyle name="SAPBEXHLevel1X 3 7" xfId="23793"/>
    <cellStyle name="SAPBEXHLevel1X 3 8" xfId="23794"/>
    <cellStyle name="SAPBEXHLevel1X 3 9" xfId="23795"/>
    <cellStyle name="SAPBEXHLevel1X 4" xfId="4217"/>
    <cellStyle name="SAPBEXHLevel1X 4 10" xfId="23796"/>
    <cellStyle name="SAPBEXHLevel1X 4 11" xfId="23797"/>
    <cellStyle name="SAPBEXHLevel1X 4 12" xfId="23798"/>
    <cellStyle name="SAPBEXHLevel1X 4 13" xfId="23799"/>
    <cellStyle name="SAPBEXHLevel1X 4 14" xfId="23800"/>
    <cellStyle name="SAPBEXHLevel1X 4 2" xfId="4218"/>
    <cellStyle name="SAPBEXHLevel1X 4 2 10" xfId="23801"/>
    <cellStyle name="SAPBEXHLevel1X 4 2 11" xfId="23802"/>
    <cellStyle name="SAPBEXHLevel1X 4 2 12" xfId="23803"/>
    <cellStyle name="SAPBEXHLevel1X 4 2 13" xfId="23804"/>
    <cellStyle name="SAPBEXHLevel1X 4 2 14" xfId="23805"/>
    <cellStyle name="SAPBEXHLevel1X 4 2 2" xfId="4219"/>
    <cellStyle name="SAPBEXHLevel1X 4 2 2 10" xfId="23806"/>
    <cellStyle name="SAPBEXHLevel1X 4 2 2 11" xfId="23807"/>
    <cellStyle name="SAPBEXHLevel1X 4 2 2 12" xfId="23808"/>
    <cellStyle name="SAPBEXHLevel1X 4 2 2 2" xfId="23809"/>
    <cellStyle name="SAPBEXHLevel1X 4 2 2 2 2" xfId="23810"/>
    <cellStyle name="SAPBEXHLevel1X 4 2 2 2 3" xfId="23811"/>
    <cellStyle name="SAPBEXHLevel1X 4 2 2 2 4" xfId="23812"/>
    <cellStyle name="SAPBEXHLevel1X 4 2 2 2 5" xfId="23813"/>
    <cellStyle name="SAPBEXHLevel1X 4 2 2 2 6" xfId="23814"/>
    <cellStyle name="SAPBEXHLevel1X 4 2 2 2 7" xfId="23815"/>
    <cellStyle name="SAPBEXHLevel1X 4 2 2 2 8" xfId="23816"/>
    <cellStyle name="SAPBEXHLevel1X 4 2 2 3" xfId="23817"/>
    <cellStyle name="SAPBEXHLevel1X 4 2 2 3 2" xfId="23818"/>
    <cellStyle name="SAPBEXHLevel1X 4 2 2 3 3" xfId="23819"/>
    <cellStyle name="SAPBEXHLevel1X 4 2 2 3 4" xfId="23820"/>
    <cellStyle name="SAPBEXHLevel1X 4 2 2 3 5" xfId="23821"/>
    <cellStyle name="SAPBEXHLevel1X 4 2 2 3 6" xfId="23822"/>
    <cellStyle name="SAPBEXHLevel1X 4 2 2 3 7" xfId="23823"/>
    <cellStyle name="SAPBEXHLevel1X 4 2 2 3 8" xfId="23824"/>
    <cellStyle name="SAPBEXHLevel1X 4 2 2 4" xfId="23825"/>
    <cellStyle name="SAPBEXHLevel1X 4 2 2 4 2" xfId="23826"/>
    <cellStyle name="SAPBEXHLevel1X 4 2 2 4 3" xfId="23827"/>
    <cellStyle name="SAPBEXHLevel1X 4 2 2 4 4" xfId="23828"/>
    <cellStyle name="SAPBEXHLevel1X 4 2 2 4 5" xfId="23829"/>
    <cellStyle name="SAPBEXHLevel1X 4 2 2 4 6" xfId="23830"/>
    <cellStyle name="SAPBEXHLevel1X 4 2 2 4 7" xfId="23831"/>
    <cellStyle name="SAPBEXHLevel1X 4 2 2 4 8" xfId="23832"/>
    <cellStyle name="SAPBEXHLevel1X 4 2 2 5" xfId="23833"/>
    <cellStyle name="SAPBEXHLevel1X 4 2 2 6" xfId="23834"/>
    <cellStyle name="SAPBEXHLevel1X 4 2 2 7" xfId="23835"/>
    <cellStyle name="SAPBEXHLevel1X 4 2 2 8" xfId="23836"/>
    <cellStyle name="SAPBEXHLevel1X 4 2 2 9" xfId="23837"/>
    <cellStyle name="SAPBEXHLevel1X 4 2 3" xfId="23838"/>
    <cellStyle name="SAPBEXHLevel1X 4 2 3 2" xfId="23839"/>
    <cellStyle name="SAPBEXHLevel1X 4 2 3 3" xfId="23840"/>
    <cellStyle name="SAPBEXHLevel1X 4 2 3 4" xfId="23841"/>
    <cellStyle name="SAPBEXHLevel1X 4 2 3 5" xfId="23842"/>
    <cellStyle name="SAPBEXHLevel1X 4 2 3 6" xfId="23843"/>
    <cellStyle name="SAPBEXHLevel1X 4 2 3 7" xfId="23844"/>
    <cellStyle name="SAPBEXHLevel1X 4 2 3 8" xfId="23845"/>
    <cellStyle name="SAPBEXHLevel1X 4 2 4" xfId="23846"/>
    <cellStyle name="SAPBEXHLevel1X 4 2 4 2" xfId="23847"/>
    <cellStyle name="SAPBEXHLevel1X 4 2 4 3" xfId="23848"/>
    <cellStyle name="SAPBEXHLevel1X 4 2 4 4" xfId="23849"/>
    <cellStyle name="SAPBEXHLevel1X 4 2 4 5" xfId="23850"/>
    <cellStyle name="SAPBEXHLevel1X 4 2 4 6" xfId="23851"/>
    <cellStyle name="SAPBEXHLevel1X 4 2 4 7" xfId="23852"/>
    <cellStyle name="SAPBEXHLevel1X 4 2 4 8" xfId="23853"/>
    <cellStyle name="SAPBEXHLevel1X 4 2 5" xfId="23854"/>
    <cellStyle name="SAPBEXHLevel1X 4 2 5 2" xfId="23855"/>
    <cellStyle name="SAPBEXHLevel1X 4 2 5 3" xfId="23856"/>
    <cellStyle name="SAPBEXHLevel1X 4 2 5 4" xfId="23857"/>
    <cellStyle name="SAPBEXHLevel1X 4 2 5 5" xfId="23858"/>
    <cellStyle name="SAPBEXHLevel1X 4 2 5 6" xfId="23859"/>
    <cellStyle name="SAPBEXHLevel1X 4 2 5 7" xfId="23860"/>
    <cellStyle name="SAPBEXHLevel1X 4 2 5 8" xfId="23861"/>
    <cellStyle name="SAPBEXHLevel1X 4 2 6" xfId="23862"/>
    <cellStyle name="SAPBEXHLevel1X 4 2 7" xfId="23863"/>
    <cellStyle name="SAPBEXHLevel1X 4 2 8" xfId="23864"/>
    <cellStyle name="SAPBEXHLevel1X 4 2 9" xfId="23865"/>
    <cellStyle name="SAPBEXHLevel1X 4 3" xfId="4220"/>
    <cellStyle name="SAPBEXHLevel1X 4 3 10" xfId="23866"/>
    <cellStyle name="SAPBEXHLevel1X 4 3 11" xfId="23867"/>
    <cellStyle name="SAPBEXHLevel1X 4 3 12" xfId="23868"/>
    <cellStyle name="SAPBEXHLevel1X 4 3 2" xfId="23869"/>
    <cellStyle name="SAPBEXHLevel1X 4 3 2 2" xfId="23870"/>
    <cellStyle name="SAPBEXHLevel1X 4 3 2 3" xfId="23871"/>
    <cellStyle name="SAPBEXHLevel1X 4 3 2 4" xfId="23872"/>
    <cellStyle name="SAPBEXHLevel1X 4 3 2 5" xfId="23873"/>
    <cellStyle name="SAPBEXHLevel1X 4 3 2 6" xfId="23874"/>
    <cellStyle name="SAPBEXHLevel1X 4 3 2 7" xfId="23875"/>
    <cellStyle name="SAPBEXHLevel1X 4 3 2 8" xfId="23876"/>
    <cellStyle name="SAPBEXHLevel1X 4 3 3" xfId="23877"/>
    <cellStyle name="SAPBEXHLevel1X 4 3 3 2" xfId="23878"/>
    <cellStyle name="SAPBEXHLevel1X 4 3 3 3" xfId="23879"/>
    <cellStyle name="SAPBEXHLevel1X 4 3 3 4" xfId="23880"/>
    <cellStyle name="SAPBEXHLevel1X 4 3 3 5" xfId="23881"/>
    <cellStyle name="SAPBEXHLevel1X 4 3 3 6" xfId="23882"/>
    <cellStyle name="SAPBEXHLevel1X 4 3 3 7" xfId="23883"/>
    <cellStyle name="SAPBEXHLevel1X 4 3 3 8" xfId="23884"/>
    <cellStyle name="SAPBEXHLevel1X 4 3 4" xfId="23885"/>
    <cellStyle name="SAPBEXHLevel1X 4 3 4 2" xfId="23886"/>
    <cellStyle name="SAPBEXHLevel1X 4 3 4 3" xfId="23887"/>
    <cellStyle name="SAPBEXHLevel1X 4 3 4 4" xfId="23888"/>
    <cellStyle name="SAPBEXHLevel1X 4 3 4 5" xfId="23889"/>
    <cellStyle name="SAPBEXHLevel1X 4 3 4 6" xfId="23890"/>
    <cellStyle name="SAPBEXHLevel1X 4 3 4 7" xfId="23891"/>
    <cellStyle name="SAPBEXHLevel1X 4 3 4 8" xfId="23892"/>
    <cellStyle name="SAPBEXHLevel1X 4 3 5" xfId="23893"/>
    <cellStyle name="SAPBEXHLevel1X 4 3 6" xfId="23894"/>
    <cellStyle name="SAPBEXHLevel1X 4 3 7" xfId="23895"/>
    <cellStyle name="SAPBEXHLevel1X 4 3 8" xfId="23896"/>
    <cellStyle name="SAPBEXHLevel1X 4 3 9" xfId="23897"/>
    <cellStyle name="SAPBEXHLevel1X 4 4" xfId="23898"/>
    <cellStyle name="SAPBEXHLevel1X 4 4 2" xfId="23899"/>
    <cellStyle name="SAPBEXHLevel1X 4 4 3" xfId="23900"/>
    <cellStyle name="SAPBEXHLevel1X 4 4 4" xfId="23901"/>
    <cellStyle name="SAPBEXHLevel1X 4 4 5" xfId="23902"/>
    <cellStyle name="SAPBEXHLevel1X 4 4 6" xfId="23903"/>
    <cellStyle name="SAPBEXHLevel1X 4 4 7" xfId="23904"/>
    <cellStyle name="SAPBEXHLevel1X 4 4 8" xfId="23905"/>
    <cellStyle name="SAPBEXHLevel1X 4 5" xfId="23906"/>
    <cellStyle name="SAPBEXHLevel1X 4 5 2" xfId="23907"/>
    <cellStyle name="SAPBEXHLevel1X 4 5 3" xfId="23908"/>
    <cellStyle name="SAPBEXHLevel1X 4 5 4" xfId="23909"/>
    <cellStyle name="SAPBEXHLevel1X 4 5 5" xfId="23910"/>
    <cellStyle name="SAPBEXHLevel1X 4 5 6" xfId="23911"/>
    <cellStyle name="SAPBEXHLevel1X 4 5 7" xfId="23912"/>
    <cellStyle name="SAPBEXHLevel1X 4 5 8" xfId="23913"/>
    <cellStyle name="SAPBEXHLevel1X 4 6" xfId="23914"/>
    <cellStyle name="SAPBEXHLevel1X 4 6 2" xfId="23915"/>
    <cellStyle name="SAPBEXHLevel1X 4 6 3" xfId="23916"/>
    <cellStyle name="SAPBEXHLevel1X 4 6 4" xfId="23917"/>
    <cellStyle name="SAPBEXHLevel1X 4 6 5" xfId="23918"/>
    <cellStyle name="SAPBEXHLevel1X 4 6 6" xfId="23919"/>
    <cellStyle name="SAPBEXHLevel1X 4 6 7" xfId="23920"/>
    <cellStyle name="SAPBEXHLevel1X 4 6 8" xfId="23921"/>
    <cellStyle name="SAPBEXHLevel1X 4 7" xfId="23922"/>
    <cellStyle name="SAPBEXHLevel1X 4 8" xfId="23923"/>
    <cellStyle name="SAPBEXHLevel1X 4 9" xfId="23924"/>
    <cellStyle name="SAPBEXHLevel1X 5" xfId="4221"/>
    <cellStyle name="SAPBEXHLevel1X 5 10" xfId="23925"/>
    <cellStyle name="SAPBEXHLevel1X 5 11" xfId="23926"/>
    <cellStyle name="SAPBEXHLevel1X 5 12" xfId="23927"/>
    <cellStyle name="SAPBEXHLevel1X 5 13" xfId="23928"/>
    <cellStyle name="SAPBEXHLevel1X 5 14" xfId="23929"/>
    <cellStyle name="SAPBEXHLevel1X 5 2" xfId="4222"/>
    <cellStyle name="SAPBEXHLevel1X 5 2 10" xfId="23930"/>
    <cellStyle name="SAPBEXHLevel1X 5 2 11" xfId="23931"/>
    <cellStyle name="SAPBEXHLevel1X 5 2 12" xfId="23932"/>
    <cellStyle name="SAPBEXHLevel1X 5 2 2" xfId="23933"/>
    <cellStyle name="SAPBEXHLevel1X 5 2 2 2" xfId="23934"/>
    <cellStyle name="SAPBEXHLevel1X 5 2 2 3" xfId="23935"/>
    <cellStyle name="SAPBEXHLevel1X 5 2 2 4" xfId="23936"/>
    <cellStyle name="SAPBEXHLevel1X 5 2 2 5" xfId="23937"/>
    <cellStyle name="SAPBEXHLevel1X 5 2 2 6" xfId="23938"/>
    <cellStyle name="SAPBEXHLevel1X 5 2 2 7" xfId="23939"/>
    <cellStyle name="SAPBEXHLevel1X 5 2 2 8" xfId="23940"/>
    <cellStyle name="SAPBEXHLevel1X 5 2 3" xfId="23941"/>
    <cellStyle name="SAPBEXHLevel1X 5 2 3 2" xfId="23942"/>
    <cellStyle name="SAPBEXHLevel1X 5 2 3 3" xfId="23943"/>
    <cellStyle name="SAPBEXHLevel1X 5 2 3 4" xfId="23944"/>
    <cellStyle name="SAPBEXHLevel1X 5 2 3 5" xfId="23945"/>
    <cellStyle name="SAPBEXHLevel1X 5 2 3 6" xfId="23946"/>
    <cellStyle name="SAPBEXHLevel1X 5 2 3 7" xfId="23947"/>
    <cellStyle name="SAPBEXHLevel1X 5 2 3 8" xfId="23948"/>
    <cellStyle name="SAPBEXHLevel1X 5 2 4" xfId="23949"/>
    <cellStyle name="SAPBEXHLevel1X 5 2 4 2" xfId="23950"/>
    <cellStyle name="SAPBEXHLevel1X 5 2 4 3" xfId="23951"/>
    <cellStyle name="SAPBEXHLevel1X 5 2 4 4" xfId="23952"/>
    <cellStyle name="SAPBEXHLevel1X 5 2 4 5" xfId="23953"/>
    <cellStyle name="SAPBEXHLevel1X 5 2 4 6" xfId="23954"/>
    <cellStyle name="SAPBEXHLevel1X 5 2 4 7" xfId="23955"/>
    <cellStyle name="SAPBEXHLevel1X 5 2 4 8" xfId="23956"/>
    <cellStyle name="SAPBEXHLevel1X 5 2 5" xfId="23957"/>
    <cellStyle name="SAPBEXHLevel1X 5 2 6" xfId="23958"/>
    <cellStyle name="SAPBEXHLevel1X 5 2 7" xfId="23959"/>
    <cellStyle name="SAPBEXHLevel1X 5 2 8" xfId="23960"/>
    <cellStyle name="SAPBEXHLevel1X 5 2 9" xfId="23961"/>
    <cellStyle name="SAPBEXHLevel1X 5 3" xfId="23962"/>
    <cellStyle name="SAPBEXHLevel1X 5 3 2" xfId="23963"/>
    <cellStyle name="SAPBEXHLevel1X 5 3 3" xfId="23964"/>
    <cellStyle name="SAPBEXHLevel1X 5 3 4" xfId="23965"/>
    <cellStyle name="SAPBEXHLevel1X 5 3 5" xfId="23966"/>
    <cellStyle name="SAPBEXHLevel1X 5 3 6" xfId="23967"/>
    <cellStyle name="SAPBEXHLevel1X 5 3 7" xfId="23968"/>
    <cellStyle name="SAPBEXHLevel1X 5 3 8" xfId="23969"/>
    <cellStyle name="SAPBEXHLevel1X 5 4" xfId="23970"/>
    <cellStyle name="SAPBEXHLevel1X 5 4 2" xfId="23971"/>
    <cellStyle name="SAPBEXHLevel1X 5 4 3" xfId="23972"/>
    <cellStyle name="SAPBEXHLevel1X 5 4 4" xfId="23973"/>
    <cellStyle name="SAPBEXHLevel1X 5 4 5" xfId="23974"/>
    <cellStyle name="SAPBEXHLevel1X 5 4 6" xfId="23975"/>
    <cellStyle name="SAPBEXHLevel1X 5 4 7" xfId="23976"/>
    <cellStyle name="SAPBEXHLevel1X 5 4 8" xfId="23977"/>
    <cellStyle name="SAPBEXHLevel1X 5 5" xfId="23978"/>
    <cellStyle name="SAPBEXHLevel1X 5 5 2" xfId="23979"/>
    <cellStyle name="SAPBEXHLevel1X 5 5 3" xfId="23980"/>
    <cellStyle name="SAPBEXHLevel1X 5 5 4" xfId="23981"/>
    <cellStyle name="SAPBEXHLevel1X 5 5 5" xfId="23982"/>
    <cellStyle name="SAPBEXHLevel1X 5 5 6" xfId="23983"/>
    <cellStyle name="SAPBEXHLevel1X 5 5 7" xfId="23984"/>
    <cellStyle name="SAPBEXHLevel1X 5 5 8" xfId="23985"/>
    <cellStyle name="SAPBEXHLevel1X 5 6" xfId="23986"/>
    <cellStyle name="SAPBEXHLevel1X 5 7" xfId="23987"/>
    <cellStyle name="SAPBEXHLevel1X 5 8" xfId="23988"/>
    <cellStyle name="SAPBEXHLevel1X 5 9" xfId="23989"/>
    <cellStyle name="SAPBEXHLevel1X 6" xfId="4223"/>
    <cellStyle name="SAPBEXHLevel1X 6 10" xfId="23990"/>
    <cellStyle name="SAPBEXHLevel1X 6 11" xfId="23991"/>
    <cellStyle name="SAPBEXHLevel1X 6 12" xfId="23992"/>
    <cellStyle name="SAPBEXHLevel1X 6 2" xfId="23993"/>
    <cellStyle name="SAPBEXHLevel1X 6 2 2" xfId="23994"/>
    <cellStyle name="SAPBEXHLevel1X 6 2 3" xfId="23995"/>
    <cellStyle name="SAPBEXHLevel1X 6 2 4" xfId="23996"/>
    <cellStyle name="SAPBEXHLevel1X 6 2 5" xfId="23997"/>
    <cellStyle name="SAPBEXHLevel1X 6 2 6" xfId="23998"/>
    <cellStyle name="SAPBEXHLevel1X 6 2 7" xfId="23999"/>
    <cellStyle name="SAPBEXHLevel1X 6 2 8" xfId="24000"/>
    <cellStyle name="SAPBEXHLevel1X 6 3" xfId="24001"/>
    <cellStyle name="SAPBEXHLevel1X 6 3 2" xfId="24002"/>
    <cellStyle name="SAPBEXHLevel1X 6 3 3" xfId="24003"/>
    <cellStyle name="SAPBEXHLevel1X 6 3 4" xfId="24004"/>
    <cellStyle name="SAPBEXHLevel1X 6 3 5" xfId="24005"/>
    <cellStyle name="SAPBEXHLevel1X 6 3 6" xfId="24006"/>
    <cellStyle name="SAPBEXHLevel1X 6 3 7" xfId="24007"/>
    <cellStyle name="SAPBEXHLevel1X 6 3 8" xfId="24008"/>
    <cellStyle name="SAPBEXHLevel1X 6 4" xfId="24009"/>
    <cellStyle name="SAPBEXHLevel1X 6 4 2" xfId="24010"/>
    <cellStyle name="SAPBEXHLevel1X 6 4 3" xfId="24011"/>
    <cellStyle name="SAPBEXHLevel1X 6 4 4" xfId="24012"/>
    <cellStyle name="SAPBEXHLevel1X 6 4 5" xfId="24013"/>
    <cellStyle name="SAPBEXHLevel1X 6 4 6" xfId="24014"/>
    <cellStyle name="SAPBEXHLevel1X 6 4 7" xfId="24015"/>
    <cellStyle name="SAPBEXHLevel1X 6 4 8" xfId="24016"/>
    <cellStyle name="SAPBEXHLevel1X 6 5" xfId="24017"/>
    <cellStyle name="SAPBEXHLevel1X 6 6" xfId="24018"/>
    <cellStyle name="SAPBEXHLevel1X 6 7" xfId="24019"/>
    <cellStyle name="SAPBEXHLevel1X 6 8" xfId="24020"/>
    <cellStyle name="SAPBEXHLevel1X 6 9" xfId="24021"/>
    <cellStyle name="SAPBEXHLevel1X 7" xfId="24022"/>
    <cellStyle name="SAPBEXHLevel1X 7 2" xfId="24023"/>
    <cellStyle name="SAPBEXHLevel1X 7 3" xfId="24024"/>
    <cellStyle name="SAPBEXHLevel1X 7 4" xfId="24025"/>
    <cellStyle name="SAPBEXHLevel1X 7 5" xfId="24026"/>
    <cellStyle name="SAPBEXHLevel1X 7 6" xfId="24027"/>
    <cellStyle name="SAPBEXHLevel1X 7 7" xfId="24028"/>
    <cellStyle name="SAPBEXHLevel1X 7 8" xfId="24029"/>
    <cellStyle name="SAPBEXHLevel1X 8" xfId="24030"/>
    <cellStyle name="SAPBEXHLevel1X 8 2" xfId="24031"/>
    <cellStyle name="SAPBEXHLevel1X 8 3" xfId="24032"/>
    <cellStyle name="SAPBEXHLevel1X 8 4" xfId="24033"/>
    <cellStyle name="SAPBEXHLevel1X 8 5" xfId="24034"/>
    <cellStyle name="SAPBEXHLevel1X 8 6" xfId="24035"/>
    <cellStyle name="SAPBEXHLevel1X 8 7" xfId="24036"/>
    <cellStyle name="SAPBEXHLevel1X 8 8" xfId="24037"/>
    <cellStyle name="SAPBEXHLevel1X 9" xfId="24038"/>
    <cellStyle name="SAPBEXHLevel1X 9 2" xfId="24039"/>
    <cellStyle name="SAPBEXHLevel1X 9 3" xfId="24040"/>
    <cellStyle name="SAPBEXHLevel1X 9 4" xfId="24041"/>
    <cellStyle name="SAPBEXHLevel1X 9 5" xfId="24042"/>
    <cellStyle name="SAPBEXHLevel1X 9 6" xfId="24043"/>
    <cellStyle name="SAPBEXHLevel1X 9 7" xfId="24044"/>
    <cellStyle name="SAPBEXHLevel1X 9 8" xfId="24045"/>
    <cellStyle name="SAPBEXHLevel1X_2. Приложение Доп материалы согласованияБП_БП" xfId="4224"/>
    <cellStyle name="SAPBEXHLevel2" xfId="4225"/>
    <cellStyle name="SAPBEXHLevel2 10" xfId="24046"/>
    <cellStyle name="SAPBEXHLevel2 11" xfId="24047"/>
    <cellStyle name="SAPBEXHLevel2 12" xfId="24048"/>
    <cellStyle name="SAPBEXHLevel2 13" xfId="24049"/>
    <cellStyle name="SAPBEXHLevel2 14" xfId="24050"/>
    <cellStyle name="SAPBEXHLevel2 15" xfId="24051"/>
    <cellStyle name="SAPBEXHLevel2 16" xfId="24052"/>
    <cellStyle name="SAPBEXHLevel2 17" xfId="24053"/>
    <cellStyle name="SAPBEXHLevel2 18" xfId="24054"/>
    <cellStyle name="SAPBEXHLevel2 2" xfId="4226"/>
    <cellStyle name="SAPBEXHLevel2 2 10" xfId="24055"/>
    <cellStyle name="SAPBEXHLevel2 2 11" xfId="24056"/>
    <cellStyle name="SAPBEXHLevel2 2 12" xfId="24057"/>
    <cellStyle name="SAPBEXHLevel2 2 13" xfId="24058"/>
    <cellStyle name="SAPBEXHLevel2 2 14" xfId="24059"/>
    <cellStyle name="SAPBEXHLevel2 2 15" xfId="24060"/>
    <cellStyle name="SAPBEXHLevel2 2 2" xfId="4227"/>
    <cellStyle name="SAPBEXHLevel2 2 2 10" xfId="24061"/>
    <cellStyle name="SAPBEXHLevel2 2 2 11" xfId="24062"/>
    <cellStyle name="SAPBEXHLevel2 2 2 12" xfId="24063"/>
    <cellStyle name="SAPBEXHLevel2 2 2 13" xfId="24064"/>
    <cellStyle name="SAPBEXHLevel2 2 2 14" xfId="24065"/>
    <cellStyle name="SAPBEXHLevel2 2 2 2" xfId="4228"/>
    <cellStyle name="SAPBEXHLevel2 2 2 2 10" xfId="24066"/>
    <cellStyle name="SAPBEXHLevel2 2 2 2 11" xfId="24067"/>
    <cellStyle name="SAPBEXHLevel2 2 2 2 12" xfId="24068"/>
    <cellStyle name="SAPBEXHLevel2 2 2 2 2" xfId="24069"/>
    <cellStyle name="SAPBEXHLevel2 2 2 2 2 2" xfId="24070"/>
    <cellStyle name="SAPBEXHLevel2 2 2 2 2 3" xfId="24071"/>
    <cellStyle name="SAPBEXHLevel2 2 2 2 2 4" xfId="24072"/>
    <cellStyle name="SAPBEXHLevel2 2 2 2 2 5" xfId="24073"/>
    <cellStyle name="SAPBEXHLevel2 2 2 2 2 6" xfId="24074"/>
    <cellStyle name="SAPBEXHLevel2 2 2 2 2 7" xfId="24075"/>
    <cellStyle name="SAPBEXHLevel2 2 2 2 2 8" xfId="24076"/>
    <cellStyle name="SAPBEXHLevel2 2 2 2 3" xfId="24077"/>
    <cellStyle name="SAPBEXHLevel2 2 2 2 3 2" xfId="24078"/>
    <cellStyle name="SAPBEXHLevel2 2 2 2 3 3" xfId="24079"/>
    <cellStyle name="SAPBEXHLevel2 2 2 2 3 4" xfId="24080"/>
    <cellStyle name="SAPBEXHLevel2 2 2 2 3 5" xfId="24081"/>
    <cellStyle name="SAPBEXHLevel2 2 2 2 3 6" xfId="24082"/>
    <cellStyle name="SAPBEXHLevel2 2 2 2 3 7" xfId="24083"/>
    <cellStyle name="SAPBEXHLevel2 2 2 2 3 8" xfId="24084"/>
    <cellStyle name="SAPBEXHLevel2 2 2 2 4" xfId="24085"/>
    <cellStyle name="SAPBEXHLevel2 2 2 2 4 2" xfId="24086"/>
    <cellStyle name="SAPBEXHLevel2 2 2 2 4 3" xfId="24087"/>
    <cellStyle name="SAPBEXHLevel2 2 2 2 4 4" xfId="24088"/>
    <cellStyle name="SAPBEXHLevel2 2 2 2 4 5" xfId="24089"/>
    <cellStyle name="SAPBEXHLevel2 2 2 2 4 6" xfId="24090"/>
    <cellStyle name="SAPBEXHLevel2 2 2 2 4 7" xfId="24091"/>
    <cellStyle name="SAPBEXHLevel2 2 2 2 4 8" xfId="24092"/>
    <cellStyle name="SAPBEXHLevel2 2 2 2 5" xfId="24093"/>
    <cellStyle name="SAPBEXHLevel2 2 2 2 6" xfId="24094"/>
    <cellStyle name="SAPBEXHLevel2 2 2 2 7" xfId="24095"/>
    <cellStyle name="SAPBEXHLevel2 2 2 2 8" xfId="24096"/>
    <cellStyle name="SAPBEXHLevel2 2 2 2 9" xfId="24097"/>
    <cellStyle name="SAPBEXHLevel2 2 2 3" xfId="24098"/>
    <cellStyle name="SAPBEXHLevel2 2 2 3 2" xfId="24099"/>
    <cellStyle name="SAPBEXHLevel2 2 2 3 3" xfId="24100"/>
    <cellStyle name="SAPBEXHLevel2 2 2 3 4" xfId="24101"/>
    <cellStyle name="SAPBEXHLevel2 2 2 3 5" xfId="24102"/>
    <cellStyle name="SAPBEXHLevel2 2 2 3 6" xfId="24103"/>
    <cellStyle name="SAPBEXHLevel2 2 2 3 7" xfId="24104"/>
    <cellStyle name="SAPBEXHLevel2 2 2 3 8" xfId="24105"/>
    <cellStyle name="SAPBEXHLevel2 2 2 4" xfId="24106"/>
    <cellStyle name="SAPBEXHLevel2 2 2 4 2" xfId="24107"/>
    <cellStyle name="SAPBEXHLevel2 2 2 4 3" xfId="24108"/>
    <cellStyle name="SAPBEXHLevel2 2 2 4 4" xfId="24109"/>
    <cellStyle name="SAPBEXHLevel2 2 2 4 5" xfId="24110"/>
    <cellStyle name="SAPBEXHLevel2 2 2 4 6" xfId="24111"/>
    <cellStyle name="SAPBEXHLevel2 2 2 4 7" xfId="24112"/>
    <cellStyle name="SAPBEXHLevel2 2 2 4 8" xfId="24113"/>
    <cellStyle name="SAPBEXHLevel2 2 2 5" xfId="24114"/>
    <cellStyle name="SAPBEXHLevel2 2 2 5 2" xfId="24115"/>
    <cellStyle name="SAPBEXHLevel2 2 2 5 3" xfId="24116"/>
    <cellStyle name="SAPBEXHLevel2 2 2 5 4" xfId="24117"/>
    <cellStyle name="SAPBEXHLevel2 2 2 5 5" xfId="24118"/>
    <cellStyle name="SAPBEXHLevel2 2 2 5 6" xfId="24119"/>
    <cellStyle name="SAPBEXHLevel2 2 2 5 7" xfId="24120"/>
    <cellStyle name="SAPBEXHLevel2 2 2 5 8" xfId="24121"/>
    <cellStyle name="SAPBEXHLevel2 2 2 6" xfId="24122"/>
    <cellStyle name="SAPBEXHLevel2 2 2 7" xfId="24123"/>
    <cellStyle name="SAPBEXHLevel2 2 2 8" xfId="24124"/>
    <cellStyle name="SAPBEXHLevel2 2 2 9" xfId="24125"/>
    <cellStyle name="SAPBEXHLevel2 2 3" xfId="4229"/>
    <cellStyle name="SAPBEXHLevel2 2 3 10" xfId="24126"/>
    <cellStyle name="SAPBEXHLevel2 2 3 11" xfId="24127"/>
    <cellStyle name="SAPBEXHLevel2 2 3 12" xfId="24128"/>
    <cellStyle name="SAPBEXHLevel2 2 3 2" xfId="24129"/>
    <cellStyle name="SAPBEXHLevel2 2 3 2 2" xfId="24130"/>
    <cellStyle name="SAPBEXHLevel2 2 3 2 3" xfId="24131"/>
    <cellStyle name="SAPBEXHLevel2 2 3 2 4" xfId="24132"/>
    <cellStyle name="SAPBEXHLevel2 2 3 2 5" xfId="24133"/>
    <cellStyle name="SAPBEXHLevel2 2 3 2 6" xfId="24134"/>
    <cellStyle name="SAPBEXHLevel2 2 3 2 7" xfId="24135"/>
    <cellStyle name="SAPBEXHLevel2 2 3 2 8" xfId="24136"/>
    <cellStyle name="SAPBEXHLevel2 2 3 3" xfId="24137"/>
    <cellStyle name="SAPBEXHLevel2 2 3 3 2" xfId="24138"/>
    <cellStyle name="SAPBEXHLevel2 2 3 3 3" xfId="24139"/>
    <cellStyle name="SAPBEXHLevel2 2 3 3 4" xfId="24140"/>
    <cellStyle name="SAPBEXHLevel2 2 3 3 5" xfId="24141"/>
    <cellStyle name="SAPBEXHLevel2 2 3 3 6" xfId="24142"/>
    <cellStyle name="SAPBEXHLevel2 2 3 3 7" xfId="24143"/>
    <cellStyle name="SAPBEXHLevel2 2 3 3 8" xfId="24144"/>
    <cellStyle name="SAPBEXHLevel2 2 3 4" xfId="24145"/>
    <cellStyle name="SAPBEXHLevel2 2 3 4 2" xfId="24146"/>
    <cellStyle name="SAPBEXHLevel2 2 3 4 3" xfId="24147"/>
    <cellStyle name="SAPBEXHLevel2 2 3 4 4" xfId="24148"/>
    <cellStyle name="SAPBEXHLevel2 2 3 4 5" xfId="24149"/>
    <cellStyle name="SAPBEXHLevel2 2 3 4 6" xfId="24150"/>
    <cellStyle name="SAPBEXHLevel2 2 3 4 7" xfId="24151"/>
    <cellStyle name="SAPBEXHLevel2 2 3 4 8" xfId="24152"/>
    <cellStyle name="SAPBEXHLevel2 2 3 5" xfId="24153"/>
    <cellStyle name="SAPBEXHLevel2 2 3 6" xfId="24154"/>
    <cellStyle name="SAPBEXHLevel2 2 3 7" xfId="24155"/>
    <cellStyle name="SAPBEXHLevel2 2 3 8" xfId="24156"/>
    <cellStyle name="SAPBEXHLevel2 2 3 9" xfId="24157"/>
    <cellStyle name="SAPBEXHLevel2 2 4" xfId="24158"/>
    <cellStyle name="SAPBEXHLevel2 2 4 2" xfId="24159"/>
    <cellStyle name="SAPBEXHLevel2 2 4 3" xfId="24160"/>
    <cellStyle name="SAPBEXHLevel2 2 4 4" xfId="24161"/>
    <cellStyle name="SAPBEXHLevel2 2 4 5" xfId="24162"/>
    <cellStyle name="SAPBEXHLevel2 2 4 6" xfId="24163"/>
    <cellStyle name="SAPBEXHLevel2 2 4 7" xfId="24164"/>
    <cellStyle name="SAPBEXHLevel2 2 4 8" xfId="24165"/>
    <cellStyle name="SAPBEXHLevel2 2 5" xfId="24166"/>
    <cellStyle name="SAPBEXHLevel2 2 5 2" xfId="24167"/>
    <cellStyle name="SAPBEXHLevel2 2 5 3" xfId="24168"/>
    <cellStyle name="SAPBEXHLevel2 2 5 4" xfId="24169"/>
    <cellStyle name="SAPBEXHLevel2 2 5 5" xfId="24170"/>
    <cellStyle name="SAPBEXHLevel2 2 5 6" xfId="24171"/>
    <cellStyle name="SAPBEXHLevel2 2 5 7" xfId="24172"/>
    <cellStyle name="SAPBEXHLevel2 2 5 8" xfId="24173"/>
    <cellStyle name="SAPBEXHLevel2 2 6" xfId="24174"/>
    <cellStyle name="SAPBEXHLevel2 2 6 2" xfId="24175"/>
    <cellStyle name="SAPBEXHLevel2 2 6 3" xfId="24176"/>
    <cellStyle name="SAPBEXHLevel2 2 6 4" xfId="24177"/>
    <cellStyle name="SAPBEXHLevel2 2 6 5" xfId="24178"/>
    <cellStyle name="SAPBEXHLevel2 2 6 6" xfId="24179"/>
    <cellStyle name="SAPBEXHLevel2 2 6 7" xfId="24180"/>
    <cellStyle name="SAPBEXHLevel2 2 6 8" xfId="24181"/>
    <cellStyle name="SAPBEXHLevel2 2 7" xfId="24182"/>
    <cellStyle name="SAPBEXHLevel2 2 8" xfId="24183"/>
    <cellStyle name="SAPBEXHLevel2 2 9" xfId="24184"/>
    <cellStyle name="SAPBEXHLevel2 3" xfId="4230"/>
    <cellStyle name="SAPBEXHLevel2 3 10" xfId="24185"/>
    <cellStyle name="SAPBEXHLevel2 3 11" xfId="24186"/>
    <cellStyle name="SAPBEXHLevel2 3 12" xfId="24187"/>
    <cellStyle name="SAPBEXHLevel2 3 13" xfId="24188"/>
    <cellStyle name="SAPBEXHLevel2 3 14" xfId="24189"/>
    <cellStyle name="SAPBEXHLevel2 3 2" xfId="4231"/>
    <cellStyle name="SAPBEXHLevel2 3 2 10" xfId="24190"/>
    <cellStyle name="SAPBEXHLevel2 3 2 11" xfId="24191"/>
    <cellStyle name="SAPBEXHLevel2 3 2 12" xfId="24192"/>
    <cellStyle name="SAPBEXHLevel2 3 2 13" xfId="24193"/>
    <cellStyle name="SAPBEXHLevel2 3 2 14" xfId="24194"/>
    <cellStyle name="SAPBEXHLevel2 3 2 2" xfId="4232"/>
    <cellStyle name="SAPBEXHLevel2 3 2 2 10" xfId="24195"/>
    <cellStyle name="SAPBEXHLevel2 3 2 2 11" xfId="24196"/>
    <cellStyle name="SAPBEXHLevel2 3 2 2 12" xfId="24197"/>
    <cellStyle name="SAPBEXHLevel2 3 2 2 2" xfId="24198"/>
    <cellStyle name="SAPBEXHLevel2 3 2 2 2 2" xfId="24199"/>
    <cellStyle name="SAPBEXHLevel2 3 2 2 2 3" xfId="24200"/>
    <cellStyle name="SAPBEXHLevel2 3 2 2 2 4" xfId="24201"/>
    <cellStyle name="SAPBEXHLevel2 3 2 2 2 5" xfId="24202"/>
    <cellStyle name="SAPBEXHLevel2 3 2 2 2 6" xfId="24203"/>
    <cellStyle name="SAPBEXHLevel2 3 2 2 2 7" xfId="24204"/>
    <cellStyle name="SAPBEXHLevel2 3 2 2 2 8" xfId="24205"/>
    <cellStyle name="SAPBEXHLevel2 3 2 2 3" xfId="24206"/>
    <cellStyle name="SAPBEXHLevel2 3 2 2 3 2" xfId="24207"/>
    <cellStyle name="SAPBEXHLevel2 3 2 2 3 3" xfId="24208"/>
    <cellStyle name="SAPBEXHLevel2 3 2 2 3 4" xfId="24209"/>
    <cellStyle name="SAPBEXHLevel2 3 2 2 3 5" xfId="24210"/>
    <cellStyle name="SAPBEXHLevel2 3 2 2 3 6" xfId="24211"/>
    <cellStyle name="SAPBEXHLevel2 3 2 2 3 7" xfId="24212"/>
    <cellStyle name="SAPBEXHLevel2 3 2 2 3 8" xfId="24213"/>
    <cellStyle name="SAPBEXHLevel2 3 2 2 4" xfId="24214"/>
    <cellStyle name="SAPBEXHLevel2 3 2 2 4 2" xfId="24215"/>
    <cellStyle name="SAPBEXHLevel2 3 2 2 4 3" xfId="24216"/>
    <cellStyle name="SAPBEXHLevel2 3 2 2 4 4" xfId="24217"/>
    <cellStyle name="SAPBEXHLevel2 3 2 2 4 5" xfId="24218"/>
    <cellStyle name="SAPBEXHLevel2 3 2 2 4 6" xfId="24219"/>
    <cellStyle name="SAPBEXHLevel2 3 2 2 4 7" xfId="24220"/>
    <cellStyle name="SAPBEXHLevel2 3 2 2 4 8" xfId="24221"/>
    <cellStyle name="SAPBEXHLevel2 3 2 2 5" xfId="24222"/>
    <cellStyle name="SAPBEXHLevel2 3 2 2 6" xfId="24223"/>
    <cellStyle name="SAPBEXHLevel2 3 2 2 7" xfId="24224"/>
    <cellStyle name="SAPBEXHLevel2 3 2 2 8" xfId="24225"/>
    <cellStyle name="SAPBEXHLevel2 3 2 2 9" xfId="24226"/>
    <cellStyle name="SAPBEXHLevel2 3 2 3" xfId="24227"/>
    <cellStyle name="SAPBEXHLevel2 3 2 3 2" xfId="24228"/>
    <cellStyle name="SAPBEXHLevel2 3 2 3 3" xfId="24229"/>
    <cellStyle name="SAPBEXHLevel2 3 2 3 4" xfId="24230"/>
    <cellStyle name="SAPBEXHLevel2 3 2 3 5" xfId="24231"/>
    <cellStyle name="SAPBEXHLevel2 3 2 3 6" xfId="24232"/>
    <cellStyle name="SAPBEXHLevel2 3 2 3 7" xfId="24233"/>
    <cellStyle name="SAPBEXHLevel2 3 2 3 8" xfId="24234"/>
    <cellStyle name="SAPBEXHLevel2 3 2 4" xfId="24235"/>
    <cellStyle name="SAPBEXHLevel2 3 2 4 2" xfId="24236"/>
    <cellStyle name="SAPBEXHLevel2 3 2 4 3" xfId="24237"/>
    <cellStyle name="SAPBEXHLevel2 3 2 4 4" xfId="24238"/>
    <cellStyle name="SAPBEXHLevel2 3 2 4 5" xfId="24239"/>
    <cellStyle name="SAPBEXHLevel2 3 2 4 6" xfId="24240"/>
    <cellStyle name="SAPBEXHLevel2 3 2 4 7" xfId="24241"/>
    <cellStyle name="SAPBEXHLevel2 3 2 4 8" xfId="24242"/>
    <cellStyle name="SAPBEXHLevel2 3 2 5" xfId="24243"/>
    <cellStyle name="SAPBEXHLevel2 3 2 5 2" xfId="24244"/>
    <cellStyle name="SAPBEXHLevel2 3 2 5 3" xfId="24245"/>
    <cellStyle name="SAPBEXHLevel2 3 2 5 4" xfId="24246"/>
    <cellStyle name="SAPBEXHLevel2 3 2 5 5" xfId="24247"/>
    <cellStyle name="SAPBEXHLevel2 3 2 5 6" xfId="24248"/>
    <cellStyle name="SAPBEXHLevel2 3 2 5 7" xfId="24249"/>
    <cellStyle name="SAPBEXHLevel2 3 2 5 8" xfId="24250"/>
    <cellStyle name="SAPBEXHLevel2 3 2 6" xfId="24251"/>
    <cellStyle name="SAPBEXHLevel2 3 2 7" xfId="24252"/>
    <cellStyle name="SAPBEXHLevel2 3 2 8" xfId="24253"/>
    <cellStyle name="SAPBEXHLevel2 3 2 9" xfId="24254"/>
    <cellStyle name="SAPBEXHLevel2 3 3" xfId="4233"/>
    <cellStyle name="SAPBEXHLevel2 3 3 10" xfId="24255"/>
    <cellStyle name="SAPBEXHLevel2 3 3 11" xfId="24256"/>
    <cellStyle name="SAPBEXHLevel2 3 3 12" xfId="24257"/>
    <cellStyle name="SAPBEXHLevel2 3 3 2" xfId="24258"/>
    <cellStyle name="SAPBEXHLevel2 3 3 2 2" xfId="24259"/>
    <cellStyle name="SAPBEXHLevel2 3 3 2 3" xfId="24260"/>
    <cellStyle name="SAPBEXHLevel2 3 3 2 4" xfId="24261"/>
    <cellStyle name="SAPBEXHLevel2 3 3 2 5" xfId="24262"/>
    <cellStyle name="SAPBEXHLevel2 3 3 2 6" xfId="24263"/>
    <cellStyle name="SAPBEXHLevel2 3 3 2 7" xfId="24264"/>
    <cellStyle name="SAPBEXHLevel2 3 3 2 8" xfId="24265"/>
    <cellStyle name="SAPBEXHLevel2 3 3 3" xfId="24266"/>
    <cellStyle name="SAPBEXHLevel2 3 3 3 2" xfId="24267"/>
    <cellStyle name="SAPBEXHLevel2 3 3 3 3" xfId="24268"/>
    <cellStyle name="SAPBEXHLevel2 3 3 3 4" xfId="24269"/>
    <cellStyle name="SAPBEXHLevel2 3 3 3 5" xfId="24270"/>
    <cellStyle name="SAPBEXHLevel2 3 3 3 6" xfId="24271"/>
    <cellStyle name="SAPBEXHLevel2 3 3 3 7" xfId="24272"/>
    <cellStyle name="SAPBEXHLevel2 3 3 3 8" xfId="24273"/>
    <cellStyle name="SAPBEXHLevel2 3 3 4" xfId="24274"/>
    <cellStyle name="SAPBEXHLevel2 3 3 4 2" xfId="24275"/>
    <cellStyle name="SAPBEXHLevel2 3 3 4 3" xfId="24276"/>
    <cellStyle name="SAPBEXHLevel2 3 3 4 4" xfId="24277"/>
    <cellStyle name="SAPBEXHLevel2 3 3 4 5" xfId="24278"/>
    <cellStyle name="SAPBEXHLevel2 3 3 4 6" xfId="24279"/>
    <cellStyle name="SAPBEXHLevel2 3 3 4 7" xfId="24280"/>
    <cellStyle name="SAPBEXHLevel2 3 3 4 8" xfId="24281"/>
    <cellStyle name="SAPBEXHLevel2 3 3 5" xfId="24282"/>
    <cellStyle name="SAPBEXHLevel2 3 3 6" xfId="24283"/>
    <cellStyle name="SAPBEXHLevel2 3 3 7" xfId="24284"/>
    <cellStyle name="SAPBEXHLevel2 3 3 8" xfId="24285"/>
    <cellStyle name="SAPBEXHLevel2 3 3 9" xfId="24286"/>
    <cellStyle name="SAPBEXHLevel2 3 4" xfId="24287"/>
    <cellStyle name="SAPBEXHLevel2 3 4 2" xfId="24288"/>
    <cellStyle name="SAPBEXHLevel2 3 4 3" xfId="24289"/>
    <cellStyle name="SAPBEXHLevel2 3 4 4" xfId="24290"/>
    <cellStyle name="SAPBEXHLevel2 3 4 5" xfId="24291"/>
    <cellStyle name="SAPBEXHLevel2 3 4 6" xfId="24292"/>
    <cellStyle name="SAPBEXHLevel2 3 4 7" xfId="24293"/>
    <cellStyle name="SAPBEXHLevel2 3 4 8" xfId="24294"/>
    <cellStyle name="SAPBEXHLevel2 3 5" xfId="24295"/>
    <cellStyle name="SAPBEXHLevel2 3 5 2" xfId="24296"/>
    <cellStyle name="SAPBEXHLevel2 3 5 3" xfId="24297"/>
    <cellStyle name="SAPBEXHLevel2 3 5 4" xfId="24298"/>
    <cellStyle name="SAPBEXHLevel2 3 5 5" xfId="24299"/>
    <cellStyle name="SAPBEXHLevel2 3 5 6" xfId="24300"/>
    <cellStyle name="SAPBEXHLevel2 3 5 7" xfId="24301"/>
    <cellStyle name="SAPBEXHLevel2 3 5 8" xfId="24302"/>
    <cellStyle name="SAPBEXHLevel2 3 6" xfId="24303"/>
    <cellStyle name="SAPBEXHLevel2 3 6 2" xfId="24304"/>
    <cellStyle name="SAPBEXHLevel2 3 6 3" xfId="24305"/>
    <cellStyle name="SAPBEXHLevel2 3 6 4" xfId="24306"/>
    <cellStyle name="SAPBEXHLevel2 3 6 5" xfId="24307"/>
    <cellStyle name="SAPBEXHLevel2 3 6 6" xfId="24308"/>
    <cellStyle name="SAPBEXHLevel2 3 6 7" xfId="24309"/>
    <cellStyle name="SAPBEXHLevel2 3 6 8" xfId="24310"/>
    <cellStyle name="SAPBEXHLevel2 3 7" xfId="24311"/>
    <cellStyle name="SAPBEXHLevel2 3 8" xfId="24312"/>
    <cellStyle name="SAPBEXHLevel2 3 9" xfId="24313"/>
    <cellStyle name="SAPBEXHLevel2 4" xfId="4234"/>
    <cellStyle name="SAPBEXHLevel2 4 10" xfId="24314"/>
    <cellStyle name="SAPBEXHLevel2 4 11" xfId="24315"/>
    <cellStyle name="SAPBEXHLevel2 4 12" xfId="24316"/>
    <cellStyle name="SAPBEXHLevel2 4 13" xfId="24317"/>
    <cellStyle name="SAPBEXHLevel2 4 14" xfId="24318"/>
    <cellStyle name="SAPBEXHLevel2 4 2" xfId="4235"/>
    <cellStyle name="SAPBEXHLevel2 4 2 10" xfId="24319"/>
    <cellStyle name="SAPBEXHLevel2 4 2 11" xfId="24320"/>
    <cellStyle name="SAPBEXHLevel2 4 2 12" xfId="24321"/>
    <cellStyle name="SAPBEXHLevel2 4 2 13" xfId="24322"/>
    <cellStyle name="SAPBEXHLevel2 4 2 14" xfId="24323"/>
    <cellStyle name="SAPBEXHLevel2 4 2 2" xfId="4236"/>
    <cellStyle name="SAPBEXHLevel2 4 2 2 10" xfId="24324"/>
    <cellStyle name="SAPBEXHLevel2 4 2 2 11" xfId="24325"/>
    <cellStyle name="SAPBEXHLevel2 4 2 2 12" xfId="24326"/>
    <cellStyle name="SAPBEXHLevel2 4 2 2 2" xfId="24327"/>
    <cellStyle name="SAPBEXHLevel2 4 2 2 2 2" xfId="24328"/>
    <cellStyle name="SAPBEXHLevel2 4 2 2 2 3" xfId="24329"/>
    <cellStyle name="SAPBEXHLevel2 4 2 2 2 4" xfId="24330"/>
    <cellStyle name="SAPBEXHLevel2 4 2 2 2 5" xfId="24331"/>
    <cellStyle name="SAPBEXHLevel2 4 2 2 2 6" xfId="24332"/>
    <cellStyle name="SAPBEXHLevel2 4 2 2 2 7" xfId="24333"/>
    <cellStyle name="SAPBEXHLevel2 4 2 2 2 8" xfId="24334"/>
    <cellStyle name="SAPBEXHLevel2 4 2 2 3" xfId="24335"/>
    <cellStyle name="SAPBEXHLevel2 4 2 2 3 2" xfId="24336"/>
    <cellStyle name="SAPBEXHLevel2 4 2 2 3 3" xfId="24337"/>
    <cellStyle name="SAPBEXHLevel2 4 2 2 3 4" xfId="24338"/>
    <cellStyle name="SAPBEXHLevel2 4 2 2 3 5" xfId="24339"/>
    <cellStyle name="SAPBEXHLevel2 4 2 2 3 6" xfId="24340"/>
    <cellStyle name="SAPBEXHLevel2 4 2 2 3 7" xfId="24341"/>
    <cellStyle name="SAPBEXHLevel2 4 2 2 3 8" xfId="24342"/>
    <cellStyle name="SAPBEXHLevel2 4 2 2 4" xfId="24343"/>
    <cellStyle name="SAPBEXHLevel2 4 2 2 4 2" xfId="24344"/>
    <cellStyle name="SAPBEXHLevel2 4 2 2 4 3" xfId="24345"/>
    <cellStyle name="SAPBEXHLevel2 4 2 2 4 4" xfId="24346"/>
    <cellStyle name="SAPBEXHLevel2 4 2 2 4 5" xfId="24347"/>
    <cellStyle name="SAPBEXHLevel2 4 2 2 4 6" xfId="24348"/>
    <cellStyle name="SAPBEXHLevel2 4 2 2 4 7" xfId="24349"/>
    <cellStyle name="SAPBEXHLevel2 4 2 2 4 8" xfId="24350"/>
    <cellStyle name="SAPBEXHLevel2 4 2 2 5" xfId="24351"/>
    <cellStyle name="SAPBEXHLevel2 4 2 2 6" xfId="24352"/>
    <cellStyle name="SAPBEXHLevel2 4 2 2 7" xfId="24353"/>
    <cellStyle name="SAPBEXHLevel2 4 2 2 8" xfId="24354"/>
    <cellStyle name="SAPBEXHLevel2 4 2 2 9" xfId="24355"/>
    <cellStyle name="SAPBEXHLevel2 4 2 3" xfId="24356"/>
    <cellStyle name="SAPBEXHLevel2 4 2 3 2" xfId="24357"/>
    <cellStyle name="SAPBEXHLevel2 4 2 3 3" xfId="24358"/>
    <cellStyle name="SAPBEXHLevel2 4 2 3 4" xfId="24359"/>
    <cellStyle name="SAPBEXHLevel2 4 2 3 5" xfId="24360"/>
    <cellStyle name="SAPBEXHLevel2 4 2 3 6" xfId="24361"/>
    <cellStyle name="SAPBEXHLevel2 4 2 3 7" xfId="24362"/>
    <cellStyle name="SAPBEXHLevel2 4 2 3 8" xfId="24363"/>
    <cellStyle name="SAPBEXHLevel2 4 2 4" xfId="24364"/>
    <cellStyle name="SAPBEXHLevel2 4 2 4 2" xfId="24365"/>
    <cellStyle name="SAPBEXHLevel2 4 2 4 3" xfId="24366"/>
    <cellStyle name="SAPBEXHLevel2 4 2 4 4" xfId="24367"/>
    <cellStyle name="SAPBEXHLevel2 4 2 4 5" xfId="24368"/>
    <cellStyle name="SAPBEXHLevel2 4 2 4 6" xfId="24369"/>
    <cellStyle name="SAPBEXHLevel2 4 2 4 7" xfId="24370"/>
    <cellStyle name="SAPBEXHLevel2 4 2 4 8" xfId="24371"/>
    <cellStyle name="SAPBEXHLevel2 4 2 5" xfId="24372"/>
    <cellStyle name="SAPBEXHLevel2 4 2 5 2" xfId="24373"/>
    <cellStyle name="SAPBEXHLevel2 4 2 5 3" xfId="24374"/>
    <cellStyle name="SAPBEXHLevel2 4 2 5 4" xfId="24375"/>
    <cellStyle name="SAPBEXHLevel2 4 2 5 5" xfId="24376"/>
    <cellStyle name="SAPBEXHLevel2 4 2 5 6" xfId="24377"/>
    <cellStyle name="SAPBEXHLevel2 4 2 5 7" xfId="24378"/>
    <cellStyle name="SAPBEXHLevel2 4 2 5 8" xfId="24379"/>
    <cellStyle name="SAPBEXHLevel2 4 2 6" xfId="24380"/>
    <cellStyle name="SAPBEXHLevel2 4 2 7" xfId="24381"/>
    <cellStyle name="SAPBEXHLevel2 4 2 8" xfId="24382"/>
    <cellStyle name="SAPBEXHLevel2 4 2 9" xfId="24383"/>
    <cellStyle name="SAPBEXHLevel2 4 3" xfId="4237"/>
    <cellStyle name="SAPBEXHLevel2 4 3 10" xfId="24384"/>
    <cellStyle name="SAPBEXHLevel2 4 3 11" xfId="24385"/>
    <cellStyle name="SAPBEXHLevel2 4 3 12" xfId="24386"/>
    <cellStyle name="SAPBEXHLevel2 4 3 2" xfId="24387"/>
    <cellStyle name="SAPBEXHLevel2 4 3 2 2" xfId="24388"/>
    <cellStyle name="SAPBEXHLevel2 4 3 2 3" xfId="24389"/>
    <cellStyle name="SAPBEXHLevel2 4 3 2 4" xfId="24390"/>
    <cellStyle name="SAPBEXHLevel2 4 3 2 5" xfId="24391"/>
    <cellStyle name="SAPBEXHLevel2 4 3 2 6" xfId="24392"/>
    <cellStyle name="SAPBEXHLevel2 4 3 2 7" xfId="24393"/>
    <cellStyle name="SAPBEXHLevel2 4 3 2 8" xfId="24394"/>
    <cellStyle name="SAPBEXHLevel2 4 3 3" xfId="24395"/>
    <cellStyle name="SAPBEXHLevel2 4 3 3 2" xfId="24396"/>
    <cellStyle name="SAPBEXHLevel2 4 3 3 3" xfId="24397"/>
    <cellStyle name="SAPBEXHLevel2 4 3 3 4" xfId="24398"/>
    <cellStyle name="SAPBEXHLevel2 4 3 3 5" xfId="24399"/>
    <cellStyle name="SAPBEXHLevel2 4 3 3 6" xfId="24400"/>
    <cellStyle name="SAPBEXHLevel2 4 3 3 7" xfId="24401"/>
    <cellStyle name="SAPBEXHLevel2 4 3 3 8" xfId="24402"/>
    <cellStyle name="SAPBEXHLevel2 4 3 4" xfId="24403"/>
    <cellStyle name="SAPBEXHLevel2 4 3 4 2" xfId="24404"/>
    <cellStyle name="SAPBEXHLevel2 4 3 4 3" xfId="24405"/>
    <cellStyle name="SAPBEXHLevel2 4 3 4 4" xfId="24406"/>
    <cellStyle name="SAPBEXHLevel2 4 3 4 5" xfId="24407"/>
    <cellStyle name="SAPBEXHLevel2 4 3 4 6" xfId="24408"/>
    <cellStyle name="SAPBEXHLevel2 4 3 4 7" xfId="24409"/>
    <cellStyle name="SAPBEXHLevel2 4 3 4 8" xfId="24410"/>
    <cellStyle name="SAPBEXHLevel2 4 3 5" xfId="24411"/>
    <cellStyle name="SAPBEXHLevel2 4 3 6" xfId="24412"/>
    <cellStyle name="SAPBEXHLevel2 4 3 7" xfId="24413"/>
    <cellStyle name="SAPBEXHLevel2 4 3 8" xfId="24414"/>
    <cellStyle name="SAPBEXHLevel2 4 3 9" xfId="24415"/>
    <cellStyle name="SAPBEXHLevel2 4 4" xfId="24416"/>
    <cellStyle name="SAPBEXHLevel2 4 4 2" xfId="24417"/>
    <cellStyle name="SAPBEXHLevel2 4 4 3" xfId="24418"/>
    <cellStyle name="SAPBEXHLevel2 4 4 4" xfId="24419"/>
    <cellStyle name="SAPBEXHLevel2 4 4 5" xfId="24420"/>
    <cellStyle name="SAPBEXHLevel2 4 4 6" xfId="24421"/>
    <cellStyle name="SAPBEXHLevel2 4 4 7" xfId="24422"/>
    <cellStyle name="SAPBEXHLevel2 4 4 8" xfId="24423"/>
    <cellStyle name="SAPBEXHLevel2 4 5" xfId="24424"/>
    <cellStyle name="SAPBEXHLevel2 4 5 2" xfId="24425"/>
    <cellStyle name="SAPBEXHLevel2 4 5 3" xfId="24426"/>
    <cellStyle name="SAPBEXHLevel2 4 5 4" xfId="24427"/>
    <cellStyle name="SAPBEXHLevel2 4 5 5" xfId="24428"/>
    <cellStyle name="SAPBEXHLevel2 4 5 6" xfId="24429"/>
    <cellStyle name="SAPBEXHLevel2 4 5 7" xfId="24430"/>
    <cellStyle name="SAPBEXHLevel2 4 5 8" xfId="24431"/>
    <cellStyle name="SAPBEXHLevel2 4 6" xfId="24432"/>
    <cellStyle name="SAPBEXHLevel2 4 6 2" xfId="24433"/>
    <cellStyle name="SAPBEXHLevel2 4 6 3" xfId="24434"/>
    <cellStyle name="SAPBEXHLevel2 4 6 4" xfId="24435"/>
    <cellStyle name="SAPBEXHLevel2 4 6 5" xfId="24436"/>
    <cellStyle name="SAPBEXHLevel2 4 6 6" xfId="24437"/>
    <cellStyle name="SAPBEXHLevel2 4 6 7" xfId="24438"/>
    <cellStyle name="SAPBEXHLevel2 4 6 8" xfId="24439"/>
    <cellStyle name="SAPBEXHLevel2 4 7" xfId="24440"/>
    <cellStyle name="SAPBEXHLevel2 4 8" xfId="24441"/>
    <cellStyle name="SAPBEXHLevel2 4 9" xfId="24442"/>
    <cellStyle name="SAPBEXHLevel2 5" xfId="4238"/>
    <cellStyle name="SAPBEXHLevel2 5 10" xfId="24443"/>
    <cellStyle name="SAPBEXHLevel2 5 11" xfId="24444"/>
    <cellStyle name="SAPBEXHLevel2 5 12" xfId="24445"/>
    <cellStyle name="SAPBEXHLevel2 5 13" xfId="24446"/>
    <cellStyle name="SAPBEXHLevel2 5 14" xfId="24447"/>
    <cellStyle name="SAPBEXHLevel2 5 2" xfId="4239"/>
    <cellStyle name="SAPBEXHLevel2 5 2 10" xfId="24448"/>
    <cellStyle name="SAPBEXHLevel2 5 2 11" xfId="24449"/>
    <cellStyle name="SAPBEXHLevel2 5 2 12" xfId="24450"/>
    <cellStyle name="SAPBEXHLevel2 5 2 2" xfId="24451"/>
    <cellStyle name="SAPBEXHLevel2 5 2 2 2" xfId="24452"/>
    <cellStyle name="SAPBEXHLevel2 5 2 2 3" xfId="24453"/>
    <cellStyle name="SAPBEXHLevel2 5 2 2 4" xfId="24454"/>
    <cellStyle name="SAPBEXHLevel2 5 2 2 5" xfId="24455"/>
    <cellStyle name="SAPBEXHLevel2 5 2 2 6" xfId="24456"/>
    <cellStyle name="SAPBEXHLevel2 5 2 2 7" xfId="24457"/>
    <cellStyle name="SAPBEXHLevel2 5 2 2 8" xfId="24458"/>
    <cellStyle name="SAPBEXHLevel2 5 2 3" xfId="24459"/>
    <cellStyle name="SAPBEXHLevel2 5 2 3 2" xfId="24460"/>
    <cellStyle name="SAPBEXHLevel2 5 2 3 3" xfId="24461"/>
    <cellStyle name="SAPBEXHLevel2 5 2 3 4" xfId="24462"/>
    <cellStyle name="SAPBEXHLevel2 5 2 3 5" xfId="24463"/>
    <cellStyle name="SAPBEXHLevel2 5 2 3 6" xfId="24464"/>
    <cellStyle name="SAPBEXHLevel2 5 2 3 7" xfId="24465"/>
    <cellStyle name="SAPBEXHLevel2 5 2 3 8" xfId="24466"/>
    <cellStyle name="SAPBEXHLevel2 5 2 4" xfId="24467"/>
    <cellStyle name="SAPBEXHLevel2 5 2 4 2" xfId="24468"/>
    <cellStyle name="SAPBEXHLevel2 5 2 4 3" xfId="24469"/>
    <cellStyle name="SAPBEXHLevel2 5 2 4 4" xfId="24470"/>
    <cellStyle name="SAPBEXHLevel2 5 2 4 5" xfId="24471"/>
    <cellStyle name="SAPBEXHLevel2 5 2 4 6" xfId="24472"/>
    <cellStyle name="SAPBEXHLevel2 5 2 4 7" xfId="24473"/>
    <cellStyle name="SAPBEXHLevel2 5 2 4 8" xfId="24474"/>
    <cellStyle name="SAPBEXHLevel2 5 2 5" xfId="24475"/>
    <cellStyle name="SAPBEXHLevel2 5 2 6" xfId="24476"/>
    <cellStyle name="SAPBEXHLevel2 5 2 7" xfId="24477"/>
    <cellStyle name="SAPBEXHLevel2 5 2 8" xfId="24478"/>
    <cellStyle name="SAPBEXHLevel2 5 2 9" xfId="24479"/>
    <cellStyle name="SAPBEXHLevel2 5 3" xfId="24480"/>
    <cellStyle name="SAPBEXHLevel2 5 3 2" xfId="24481"/>
    <cellStyle name="SAPBEXHLevel2 5 3 3" xfId="24482"/>
    <cellStyle name="SAPBEXHLevel2 5 3 4" xfId="24483"/>
    <cellStyle name="SAPBEXHLevel2 5 3 5" xfId="24484"/>
    <cellStyle name="SAPBEXHLevel2 5 3 6" xfId="24485"/>
    <cellStyle name="SAPBEXHLevel2 5 3 7" xfId="24486"/>
    <cellStyle name="SAPBEXHLevel2 5 3 8" xfId="24487"/>
    <cellStyle name="SAPBEXHLevel2 5 4" xfId="24488"/>
    <cellStyle name="SAPBEXHLevel2 5 4 2" xfId="24489"/>
    <cellStyle name="SAPBEXHLevel2 5 4 3" xfId="24490"/>
    <cellStyle name="SAPBEXHLevel2 5 4 4" xfId="24491"/>
    <cellStyle name="SAPBEXHLevel2 5 4 5" xfId="24492"/>
    <cellStyle name="SAPBEXHLevel2 5 4 6" xfId="24493"/>
    <cellStyle name="SAPBEXHLevel2 5 4 7" xfId="24494"/>
    <cellStyle name="SAPBEXHLevel2 5 4 8" xfId="24495"/>
    <cellStyle name="SAPBEXHLevel2 5 5" xfId="24496"/>
    <cellStyle name="SAPBEXHLevel2 5 5 2" xfId="24497"/>
    <cellStyle name="SAPBEXHLevel2 5 5 3" xfId="24498"/>
    <cellStyle name="SAPBEXHLevel2 5 5 4" xfId="24499"/>
    <cellStyle name="SAPBEXHLevel2 5 5 5" xfId="24500"/>
    <cellStyle name="SAPBEXHLevel2 5 5 6" xfId="24501"/>
    <cellStyle name="SAPBEXHLevel2 5 5 7" xfId="24502"/>
    <cellStyle name="SAPBEXHLevel2 5 5 8" xfId="24503"/>
    <cellStyle name="SAPBEXHLevel2 5 6" xfId="24504"/>
    <cellStyle name="SAPBEXHLevel2 5 7" xfId="24505"/>
    <cellStyle name="SAPBEXHLevel2 5 8" xfId="24506"/>
    <cellStyle name="SAPBEXHLevel2 5 9" xfId="24507"/>
    <cellStyle name="SAPBEXHLevel2 6" xfId="4240"/>
    <cellStyle name="SAPBEXHLevel2 6 10" xfId="24508"/>
    <cellStyle name="SAPBEXHLevel2 6 11" xfId="24509"/>
    <cellStyle name="SAPBEXHLevel2 6 12" xfId="24510"/>
    <cellStyle name="SAPBEXHLevel2 6 2" xfId="24511"/>
    <cellStyle name="SAPBEXHLevel2 6 2 2" xfId="24512"/>
    <cellStyle name="SAPBEXHLevel2 6 2 3" xfId="24513"/>
    <cellStyle name="SAPBEXHLevel2 6 2 4" xfId="24514"/>
    <cellStyle name="SAPBEXHLevel2 6 2 5" xfId="24515"/>
    <cellStyle name="SAPBEXHLevel2 6 2 6" xfId="24516"/>
    <cellStyle name="SAPBEXHLevel2 6 2 7" xfId="24517"/>
    <cellStyle name="SAPBEXHLevel2 6 2 8" xfId="24518"/>
    <cellStyle name="SAPBEXHLevel2 6 3" xfId="24519"/>
    <cellStyle name="SAPBEXHLevel2 6 3 2" xfId="24520"/>
    <cellStyle name="SAPBEXHLevel2 6 3 3" xfId="24521"/>
    <cellStyle name="SAPBEXHLevel2 6 3 4" xfId="24522"/>
    <cellStyle name="SAPBEXHLevel2 6 3 5" xfId="24523"/>
    <cellStyle name="SAPBEXHLevel2 6 3 6" xfId="24524"/>
    <cellStyle name="SAPBEXHLevel2 6 3 7" xfId="24525"/>
    <cellStyle name="SAPBEXHLevel2 6 3 8" xfId="24526"/>
    <cellStyle name="SAPBEXHLevel2 6 4" xfId="24527"/>
    <cellStyle name="SAPBEXHLevel2 6 4 2" xfId="24528"/>
    <cellStyle name="SAPBEXHLevel2 6 4 3" xfId="24529"/>
    <cellStyle name="SAPBEXHLevel2 6 4 4" xfId="24530"/>
    <cellStyle name="SAPBEXHLevel2 6 4 5" xfId="24531"/>
    <cellStyle name="SAPBEXHLevel2 6 4 6" xfId="24532"/>
    <cellStyle name="SAPBEXHLevel2 6 4 7" xfId="24533"/>
    <cellStyle name="SAPBEXHLevel2 6 4 8" xfId="24534"/>
    <cellStyle name="SAPBEXHLevel2 6 5" xfId="24535"/>
    <cellStyle name="SAPBEXHLevel2 6 6" xfId="24536"/>
    <cellStyle name="SAPBEXHLevel2 6 7" xfId="24537"/>
    <cellStyle name="SAPBEXHLevel2 6 8" xfId="24538"/>
    <cellStyle name="SAPBEXHLevel2 6 9" xfId="24539"/>
    <cellStyle name="SAPBEXHLevel2 7" xfId="24540"/>
    <cellStyle name="SAPBEXHLevel2 7 2" xfId="24541"/>
    <cellStyle name="SAPBEXHLevel2 7 3" xfId="24542"/>
    <cellStyle name="SAPBEXHLevel2 7 4" xfId="24543"/>
    <cellStyle name="SAPBEXHLevel2 7 5" xfId="24544"/>
    <cellStyle name="SAPBEXHLevel2 7 6" xfId="24545"/>
    <cellStyle name="SAPBEXHLevel2 7 7" xfId="24546"/>
    <cellStyle name="SAPBEXHLevel2 7 8" xfId="24547"/>
    <cellStyle name="SAPBEXHLevel2 8" xfId="24548"/>
    <cellStyle name="SAPBEXHLevel2 8 2" xfId="24549"/>
    <cellStyle name="SAPBEXHLevel2 8 3" xfId="24550"/>
    <cellStyle name="SAPBEXHLevel2 8 4" xfId="24551"/>
    <cellStyle name="SAPBEXHLevel2 8 5" xfId="24552"/>
    <cellStyle name="SAPBEXHLevel2 8 6" xfId="24553"/>
    <cellStyle name="SAPBEXHLevel2 8 7" xfId="24554"/>
    <cellStyle name="SAPBEXHLevel2 8 8" xfId="24555"/>
    <cellStyle name="SAPBEXHLevel2 9" xfId="24556"/>
    <cellStyle name="SAPBEXHLevel2 9 2" xfId="24557"/>
    <cellStyle name="SAPBEXHLevel2 9 3" xfId="24558"/>
    <cellStyle name="SAPBEXHLevel2 9 4" xfId="24559"/>
    <cellStyle name="SAPBEXHLevel2 9 5" xfId="24560"/>
    <cellStyle name="SAPBEXHLevel2 9 6" xfId="24561"/>
    <cellStyle name="SAPBEXHLevel2 9 7" xfId="24562"/>
    <cellStyle name="SAPBEXHLevel2 9 8" xfId="24563"/>
    <cellStyle name="SAPBEXHLevel2_2. Приложение Доп материалы согласованияБП_БП" xfId="4241"/>
    <cellStyle name="SAPBEXHLevel2X" xfId="4242"/>
    <cellStyle name="SAPBEXHLevel2X 10" xfId="24564"/>
    <cellStyle name="SAPBEXHLevel2X 11" xfId="24565"/>
    <cellStyle name="SAPBEXHLevel2X 12" xfId="24566"/>
    <cellStyle name="SAPBEXHLevel2X 13" xfId="24567"/>
    <cellStyle name="SAPBEXHLevel2X 14" xfId="24568"/>
    <cellStyle name="SAPBEXHLevel2X 15" xfId="24569"/>
    <cellStyle name="SAPBEXHLevel2X 16" xfId="24570"/>
    <cellStyle name="SAPBEXHLevel2X 17" xfId="24571"/>
    <cellStyle name="SAPBEXHLevel2X 18" xfId="24572"/>
    <cellStyle name="SAPBEXHLevel2X 2" xfId="4243"/>
    <cellStyle name="SAPBEXHLevel2X 2 10" xfId="24573"/>
    <cellStyle name="SAPBEXHLevel2X 2 11" xfId="24574"/>
    <cellStyle name="SAPBEXHLevel2X 2 12" xfId="24575"/>
    <cellStyle name="SAPBEXHLevel2X 2 13" xfId="24576"/>
    <cellStyle name="SAPBEXHLevel2X 2 14" xfId="24577"/>
    <cellStyle name="SAPBEXHLevel2X 2 15" xfId="24578"/>
    <cellStyle name="SAPBEXHLevel2X 2 2" xfId="4244"/>
    <cellStyle name="SAPBEXHLevel2X 2 2 10" xfId="24579"/>
    <cellStyle name="SAPBEXHLevel2X 2 2 11" xfId="24580"/>
    <cellStyle name="SAPBEXHLevel2X 2 2 12" xfId="24581"/>
    <cellStyle name="SAPBEXHLevel2X 2 2 13" xfId="24582"/>
    <cellStyle name="SAPBEXHLevel2X 2 2 14" xfId="24583"/>
    <cellStyle name="SAPBEXHLevel2X 2 2 2" xfId="4245"/>
    <cellStyle name="SAPBEXHLevel2X 2 2 2 10" xfId="24584"/>
    <cellStyle name="SAPBEXHLevel2X 2 2 2 11" xfId="24585"/>
    <cellStyle name="SAPBEXHLevel2X 2 2 2 12" xfId="24586"/>
    <cellStyle name="SAPBEXHLevel2X 2 2 2 2" xfId="24587"/>
    <cellStyle name="SAPBEXHLevel2X 2 2 2 2 2" xfId="24588"/>
    <cellStyle name="SAPBEXHLevel2X 2 2 2 2 3" xfId="24589"/>
    <cellStyle name="SAPBEXHLevel2X 2 2 2 2 4" xfId="24590"/>
    <cellStyle name="SAPBEXHLevel2X 2 2 2 2 5" xfId="24591"/>
    <cellStyle name="SAPBEXHLevel2X 2 2 2 2 6" xfId="24592"/>
    <cellStyle name="SAPBEXHLevel2X 2 2 2 2 7" xfId="24593"/>
    <cellStyle name="SAPBEXHLevel2X 2 2 2 2 8" xfId="24594"/>
    <cellStyle name="SAPBEXHLevel2X 2 2 2 3" xfId="24595"/>
    <cellStyle name="SAPBEXHLevel2X 2 2 2 3 2" xfId="24596"/>
    <cellStyle name="SAPBEXHLevel2X 2 2 2 3 3" xfId="24597"/>
    <cellStyle name="SAPBEXHLevel2X 2 2 2 3 4" xfId="24598"/>
    <cellStyle name="SAPBEXHLevel2X 2 2 2 3 5" xfId="24599"/>
    <cellStyle name="SAPBEXHLevel2X 2 2 2 3 6" xfId="24600"/>
    <cellStyle name="SAPBEXHLevel2X 2 2 2 3 7" xfId="24601"/>
    <cellStyle name="SAPBEXHLevel2X 2 2 2 3 8" xfId="24602"/>
    <cellStyle name="SAPBEXHLevel2X 2 2 2 4" xfId="24603"/>
    <cellStyle name="SAPBEXHLevel2X 2 2 2 4 2" xfId="24604"/>
    <cellStyle name="SAPBEXHLevel2X 2 2 2 4 3" xfId="24605"/>
    <cellStyle name="SAPBEXHLevel2X 2 2 2 4 4" xfId="24606"/>
    <cellStyle name="SAPBEXHLevel2X 2 2 2 4 5" xfId="24607"/>
    <cellStyle name="SAPBEXHLevel2X 2 2 2 4 6" xfId="24608"/>
    <cellStyle name="SAPBEXHLevel2X 2 2 2 4 7" xfId="24609"/>
    <cellStyle name="SAPBEXHLevel2X 2 2 2 4 8" xfId="24610"/>
    <cellStyle name="SAPBEXHLevel2X 2 2 2 5" xfId="24611"/>
    <cellStyle name="SAPBEXHLevel2X 2 2 2 6" xfId="24612"/>
    <cellStyle name="SAPBEXHLevel2X 2 2 2 7" xfId="24613"/>
    <cellStyle name="SAPBEXHLevel2X 2 2 2 8" xfId="24614"/>
    <cellStyle name="SAPBEXHLevel2X 2 2 2 9" xfId="24615"/>
    <cellStyle name="SAPBEXHLevel2X 2 2 3" xfId="24616"/>
    <cellStyle name="SAPBEXHLevel2X 2 2 3 2" xfId="24617"/>
    <cellStyle name="SAPBEXHLevel2X 2 2 3 3" xfId="24618"/>
    <cellStyle name="SAPBEXHLevel2X 2 2 3 4" xfId="24619"/>
    <cellStyle name="SAPBEXHLevel2X 2 2 3 5" xfId="24620"/>
    <cellStyle name="SAPBEXHLevel2X 2 2 3 6" xfId="24621"/>
    <cellStyle name="SAPBEXHLevel2X 2 2 3 7" xfId="24622"/>
    <cellStyle name="SAPBEXHLevel2X 2 2 3 8" xfId="24623"/>
    <cellStyle name="SAPBEXHLevel2X 2 2 4" xfId="24624"/>
    <cellStyle name="SAPBEXHLevel2X 2 2 4 2" xfId="24625"/>
    <cellStyle name="SAPBEXHLevel2X 2 2 4 3" xfId="24626"/>
    <cellStyle name="SAPBEXHLevel2X 2 2 4 4" xfId="24627"/>
    <cellStyle name="SAPBEXHLevel2X 2 2 4 5" xfId="24628"/>
    <cellStyle name="SAPBEXHLevel2X 2 2 4 6" xfId="24629"/>
    <cellStyle name="SAPBEXHLevel2X 2 2 4 7" xfId="24630"/>
    <cellStyle name="SAPBEXHLevel2X 2 2 4 8" xfId="24631"/>
    <cellStyle name="SAPBEXHLevel2X 2 2 5" xfId="24632"/>
    <cellStyle name="SAPBEXHLevel2X 2 2 5 2" xfId="24633"/>
    <cellStyle name="SAPBEXHLevel2X 2 2 5 3" xfId="24634"/>
    <cellStyle name="SAPBEXHLevel2X 2 2 5 4" xfId="24635"/>
    <cellStyle name="SAPBEXHLevel2X 2 2 5 5" xfId="24636"/>
    <cellStyle name="SAPBEXHLevel2X 2 2 5 6" xfId="24637"/>
    <cellStyle name="SAPBEXHLevel2X 2 2 5 7" xfId="24638"/>
    <cellStyle name="SAPBEXHLevel2X 2 2 5 8" xfId="24639"/>
    <cellStyle name="SAPBEXHLevel2X 2 2 6" xfId="24640"/>
    <cellStyle name="SAPBEXHLevel2X 2 2 7" xfId="24641"/>
    <cellStyle name="SAPBEXHLevel2X 2 2 8" xfId="24642"/>
    <cellStyle name="SAPBEXHLevel2X 2 2 9" xfId="24643"/>
    <cellStyle name="SAPBEXHLevel2X 2 3" xfId="4246"/>
    <cellStyle name="SAPBEXHLevel2X 2 3 10" xfId="24644"/>
    <cellStyle name="SAPBEXHLevel2X 2 3 11" xfId="24645"/>
    <cellStyle name="SAPBEXHLevel2X 2 3 12" xfId="24646"/>
    <cellStyle name="SAPBEXHLevel2X 2 3 2" xfId="24647"/>
    <cellStyle name="SAPBEXHLevel2X 2 3 2 2" xfId="24648"/>
    <cellStyle name="SAPBEXHLevel2X 2 3 2 3" xfId="24649"/>
    <cellStyle name="SAPBEXHLevel2X 2 3 2 4" xfId="24650"/>
    <cellStyle name="SAPBEXHLevel2X 2 3 2 5" xfId="24651"/>
    <cellStyle name="SAPBEXHLevel2X 2 3 2 6" xfId="24652"/>
    <cellStyle name="SAPBEXHLevel2X 2 3 2 7" xfId="24653"/>
    <cellStyle name="SAPBEXHLevel2X 2 3 2 8" xfId="24654"/>
    <cellStyle name="SAPBEXHLevel2X 2 3 3" xfId="24655"/>
    <cellStyle name="SAPBEXHLevel2X 2 3 3 2" xfId="24656"/>
    <cellStyle name="SAPBEXHLevel2X 2 3 3 3" xfId="24657"/>
    <cellStyle name="SAPBEXHLevel2X 2 3 3 4" xfId="24658"/>
    <cellStyle name="SAPBEXHLevel2X 2 3 3 5" xfId="24659"/>
    <cellStyle name="SAPBEXHLevel2X 2 3 3 6" xfId="24660"/>
    <cellStyle name="SAPBEXHLevel2X 2 3 3 7" xfId="24661"/>
    <cellStyle name="SAPBEXHLevel2X 2 3 3 8" xfId="24662"/>
    <cellStyle name="SAPBEXHLevel2X 2 3 4" xfId="24663"/>
    <cellStyle name="SAPBEXHLevel2X 2 3 4 2" xfId="24664"/>
    <cellStyle name="SAPBEXHLevel2X 2 3 4 3" xfId="24665"/>
    <cellStyle name="SAPBEXHLevel2X 2 3 4 4" xfId="24666"/>
    <cellStyle name="SAPBEXHLevel2X 2 3 4 5" xfId="24667"/>
    <cellStyle name="SAPBEXHLevel2X 2 3 4 6" xfId="24668"/>
    <cellStyle name="SAPBEXHLevel2X 2 3 4 7" xfId="24669"/>
    <cellStyle name="SAPBEXHLevel2X 2 3 4 8" xfId="24670"/>
    <cellStyle name="SAPBEXHLevel2X 2 3 5" xfId="24671"/>
    <cellStyle name="SAPBEXHLevel2X 2 3 6" xfId="24672"/>
    <cellStyle name="SAPBEXHLevel2X 2 3 7" xfId="24673"/>
    <cellStyle name="SAPBEXHLevel2X 2 3 8" xfId="24674"/>
    <cellStyle name="SAPBEXHLevel2X 2 3 9" xfId="24675"/>
    <cellStyle name="SAPBEXHLevel2X 2 4" xfId="24676"/>
    <cellStyle name="SAPBEXHLevel2X 2 4 2" xfId="24677"/>
    <cellStyle name="SAPBEXHLevel2X 2 4 3" xfId="24678"/>
    <cellStyle name="SAPBEXHLevel2X 2 4 4" xfId="24679"/>
    <cellStyle name="SAPBEXHLevel2X 2 4 5" xfId="24680"/>
    <cellStyle name="SAPBEXHLevel2X 2 4 6" xfId="24681"/>
    <cellStyle name="SAPBEXHLevel2X 2 4 7" xfId="24682"/>
    <cellStyle name="SAPBEXHLevel2X 2 4 8" xfId="24683"/>
    <cellStyle name="SAPBEXHLevel2X 2 5" xfId="24684"/>
    <cellStyle name="SAPBEXHLevel2X 2 5 2" xfId="24685"/>
    <cellStyle name="SAPBEXHLevel2X 2 5 3" xfId="24686"/>
    <cellStyle name="SAPBEXHLevel2X 2 5 4" xfId="24687"/>
    <cellStyle name="SAPBEXHLevel2X 2 5 5" xfId="24688"/>
    <cellStyle name="SAPBEXHLevel2X 2 5 6" xfId="24689"/>
    <cellStyle name="SAPBEXHLevel2X 2 5 7" xfId="24690"/>
    <cellStyle name="SAPBEXHLevel2X 2 5 8" xfId="24691"/>
    <cellStyle name="SAPBEXHLevel2X 2 6" xfId="24692"/>
    <cellStyle name="SAPBEXHLevel2X 2 6 2" xfId="24693"/>
    <cellStyle name="SAPBEXHLevel2X 2 6 3" xfId="24694"/>
    <cellStyle name="SAPBEXHLevel2X 2 6 4" xfId="24695"/>
    <cellStyle name="SAPBEXHLevel2X 2 6 5" xfId="24696"/>
    <cellStyle name="SAPBEXHLevel2X 2 6 6" xfId="24697"/>
    <cellStyle name="SAPBEXHLevel2X 2 6 7" xfId="24698"/>
    <cellStyle name="SAPBEXHLevel2X 2 6 8" xfId="24699"/>
    <cellStyle name="SAPBEXHLevel2X 2 7" xfId="24700"/>
    <cellStyle name="SAPBEXHLevel2X 2 8" xfId="24701"/>
    <cellStyle name="SAPBEXHLevel2X 2 9" xfId="24702"/>
    <cellStyle name="SAPBEXHLevel2X 3" xfId="4247"/>
    <cellStyle name="SAPBEXHLevel2X 3 10" xfId="24703"/>
    <cellStyle name="SAPBEXHLevel2X 3 11" xfId="24704"/>
    <cellStyle name="SAPBEXHLevel2X 3 12" xfId="24705"/>
    <cellStyle name="SAPBEXHLevel2X 3 13" xfId="24706"/>
    <cellStyle name="SAPBEXHLevel2X 3 14" xfId="24707"/>
    <cellStyle name="SAPBEXHLevel2X 3 2" xfId="4248"/>
    <cellStyle name="SAPBEXHLevel2X 3 2 10" xfId="24708"/>
    <cellStyle name="SAPBEXHLevel2X 3 2 11" xfId="24709"/>
    <cellStyle name="SAPBEXHLevel2X 3 2 12" xfId="24710"/>
    <cellStyle name="SAPBEXHLevel2X 3 2 13" xfId="24711"/>
    <cellStyle name="SAPBEXHLevel2X 3 2 14" xfId="24712"/>
    <cellStyle name="SAPBEXHLevel2X 3 2 2" xfId="4249"/>
    <cellStyle name="SAPBEXHLevel2X 3 2 2 10" xfId="24713"/>
    <cellStyle name="SAPBEXHLevel2X 3 2 2 11" xfId="24714"/>
    <cellStyle name="SAPBEXHLevel2X 3 2 2 12" xfId="24715"/>
    <cellStyle name="SAPBEXHLevel2X 3 2 2 2" xfId="24716"/>
    <cellStyle name="SAPBEXHLevel2X 3 2 2 2 2" xfId="24717"/>
    <cellStyle name="SAPBEXHLevel2X 3 2 2 2 3" xfId="24718"/>
    <cellStyle name="SAPBEXHLevel2X 3 2 2 2 4" xfId="24719"/>
    <cellStyle name="SAPBEXHLevel2X 3 2 2 2 5" xfId="24720"/>
    <cellStyle name="SAPBEXHLevel2X 3 2 2 2 6" xfId="24721"/>
    <cellStyle name="SAPBEXHLevel2X 3 2 2 2 7" xfId="24722"/>
    <cellStyle name="SAPBEXHLevel2X 3 2 2 2 8" xfId="24723"/>
    <cellStyle name="SAPBEXHLevel2X 3 2 2 3" xfId="24724"/>
    <cellStyle name="SAPBEXHLevel2X 3 2 2 3 2" xfId="24725"/>
    <cellStyle name="SAPBEXHLevel2X 3 2 2 3 3" xfId="24726"/>
    <cellStyle name="SAPBEXHLevel2X 3 2 2 3 4" xfId="24727"/>
    <cellStyle name="SAPBEXHLevel2X 3 2 2 3 5" xfId="24728"/>
    <cellStyle name="SAPBEXHLevel2X 3 2 2 3 6" xfId="24729"/>
    <cellStyle name="SAPBEXHLevel2X 3 2 2 3 7" xfId="24730"/>
    <cellStyle name="SAPBEXHLevel2X 3 2 2 3 8" xfId="24731"/>
    <cellStyle name="SAPBEXHLevel2X 3 2 2 4" xfId="24732"/>
    <cellStyle name="SAPBEXHLevel2X 3 2 2 4 2" xfId="24733"/>
    <cellStyle name="SAPBEXHLevel2X 3 2 2 4 3" xfId="24734"/>
    <cellStyle name="SAPBEXHLevel2X 3 2 2 4 4" xfId="24735"/>
    <cellStyle name="SAPBEXHLevel2X 3 2 2 4 5" xfId="24736"/>
    <cellStyle name="SAPBEXHLevel2X 3 2 2 4 6" xfId="24737"/>
    <cellStyle name="SAPBEXHLevel2X 3 2 2 4 7" xfId="24738"/>
    <cellStyle name="SAPBEXHLevel2X 3 2 2 4 8" xfId="24739"/>
    <cellStyle name="SAPBEXHLevel2X 3 2 2 5" xfId="24740"/>
    <cellStyle name="SAPBEXHLevel2X 3 2 2 6" xfId="24741"/>
    <cellStyle name="SAPBEXHLevel2X 3 2 2 7" xfId="24742"/>
    <cellStyle name="SAPBEXHLevel2X 3 2 2 8" xfId="24743"/>
    <cellStyle name="SAPBEXHLevel2X 3 2 2 9" xfId="24744"/>
    <cellStyle name="SAPBEXHLevel2X 3 2 3" xfId="24745"/>
    <cellStyle name="SAPBEXHLevel2X 3 2 3 2" xfId="24746"/>
    <cellStyle name="SAPBEXHLevel2X 3 2 3 3" xfId="24747"/>
    <cellStyle name="SAPBEXHLevel2X 3 2 3 4" xfId="24748"/>
    <cellStyle name="SAPBEXHLevel2X 3 2 3 5" xfId="24749"/>
    <cellStyle name="SAPBEXHLevel2X 3 2 3 6" xfId="24750"/>
    <cellStyle name="SAPBEXHLevel2X 3 2 3 7" xfId="24751"/>
    <cellStyle name="SAPBEXHLevel2X 3 2 3 8" xfId="24752"/>
    <cellStyle name="SAPBEXHLevel2X 3 2 4" xfId="24753"/>
    <cellStyle name="SAPBEXHLevel2X 3 2 4 2" xfId="24754"/>
    <cellStyle name="SAPBEXHLevel2X 3 2 4 3" xfId="24755"/>
    <cellStyle name="SAPBEXHLevel2X 3 2 4 4" xfId="24756"/>
    <cellStyle name="SAPBEXHLevel2X 3 2 4 5" xfId="24757"/>
    <cellStyle name="SAPBEXHLevel2X 3 2 4 6" xfId="24758"/>
    <cellStyle name="SAPBEXHLevel2X 3 2 4 7" xfId="24759"/>
    <cellStyle name="SAPBEXHLevel2X 3 2 4 8" xfId="24760"/>
    <cellStyle name="SAPBEXHLevel2X 3 2 5" xfId="24761"/>
    <cellStyle name="SAPBEXHLevel2X 3 2 5 2" xfId="24762"/>
    <cellStyle name="SAPBEXHLevel2X 3 2 5 3" xfId="24763"/>
    <cellStyle name="SAPBEXHLevel2X 3 2 5 4" xfId="24764"/>
    <cellStyle name="SAPBEXHLevel2X 3 2 5 5" xfId="24765"/>
    <cellStyle name="SAPBEXHLevel2X 3 2 5 6" xfId="24766"/>
    <cellStyle name="SAPBEXHLevel2X 3 2 5 7" xfId="24767"/>
    <cellStyle name="SAPBEXHLevel2X 3 2 5 8" xfId="24768"/>
    <cellStyle name="SAPBEXHLevel2X 3 2 6" xfId="24769"/>
    <cellStyle name="SAPBEXHLevel2X 3 2 7" xfId="24770"/>
    <cellStyle name="SAPBEXHLevel2X 3 2 8" xfId="24771"/>
    <cellStyle name="SAPBEXHLevel2X 3 2 9" xfId="24772"/>
    <cellStyle name="SAPBEXHLevel2X 3 3" xfId="4250"/>
    <cellStyle name="SAPBEXHLevel2X 3 3 10" xfId="24773"/>
    <cellStyle name="SAPBEXHLevel2X 3 3 11" xfId="24774"/>
    <cellStyle name="SAPBEXHLevel2X 3 3 12" xfId="24775"/>
    <cellStyle name="SAPBEXHLevel2X 3 3 2" xfId="24776"/>
    <cellStyle name="SAPBEXHLevel2X 3 3 2 2" xfId="24777"/>
    <cellStyle name="SAPBEXHLevel2X 3 3 2 3" xfId="24778"/>
    <cellStyle name="SAPBEXHLevel2X 3 3 2 4" xfId="24779"/>
    <cellStyle name="SAPBEXHLevel2X 3 3 2 5" xfId="24780"/>
    <cellStyle name="SAPBEXHLevel2X 3 3 2 6" xfId="24781"/>
    <cellStyle name="SAPBEXHLevel2X 3 3 2 7" xfId="24782"/>
    <cellStyle name="SAPBEXHLevel2X 3 3 2 8" xfId="24783"/>
    <cellStyle name="SAPBEXHLevel2X 3 3 3" xfId="24784"/>
    <cellStyle name="SAPBEXHLevel2X 3 3 3 2" xfId="24785"/>
    <cellStyle name="SAPBEXHLevel2X 3 3 3 3" xfId="24786"/>
    <cellStyle name="SAPBEXHLevel2X 3 3 3 4" xfId="24787"/>
    <cellStyle name="SAPBEXHLevel2X 3 3 3 5" xfId="24788"/>
    <cellStyle name="SAPBEXHLevel2X 3 3 3 6" xfId="24789"/>
    <cellStyle name="SAPBEXHLevel2X 3 3 3 7" xfId="24790"/>
    <cellStyle name="SAPBEXHLevel2X 3 3 3 8" xfId="24791"/>
    <cellStyle name="SAPBEXHLevel2X 3 3 4" xfId="24792"/>
    <cellStyle name="SAPBEXHLevel2X 3 3 4 2" xfId="24793"/>
    <cellStyle name="SAPBEXHLevel2X 3 3 4 3" xfId="24794"/>
    <cellStyle name="SAPBEXHLevel2X 3 3 4 4" xfId="24795"/>
    <cellStyle name="SAPBEXHLevel2X 3 3 4 5" xfId="24796"/>
    <cellStyle name="SAPBEXHLevel2X 3 3 4 6" xfId="24797"/>
    <cellStyle name="SAPBEXHLevel2X 3 3 4 7" xfId="24798"/>
    <cellStyle name="SAPBEXHLevel2X 3 3 4 8" xfId="24799"/>
    <cellStyle name="SAPBEXHLevel2X 3 3 5" xfId="24800"/>
    <cellStyle name="SAPBEXHLevel2X 3 3 6" xfId="24801"/>
    <cellStyle name="SAPBEXHLevel2X 3 3 7" xfId="24802"/>
    <cellStyle name="SAPBEXHLevel2X 3 3 8" xfId="24803"/>
    <cellStyle name="SAPBEXHLevel2X 3 3 9" xfId="24804"/>
    <cellStyle name="SAPBEXHLevel2X 3 4" xfId="24805"/>
    <cellStyle name="SAPBEXHLevel2X 3 4 2" xfId="24806"/>
    <cellStyle name="SAPBEXHLevel2X 3 4 3" xfId="24807"/>
    <cellStyle name="SAPBEXHLevel2X 3 4 4" xfId="24808"/>
    <cellStyle name="SAPBEXHLevel2X 3 4 5" xfId="24809"/>
    <cellStyle name="SAPBEXHLevel2X 3 4 6" xfId="24810"/>
    <cellStyle name="SAPBEXHLevel2X 3 4 7" xfId="24811"/>
    <cellStyle name="SAPBEXHLevel2X 3 4 8" xfId="24812"/>
    <cellStyle name="SAPBEXHLevel2X 3 5" xfId="24813"/>
    <cellStyle name="SAPBEXHLevel2X 3 5 2" xfId="24814"/>
    <cellStyle name="SAPBEXHLevel2X 3 5 3" xfId="24815"/>
    <cellStyle name="SAPBEXHLevel2X 3 5 4" xfId="24816"/>
    <cellStyle name="SAPBEXHLevel2X 3 5 5" xfId="24817"/>
    <cellStyle name="SAPBEXHLevel2X 3 5 6" xfId="24818"/>
    <cellStyle name="SAPBEXHLevel2X 3 5 7" xfId="24819"/>
    <cellStyle name="SAPBEXHLevel2X 3 5 8" xfId="24820"/>
    <cellStyle name="SAPBEXHLevel2X 3 6" xfId="24821"/>
    <cellStyle name="SAPBEXHLevel2X 3 6 2" xfId="24822"/>
    <cellStyle name="SAPBEXHLevel2X 3 6 3" xfId="24823"/>
    <cellStyle name="SAPBEXHLevel2X 3 6 4" xfId="24824"/>
    <cellStyle name="SAPBEXHLevel2X 3 6 5" xfId="24825"/>
    <cellStyle name="SAPBEXHLevel2X 3 6 6" xfId="24826"/>
    <cellStyle name="SAPBEXHLevel2X 3 6 7" xfId="24827"/>
    <cellStyle name="SAPBEXHLevel2X 3 6 8" xfId="24828"/>
    <cellStyle name="SAPBEXHLevel2X 3 7" xfId="24829"/>
    <cellStyle name="SAPBEXHLevel2X 3 8" xfId="24830"/>
    <cellStyle name="SAPBEXHLevel2X 3 9" xfId="24831"/>
    <cellStyle name="SAPBEXHLevel2X 4" xfId="4251"/>
    <cellStyle name="SAPBEXHLevel2X 4 10" xfId="24832"/>
    <cellStyle name="SAPBEXHLevel2X 4 11" xfId="24833"/>
    <cellStyle name="SAPBEXHLevel2X 4 12" xfId="24834"/>
    <cellStyle name="SAPBEXHLevel2X 4 13" xfId="24835"/>
    <cellStyle name="SAPBEXHLevel2X 4 14" xfId="24836"/>
    <cellStyle name="SAPBEXHLevel2X 4 2" xfId="4252"/>
    <cellStyle name="SAPBEXHLevel2X 4 2 10" xfId="24837"/>
    <cellStyle name="SAPBEXHLevel2X 4 2 11" xfId="24838"/>
    <cellStyle name="SAPBEXHLevel2X 4 2 12" xfId="24839"/>
    <cellStyle name="SAPBEXHLevel2X 4 2 13" xfId="24840"/>
    <cellStyle name="SAPBEXHLevel2X 4 2 14" xfId="24841"/>
    <cellStyle name="SAPBEXHLevel2X 4 2 2" xfId="4253"/>
    <cellStyle name="SAPBEXHLevel2X 4 2 2 10" xfId="24842"/>
    <cellStyle name="SAPBEXHLevel2X 4 2 2 11" xfId="24843"/>
    <cellStyle name="SAPBEXHLevel2X 4 2 2 12" xfId="24844"/>
    <cellStyle name="SAPBEXHLevel2X 4 2 2 2" xfId="24845"/>
    <cellStyle name="SAPBEXHLevel2X 4 2 2 2 2" xfId="24846"/>
    <cellStyle name="SAPBEXHLevel2X 4 2 2 2 3" xfId="24847"/>
    <cellStyle name="SAPBEXHLevel2X 4 2 2 2 4" xfId="24848"/>
    <cellStyle name="SAPBEXHLevel2X 4 2 2 2 5" xfId="24849"/>
    <cellStyle name="SAPBEXHLevel2X 4 2 2 2 6" xfId="24850"/>
    <cellStyle name="SAPBEXHLevel2X 4 2 2 2 7" xfId="24851"/>
    <cellStyle name="SAPBEXHLevel2X 4 2 2 2 8" xfId="24852"/>
    <cellStyle name="SAPBEXHLevel2X 4 2 2 3" xfId="24853"/>
    <cellStyle name="SAPBEXHLevel2X 4 2 2 3 2" xfId="24854"/>
    <cellStyle name="SAPBEXHLevel2X 4 2 2 3 3" xfId="24855"/>
    <cellStyle name="SAPBEXHLevel2X 4 2 2 3 4" xfId="24856"/>
    <cellStyle name="SAPBEXHLevel2X 4 2 2 3 5" xfId="24857"/>
    <cellStyle name="SAPBEXHLevel2X 4 2 2 3 6" xfId="24858"/>
    <cellStyle name="SAPBEXHLevel2X 4 2 2 3 7" xfId="24859"/>
    <cellStyle name="SAPBEXHLevel2X 4 2 2 3 8" xfId="24860"/>
    <cellStyle name="SAPBEXHLevel2X 4 2 2 4" xfId="24861"/>
    <cellStyle name="SAPBEXHLevel2X 4 2 2 4 2" xfId="24862"/>
    <cellStyle name="SAPBEXHLevel2X 4 2 2 4 3" xfId="24863"/>
    <cellStyle name="SAPBEXHLevel2X 4 2 2 4 4" xfId="24864"/>
    <cellStyle name="SAPBEXHLevel2X 4 2 2 4 5" xfId="24865"/>
    <cellStyle name="SAPBEXHLevel2X 4 2 2 4 6" xfId="24866"/>
    <cellStyle name="SAPBEXHLevel2X 4 2 2 4 7" xfId="24867"/>
    <cellStyle name="SAPBEXHLevel2X 4 2 2 4 8" xfId="24868"/>
    <cellStyle name="SAPBEXHLevel2X 4 2 2 5" xfId="24869"/>
    <cellStyle name="SAPBEXHLevel2X 4 2 2 6" xfId="24870"/>
    <cellStyle name="SAPBEXHLevel2X 4 2 2 7" xfId="24871"/>
    <cellStyle name="SAPBEXHLevel2X 4 2 2 8" xfId="24872"/>
    <cellStyle name="SAPBEXHLevel2X 4 2 2 9" xfId="24873"/>
    <cellStyle name="SAPBEXHLevel2X 4 2 3" xfId="24874"/>
    <cellStyle name="SAPBEXHLevel2X 4 2 3 2" xfId="24875"/>
    <cellStyle name="SAPBEXHLevel2X 4 2 3 3" xfId="24876"/>
    <cellStyle name="SAPBEXHLevel2X 4 2 3 4" xfId="24877"/>
    <cellStyle name="SAPBEXHLevel2X 4 2 3 5" xfId="24878"/>
    <cellStyle name="SAPBEXHLevel2X 4 2 3 6" xfId="24879"/>
    <cellStyle name="SAPBEXHLevel2X 4 2 3 7" xfId="24880"/>
    <cellStyle name="SAPBEXHLevel2X 4 2 3 8" xfId="24881"/>
    <cellStyle name="SAPBEXHLevel2X 4 2 4" xfId="24882"/>
    <cellStyle name="SAPBEXHLevel2X 4 2 4 2" xfId="24883"/>
    <cellStyle name="SAPBEXHLevel2X 4 2 4 3" xfId="24884"/>
    <cellStyle name="SAPBEXHLevel2X 4 2 4 4" xfId="24885"/>
    <cellStyle name="SAPBEXHLevel2X 4 2 4 5" xfId="24886"/>
    <cellStyle name="SAPBEXHLevel2X 4 2 4 6" xfId="24887"/>
    <cellStyle name="SAPBEXHLevel2X 4 2 4 7" xfId="24888"/>
    <cellStyle name="SAPBEXHLevel2X 4 2 4 8" xfId="24889"/>
    <cellStyle name="SAPBEXHLevel2X 4 2 5" xfId="24890"/>
    <cellStyle name="SAPBEXHLevel2X 4 2 5 2" xfId="24891"/>
    <cellStyle name="SAPBEXHLevel2X 4 2 5 3" xfId="24892"/>
    <cellStyle name="SAPBEXHLevel2X 4 2 5 4" xfId="24893"/>
    <cellStyle name="SAPBEXHLevel2X 4 2 5 5" xfId="24894"/>
    <cellStyle name="SAPBEXHLevel2X 4 2 5 6" xfId="24895"/>
    <cellStyle name="SAPBEXHLevel2X 4 2 5 7" xfId="24896"/>
    <cellStyle name="SAPBEXHLevel2X 4 2 5 8" xfId="24897"/>
    <cellStyle name="SAPBEXHLevel2X 4 2 6" xfId="24898"/>
    <cellStyle name="SAPBEXHLevel2X 4 2 7" xfId="24899"/>
    <cellStyle name="SAPBEXHLevel2X 4 2 8" xfId="24900"/>
    <cellStyle name="SAPBEXHLevel2X 4 2 9" xfId="24901"/>
    <cellStyle name="SAPBEXHLevel2X 4 3" xfId="4254"/>
    <cellStyle name="SAPBEXHLevel2X 4 3 10" xfId="24902"/>
    <cellStyle name="SAPBEXHLevel2X 4 3 11" xfId="24903"/>
    <cellStyle name="SAPBEXHLevel2X 4 3 12" xfId="24904"/>
    <cellStyle name="SAPBEXHLevel2X 4 3 2" xfId="24905"/>
    <cellStyle name="SAPBEXHLevel2X 4 3 2 2" xfId="24906"/>
    <cellStyle name="SAPBEXHLevel2X 4 3 2 3" xfId="24907"/>
    <cellStyle name="SAPBEXHLevel2X 4 3 2 4" xfId="24908"/>
    <cellStyle name="SAPBEXHLevel2X 4 3 2 5" xfId="24909"/>
    <cellStyle name="SAPBEXHLevel2X 4 3 2 6" xfId="24910"/>
    <cellStyle name="SAPBEXHLevel2X 4 3 2 7" xfId="24911"/>
    <cellStyle name="SAPBEXHLevel2X 4 3 2 8" xfId="24912"/>
    <cellStyle name="SAPBEXHLevel2X 4 3 3" xfId="24913"/>
    <cellStyle name="SAPBEXHLevel2X 4 3 3 2" xfId="24914"/>
    <cellStyle name="SAPBEXHLevel2X 4 3 3 3" xfId="24915"/>
    <cellStyle name="SAPBEXHLevel2X 4 3 3 4" xfId="24916"/>
    <cellStyle name="SAPBEXHLevel2X 4 3 3 5" xfId="24917"/>
    <cellStyle name="SAPBEXHLevel2X 4 3 3 6" xfId="24918"/>
    <cellStyle name="SAPBEXHLevel2X 4 3 3 7" xfId="24919"/>
    <cellStyle name="SAPBEXHLevel2X 4 3 3 8" xfId="24920"/>
    <cellStyle name="SAPBEXHLevel2X 4 3 4" xfId="24921"/>
    <cellStyle name="SAPBEXHLevel2X 4 3 4 2" xfId="24922"/>
    <cellStyle name="SAPBEXHLevel2X 4 3 4 3" xfId="24923"/>
    <cellStyle name="SAPBEXHLevel2X 4 3 4 4" xfId="24924"/>
    <cellStyle name="SAPBEXHLevel2X 4 3 4 5" xfId="24925"/>
    <cellStyle name="SAPBEXHLevel2X 4 3 4 6" xfId="24926"/>
    <cellStyle name="SAPBEXHLevel2X 4 3 4 7" xfId="24927"/>
    <cellStyle name="SAPBEXHLevel2X 4 3 4 8" xfId="24928"/>
    <cellStyle name="SAPBEXHLevel2X 4 3 5" xfId="24929"/>
    <cellStyle name="SAPBEXHLevel2X 4 3 6" xfId="24930"/>
    <cellStyle name="SAPBEXHLevel2X 4 3 7" xfId="24931"/>
    <cellStyle name="SAPBEXHLevel2X 4 3 8" xfId="24932"/>
    <cellStyle name="SAPBEXHLevel2X 4 3 9" xfId="24933"/>
    <cellStyle name="SAPBEXHLevel2X 4 4" xfId="24934"/>
    <cellStyle name="SAPBEXHLevel2X 4 4 2" xfId="24935"/>
    <cellStyle name="SAPBEXHLevel2X 4 4 3" xfId="24936"/>
    <cellStyle name="SAPBEXHLevel2X 4 4 4" xfId="24937"/>
    <cellStyle name="SAPBEXHLevel2X 4 4 5" xfId="24938"/>
    <cellStyle name="SAPBEXHLevel2X 4 4 6" xfId="24939"/>
    <cellStyle name="SAPBEXHLevel2X 4 4 7" xfId="24940"/>
    <cellStyle name="SAPBEXHLevel2X 4 4 8" xfId="24941"/>
    <cellStyle name="SAPBEXHLevel2X 4 5" xfId="24942"/>
    <cellStyle name="SAPBEXHLevel2X 4 5 2" xfId="24943"/>
    <cellStyle name="SAPBEXHLevel2X 4 5 3" xfId="24944"/>
    <cellStyle name="SAPBEXHLevel2X 4 5 4" xfId="24945"/>
    <cellStyle name="SAPBEXHLevel2X 4 5 5" xfId="24946"/>
    <cellStyle name="SAPBEXHLevel2X 4 5 6" xfId="24947"/>
    <cellStyle name="SAPBEXHLevel2X 4 5 7" xfId="24948"/>
    <cellStyle name="SAPBEXHLevel2X 4 5 8" xfId="24949"/>
    <cellStyle name="SAPBEXHLevel2X 4 6" xfId="24950"/>
    <cellStyle name="SAPBEXHLevel2X 4 6 2" xfId="24951"/>
    <cellStyle name="SAPBEXHLevel2X 4 6 3" xfId="24952"/>
    <cellStyle name="SAPBEXHLevel2X 4 6 4" xfId="24953"/>
    <cellStyle name="SAPBEXHLevel2X 4 6 5" xfId="24954"/>
    <cellStyle name="SAPBEXHLevel2X 4 6 6" xfId="24955"/>
    <cellStyle name="SAPBEXHLevel2X 4 6 7" xfId="24956"/>
    <cellStyle name="SAPBEXHLevel2X 4 6 8" xfId="24957"/>
    <cellStyle name="SAPBEXHLevel2X 4 7" xfId="24958"/>
    <cellStyle name="SAPBEXHLevel2X 4 8" xfId="24959"/>
    <cellStyle name="SAPBEXHLevel2X 4 9" xfId="24960"/>
    <cellStyle name="SAPBEXHLevel2X 5" xfId="4255"/>
    <cellStyle name="SAPBEXHLevel2X 5 10" xfId="24961"/>
    <cellStyle name="SAPBEXHLevel2X 5 11" xfId="24962"/>
    <cellStyle name="SAPBEXHLevel2X 5 12" xfId="24963"/>
    <cellStyle name="SAPBEXHLevel2X 5 13" xfId="24964"/>
    <cellStyle name="SAPBEXHLevel2X 5 14" xfId="24965"/>
    <cellStyle name="SAPBEXHLevel2X 5 2" xfId="4256"/>
    <cellStyle name="SAPBEXHLevel2X 5 2 10" xfId="24966"/>
    <cellStyle name="SAPBEXHLevel2X 5 2 11" xfId="24967"/>
    <cellStyle name="SAPBEXHLevel2X 5 2 12" xfId="24968"/>
    <cellStyle name="SAPBEXHLevel2X 5 2 2" xfId="24969"/>
    <cellStyle name="SAPBEXHLevel2X 5 2 2 2" xfId="24970"/>
    <cellStyle name="SAPBEXHLevel2X 5 2 2 3" xfId="24971"/>
    <cellStyle name="SAPBEXHLevel2X 5 2 2 4" xfId="24972"/>
    <cellStyle name="SAPBEXHLevel2X 5 2 2 5" xfId="24973"/>
    <cellStyle name="SAPBEXHLevel2X 5 2 2 6" xfId="24974"/>
    <cellStyle name="SAPBEXHLevel2X 5 2 2 7" xfId="24975"/>
    <cellStyle name="SAPBEXHLevel2X 5 2 2 8" xfId="24976"/>
    <cellStyle name="SAPBEXHLevel2X 5 2 3" xfId="24977"/>
    <cellStyle name="SAPBEXHLevel2X 5 2 3 2" xfId="24978"/>
    <cellStyle name="SAPBEXHLevel2X 5 2 3 3" xfId="24979"/>
    <cellStyle name="SAPBEXHLevel2X 5 2 3 4" xfId="24980"/>
    <cellStyle name="SAPBEXHLevel2X 5 2 3 5" xfId="24981"/>
    <cellStyle name="SAPBEXHLevel2X 5 2 3 6" xfId="24982"/>
    <cellStyle name="SAPBEXHLevel2X 5 2 3 7" xfId="24983"/>
    <cellStyle name="SAPBEXHLevel2X 5 2 3 8" xfId="24984"/>
    <cellStyle name="SAPBEXHLevel2X 5 2 4" xfId="24985"/>
    <cellStyle name="SAPBEXHLevel2X 5 2 4 2" xfId="24986"/>
    <cellStyle name="SAPBEXHLevel2X 5 2 4 3" xfId="24987"/>
    <cellStyle name="SAPBEXHLevel2X 5 2 4 4" xfId="24988"/>
    <cellStyle name="SAPBEXHLevel2X 5 2 4 5" xfId="24989"/>
    <cellStyle name="SAPBEXHLevel2X 5 2 4 6" xfId="24990"/>
    <cellStyle name="SAPBEXHLevel2X 5 2 4 7" xfId="24991"/>
    <cellStyle name="SAPBEXHLevel2X 5 2 4 8" xfId="24992"/>
    <cellStyle name="SAPBEXHLevel2X 5 2 5" xfId="24993"/>
    <cellStyle name="SAPBEXHLevel2X 5 2 6" xfId="24994"/>
    <cellStyle name="SAPBEXHLevel2X 5 2 7" xfId="24995"/>
    <cellStyle name="SAPBEXHLevel2X 5 2 8" xfId="24996"/>
    <cellStyle name="SAPBEXHLevel2X 5 2 9" xfId="24997"/>
    <cellStyle name="SAPBEXHLevel2X 5 3" xfId="24998"/>
    <cellStyle name="SAPBEXHLevel2X 5 3 2" xfId="24999"/>
    <cellStyle name="SAPBEXHLevel2X 5 3 3" xfId="25000"/>
    <cellStyle name="SAPBEXHLevel2X 5 3 4" xfId="25001"/>
    <cellStyle name="SAPBEXHLevel2X 5 3 5" xfId="25002"/>
    <cellStyle name="SAPBEXHLevel2X 5 3 6" xfId="25003"/>
    <cellStyle name="SAPBEXHLevel2X 5 3 7" xfId="25004"/>
    <cellStyle name="SAPBEXHLevel2X 5 3 8" xfId="25005"/>
    <cellStyle name="SAPBEXHLevel2X 5 4" xfId="25006"/>
    <cellStyle name="SAPBEXHLevel2X 5 4 2" xfId="25007"/>
    <cellStyle name="SAPBEXHLevel2X 5 4 3" xfId="25008"/>
    <cellStyle name="SAPBEXHLevel2X 5 4 4" xfId="25009"/>
    <cellStyle name="SAPBEXHLevel2X 5 4 5" xfId="25010"/>
    <cellStyle name="SAPBEXHLevel2X 5 4 6" xfId="25011"/>
    <cellStyle name="SAPBEXHLevel2X 5 4 7" xfId="25012"/>
    <cellStyle name="SAPBEXHLevel2X 5 4 8" xfId="25013"/>
    <cellStyle name="SAPBEXHLevel2X 5 5" xfId="25014"/>
    <cellStyle name="SAPBEXHLevel2X 5 5 2" xfId="25015"/>
    <cellStyle name="SAPBEXHLevel2X 5 5 3" xfId="25016"/>
    <cellStyle name="SAPBEXHLevel2X 5 5 4" xfId="25017"/>
    <cellStyle name="SAPBEXHLevel2X 5 5 5" xfId="25018"/>
    <cellStyle name="SAPBEXHLevel2X 5 5 6" xfId="25019"/>
    <cellStyle name="SAPBEXHLevel2X 5 5 7" xfId="25020"/>
    <cellStyle name="SAPBEXHLevel2X 5 5 8" xfId="25021"/>
    <cellStyle name="SAPBEXHLevel2X 5 6" xfId="25022"/>
    <cellStyle name="SAPBEXHLevel2X 5 7" xfId="25023"/>
    <cellStyle name="SAPBEXHLevel2X 5 8" xfId="25024"/>
    <cellStyle name="SAPBEXHLevel2X 5 9" xfId="25025"/>
    <cellStyle name="SAPBEXHLevel2X 6" xfId="4257"/>
    <cellStyle name="SAPBEXHLevel2X 6 10" xfId="25026"/>
    <cellStyle name="SAPBEXHLevel2X 6 11" xfId="25027"/>
    <cellStyle name="SAPBEXHLevel2X 6 12" xfId="25028"/>
    <cellStyle name="SAPBEXHLevel2X 6 2" xfId="25029"/>
    <cellStyle name="SAPBEXHLevel2X 6 2 2" xfId="25030"/>
    <cellStyle name="SAPBEXHLevel2X 6 2 3" xfId="25031"/>
    <cellStyle name="SAPBEXHLevel2X 6 2 4" xfId="25032"/>
    <cellStyle name="SAPBEXHLevel2X 6 2 5" xfId="25033"/>
    <cellStyle name="SAPBEXHLevel2X 6 2 6" xfId="25034"/>
    <cellStyle name="SAPBEXHLevel2X 6 2 7" xfId="25035"/>
    <cellStyle name="SAPBEXHLevel2X 6 2 8" xfId="25036"/>
    <cellStyle name="SAPBEXHLevel2X 6 3" xfId="25037"/>
    <cellStyle name="SAPBEXHLevel2X 6 3 2" xfId="25038"/>
    <cellStyle name="SAPBEXHLevel2X 6 3 3" xfId="25039"/>
    <cellStyle name="SAPBEXHLevel2X 6 3 4" xfId="25040"/>
    <cellStyle name="SAPBEXHLevel2X 6 3 5" xfId="25041"/>
    <cellStyle name="SAPBEXHLevel2X 6 3 6" xfId="25042"/>
    <cellStyle name="SAPBEXHLevel2X 6 3 7" xfId="25043"/>
    <cellStyle name="SAPBEXHLevel2X 6 3 8" xfId="25044"/>
    <cellStyle name="SAPBEXHLevel2X 6 4" xfId="25045"/>
    <cellStyle name="SAPBEXHLevel2X 6 4 2" xfId="25046"/>
    <cellStyle name="SAPBEXHLevel2X 6 4 3" xfId="25047"/>
    <cellStyle name="SAPBEXHLevel2X 6 4 4" xfId="25048"/>
    <cellStyle name="SAPBEXHLevel2X 6 4 5" xfId="25049"/>
    <cellStyle name="SAPBEXHLevel2X 6 4 6" xfId="25050"/>
    <cellStyle name="SAPBEXHLevel2X 6 4 7" xfId="25051"/>
    <cellStyle name="SAPBEXHLevel2X 6 4 8" xfId="25052"/>
    <cellStyle name="SAPBEXHLevel2X 6 5" xfId="25053"/>
    <cellStyle name="SAPBEXHLevel2X 6 6" xfId="25054"/>
    <cellStyle name="SAPBEXHLevel2X 6 7" xfId="25055"/>
    <cellStyle name="SAPBEXHLevel2X 6 8" xfId="25056"/>
    <cellStyle name="SAPBEXHLevel2X 6 9" xfId="25057"/>
    <cellStyle name="SAPBEXHLevel2X 7" xfId="25058"/>
    <cellStyle name="SAPBEXHLevel2X 7 2" xfId="25059"/>
    <cellStyle name="SAPBEXHLevel2X 7 3" xfId="25060"/>
    <cellStyle name="SAPBEXHLevel2X 7 4" xfId="25061"/>
    <cellStyle name="SAPBEXHLevel2X 7 5" xfId="25062"/>
    <cellStyle name="SAPBEXHLevel2X 7 6" xfId="25063"/>
    <cellStyle name="SAPBEXHLevel2X 7 7" xfId="25064"/>
    <cellStyle name="SAPBEXHLevel2X 7 8" xfId="25065"/>
    <cellStyle name="SAPBEXHLevel2X 8" xfId="25066"/>
    <cellStyle name="SAPBEXHLevel2X 8 2" xfId="25067"/>
    <cellStyle name="SAPBEXHLevel2X 8 3" xfId="25068"/>
    <cellStyle name="SAPBEXHLevel2X 8 4" xfId="25069"/>
    <cellStyle name="SAPBEXHLevel2X 8 5" xfId="25070"/>
    <cellStyle name="SAPBEXHLevel2X 8 6" xfId="25071"/>
    <cellStyle name="SAPBEXHLevel2X 8 7" xfId="25072"/>
    <cellStyle name="SAPBEXHLevel2X 8 8" xfId="25073"/>
    <cellStyle name="SAPBEXHLevel2X 9" xfId="25074"/>
    <cellStyle name="SAPBEXHLevel2X 9 2" xfId="25075"/>
    <cellStyle name="SAPBEXHLevel2X 9 3" xfId="25076"/>
    <cellStyle name="SAPBEXHLevel2X 9 4" xfId="25077"/>
    <cellStyle name="SAPBEXHLevel2X 9 5" xfId="25078"/>
    <cellStyle name="SAPBEXHLevel2X 9 6" xfId="25079"/>
    <cellStyle name="SAPBEXHLevel2X 9 7" xfId="25080"/>
    <cellStyle name="SAPBEXHLevel2X 9 8" xfId="25081"/>
    <cellStyle name="SAPBEXHLevel2X_2. Приложение Доп материалы согласованияБП_БП" xfId="4258"/>
    <cellStyle name="SAPBEXHLevel3" xfId="4259"/>
    <cellStyle name="SAPBEXHLevel3 10" xfId="25082"/>
    <cellStyle name="SAPBEXHLevel3 11" xfId="25083"/>
    <cellStyle name="SAPBEXHLevel3 12" xfId="25084"/>
    <cellStyle name="SAPBEXHLevel3 13" xfId="25085"/>
    <cellStyle name="SAPBEXHLevel3 14" xfId="25086"/>
    <cellStyle name="SAPBEXHLevel3 15" xfId="25087"/>
    <cellStyle name="SAPBEXHLevel3 16" xfId="25088"/>
    <cellStyle name="SAPBEXHLevel3 17" xfId="25089"/>
    <cellStyle name="SAPBEXHLevel3 18" xfId="25090"/>
    <cellStyle name="SAPBEXHLevel3 2" xfId="4260"/>
    <cellStyle name="SAPBEXHLevel3 2 10" xfId="25091"/>
    <cellStyle name="SAPBEXHLevel3 2 11" xfId="25092"/>
    <cellStyle name="SAPBEXHLevel3 2 12" xfId="25093"/>
    <cellStyle name="SAPBEXHLevel3 2 13" xfId="25094"/>
    <cellStyle name="SAPBEXHLevel3 2 14" xfId="25095"/>
    <cellStyle name="SAPBEXHLevel3 2 15" xfId="25096"/>
    <cellStyle name="SAPBEXHLevel3 2 2" xfId="4261"/>
    <cellStyle name="SAPBEXHLevel3 2 2 10" xfId="25097"/>
    <cellStyle name="SAPBEXHLevel3 2 2 11" xfId="25098"/>
    <cellStyle name="SAPBEXHLevel3 2 2 12" xfId="25099"/>
    <cellStyle name="SAPBEXHLevel3 2 2 13" xfId="25100"/>
    <cellStyle name="SAPBEXHLevel3 2 2 14" xfId="25101"/>
    <cellStyle name="SAPBEXHLevel3 2 2 2" xfId="4262"/>
    <cellStyle name="SAPBEXHLevel3 2 2 2 10" xfId="25102"/>
    <cellStyle name="SAPBEXHLevel3 2 2 2 11" xfId="25103"/>
    <cellStyle name="SAPBEXHLevel3 2 2 2 12" xfId="25104"/>
    <cellStyle name="SAPBEXHLevel3 2 2 2 2" xfId="25105"/>
    <cellStyle name="SAPBEXHLevel3 2 2 2 2 2" xfId="25106"/>
    <cellStyle name="SAPBEXHLevel3 2 2 2 2 3" xfId="25107"/>
    <cellStyle name="SAPBEXHLevel3 2 2 2 2 4" xfId="25108"/>
    <cellStyle name="SAPBEXHLevel3 2 2 2 2 5" xfId="25109"/>
    <cellStyle name="SAPBEXHLevel3 2 2 2 2 6" xfId="25110"/>
    <cellStyle name="SAPBEXHLevel3 2 2 2 2 7" xfId="25111"/>
    <cellStyle name="SAPBEXHLevel3 2 2 2 2 8" xfId="25112"/>
    <cellStyle name="SAPBEXHLevel3 2 2 2 3" xfId="25113"/>
    <cellStyle name="SAPBEXHLevel3 2 2 2 3 2" xfId="25114"/>
    <cellStyle name="SAPBEXHLevel3 2 2 2 3 3" xfId="25115"/>
    <cellStyle name="SAPBEXHLevel3 2 2 2 3 4" xfId="25116"/>
    <cellStyle name="SAPBEXHLevel3 2 2 2 3 5" xfId="25117"/>
    <cellStyle name="SAPBEXHLevel3 2 2 2 3 6" xfId="25118"/>
    <cellStyle name="SAPBEXHLevel3 2 2 2 3 7" xfId="25119"/>
    <cellStyle name="SAPBEXHLevel3 2 2 2 3 8" xfId="25120"/>
    <cellStyle name="SAPBEXHLevel3 2 2 2 4" xfId="25121"/>
    <cellStyle name="SAPBEXHLevel3 2 2 2 4 2" xfId="25122"/>
    <cellStyle name="SAPBEXHLevel3 2 2 2 4 3" xfId="25123"/>
    <cellStyle name="SAPBEXHLevel3 2 2 2 4 4" xfId="25124"/>
    <cellStyle name="SAPBEXHLevel3 2 2 2 4 5" xfId="25125"/>
    <cellStyle name="SAPBEXHLevel3 2 2 2 4 6" xfId="25126"/>
    <cellStyle name="SAPBEXHLevel3 2 2 2 4 7" xfId="25127"/>
    <cellStyle name="SAPBEXHLevel3 2 2 2 4 8" xfId="25128"/>
    <cellStyle name="SAPBEXHLevel3 2 2 2 5" xfId="25129"/>
    <cellStyle name="SAPBEXHLevel3 2 2 2 6" xfId="25130"/>
    <cellStyle name="SAPBEXHLevel3 2 2 2 7" xfId="25131"/>
    <cellStyle name="SAPBEXHLevel3 2 2 2 8" xfId="25132"/>
    <cellStyle name="SAPBEXHLevel3 2 2 2 9" xfId="25133"/>
    <cellStyle name="SAPBEXHLevel3 2 2 3" xfId="25134"/>
    <cellStyle name="SAPBEXHLevel3 2 2 3 2" xfId="25135"/>
    <cellStyle name="SAPBEXHLevel3 2 2 3 3" xfId="25136"/>
    <cellStyle name="SAPBEXHLevel3 2 2 3 4" xfId="25137"/>
    <cellStyle name="SAPBEXHLevel3 2 2 3 5" xfId="25138"/>
    <cellStyle name="SAPBEXHLevel3 2 2 3 6" xfId="25139"/>
    <cellStyle name="SAPBEXHLevel3 2 2 3 7" xfId="25140"/>
    <cellStyle name="SAPBEXHLevel3 2 2 3 8" xfId="25141"/>
    <cellStyle name="SAPBEXHLevel3 2 2 4" xfId="25142"/>
    <cellStyle name="SAPBEXHLevel3 2 2 4 2" xfId="25143"/>
    <cellStyle name="SAPBEXHLevel3 2 2 4 3" xfId="25144"/>
    <cellStyle name="SAPBEXHLevel3 2 2 4 4" xfId="25145"/>
    <cellStyle name="SAPBEXHLevel3 2 2 4 5" xfId="25146"/>
    <cellStyle name="SAPBEXHLevel3 2 2 4 6" xfId="25147"/>
    <cellStyle name="SAPBEXHLevel3 2 2 4 7" xfId="25148"/>
    <cellStyle name="SAPBEXHLevel3 2 2 4 8" xfId="25149"/>
    <cellStyle name="SAPBEXHLevel3 2 2 5" xfId="25150"/>
    <cellStyle name="SAPBEXHLevel3 2 2 5 2" xfId="25151"/>
    <cellStyle name="SAPBEXHLevel3 2 2 5 3" xfId="25152"/>
    <cellStyle name="SAPBEXHLevel3 2 2 5 4" xfId="25153"/>
    <cellStyle name="SAPBEXHLevel3 2 2 5 5" xfId="25154"/>
    <cellStyle name="SAPBEXHLevel3 2 2 5 6" xfId="25155"/>
    <cellStyle name="SAPBEXHLevel3 2 2 5 7" xfId="25156"/>
    <cellStyle name="SAPBEXHLevel3 2 2 5 8" xfId="25157"/>
    <cellStyle name="SAPBEXHLevel3 2 2 6" xfId="25158"/>
    <cellStyle name="SAPBEXHLevel3 2 2 7" xfId="25159"/>
    <cellStyle name="SAPBEXHLevel3 2 2 8" xfId="25160"/>
    <cellStyle name="SAPBEXHLevel3 2 2 9" xfId="25161"/>
    <cellStyle name="SAPBEXHLevel3 2 3" xfId="4263"/>
    <cellStyle name="SAPBEXHLevel3 2 3 10" xfId="25162"/>
    <cellStyle name="SAPBEXHLevel3 2 3 11" xfId="25163"/>
    <cellStyle name="SAPBEXHLevel3 2 3 12" xfId="25164"/>
    <cellStyle name="SAPBEXHLevel3 2 3 2" xfId="25165"/>
    <cellStyle name="SAPBEXHLevel3 2 3 2 2" xfId="25166"/>
    <cellStyle name="SAPBEXHLevel3 2 3 2 3" xfId="25167"/>
    <cellStyle name="SAPBEXHLevel3 2 3 2 4" xfId="25168"/>
    <cellStyle name="SAPBEXHLevel3 2 3 2 5" xfId="25169"/>
    <cellStyle name="SAPBEXHLevel3 2 3 2 6" xfId="25170"/>
    <cellStyle name="SAPBEXHLevel3 2 3 2 7" xfId="25171"/>
    <cellStyle name="SAPBEXHLevel3 2 3 2 8" xfId="25172"/>
    <cellStyle name="SAPBEXHLevel3 2 3 3" xfId="25173"/>
    <cellStyle name="SAPBEXHLevel3 2 3 3 2" xfId="25174"/>
    <cellStyle name="SAPBEXHLevel3 2 3 3 3" xfId="25175"/>
    <cellStyle name="SAPBEXHLevel3 2 3 3 4" xfId="25176"/>
    <cellStyle name="SAPBEXHLevel3 2 3 3 5" xfId="25177"/>
    <cellStyle name="SAPBEXHLevel3 2 3 3 6" xfId="25178"/>
    <cellStyle name="SAPBEXHLevel3 2 3 3 7" xfId="25179"/>
    <cellStyle name="SAPBEXHLevel3 2 3 3 8" xfId="25180"/>
    <cellStyle name="SAPBEXHLevel3 2 3 4" xfId="25181"/>
    <cellStyle name="SAPBEXHLevel3 2 3 4 2" xfId="25182"/>
    <cellStyle name="SAPBEXHLevel3 2 3 4 3" xfId="25183"/>
    <cellStyle name="SAPBEXHLevel3 2 3 4 4" xfId="25184"/>
    <cellStyle name="SAPBEXHLevel3 2 3 4 5" xfId="25185"/>
    <cellStyle name="SAPBEXHLevel3 2 3 4 6" xfId="25186"/>
    <cellStyle name="SAPBEXHLevel3 2 3 4 7" xfId="25187"/>
    <cellStyle name="SAPBEXHLevel3 2 3 4 8" xfId="25188"/>
    <cellStyle name="SAPBEXHLevel3 2 3 5" xfId="25189"/>
    <cellStyle name="SAPBEXHLevel3 2 3 6" xfId="25190"/>
    <cellStyle name="SAPBEXHLevel3 2 3 7" xfId="25191"/>
    <cellStyle name="SAPBEXHLevel3 2 3 8" xfId="25192"/>
    <cellStyle name="SAPBEXHLevel3 2 3 9" xfId="25193"/>
    <cellStyle name="SAPBEXHLevel3 2 4" xfId="25194"/>
    <cellStyle name="SAPBEXHLevel3 2 4 2" xfId="25195"/>
    <cellStyle name="SAPBEXHLevel3 2 4 3" xfId="25196"/>
    <cellStyle name="SAPBEXHLevel3 2 4 4" xfId="25197"/>
    <cellStyle name="SAPBEXHLevel3 2 4 5" xfId="25198"/>
    <cellStyle name="SAPBEXHLevel3 2 4 6" xfId="25199"/>
    <cellStyle name="SAPBEXHLevel3 2 4 7" xfId="25200"/>
    <cellStyle name="SAPBEXHLevel3 2 4 8" xfId="25201"/>
    <cellStyle name="SAPBEXHLevel3 2 5" xfId="25202"/>
    <cellStyle name="SAPBEXHLevel3 2 5 2" xfId="25203"/>
    <cellStyle name="SAPBEXHLevel3 2 5 3" xfId="25204"/>
    <cellStyle name="SAPBEXHLevel3 2 5 4" xfId="25205"/>
    <cellStyle name="SAPBEXHLevel3 2 5 5" xfId="25206"/>
    <cellStyle name="SAPBEXHLevel3 2 5 6" xfId="25207"/>
    <cellStyle name="SAPBEXHLevel3 2 5 7" xfId="25208"/>
    <cellStyle name="SAPBEXHLevel3 2 5 8" xfId="25209"/>
    <cellStyle name="SAPBEXHLevel3 2 6" xfId="25210"/>
    <cellStyle name="SAPBEXHLevel3 2 6 2" xfId="25211"/>
    <cellStyle name="SAPBEXHLevel3 2 6 3" xfId="25212"/>
    <cellStyle name="SAPBEXHLevel3 2 6 4" xfId="25213"/>
    <cellStyle name="SAPBEXHLevel3 2 6 5" xfId="25214"/>
    <cellStyle name="SAPBEXHLevel3 2 6 6" xfId="25215"/>
    <cellStyle name="SAPBEXHLevel3 2 6 7" xfId="25216"/>
    <cellStyle name="SAPBEXHLevel3 2 6 8" xfId="25217"/>
    <cellStyle name="SAPBEXHLevel3 2 7" xfId="25218"/>
    <cellStyle name="SAPBEXHLevel3 2 8" xfId="25219"/>
    <cellStyle name="SAPBEXHLevel3 2 9" xfId="25220"/>
    <cellStyle name="SAPBEXHLevel3 3" xfId="4264"/>
    <cellStyle name="SAPBEXHLevel3 3 10" xfId="25221"/>
    <cellStyle name="SAPBEXHLevel3 3 11" xfId="25222"/>
    <cellStyle name="SAPBEXHLevel3 3 12" xfId="25223"/>
    <cellStyle name="SAPBEXHLevel3 3 13" xfId="25224"/>
    <cellStyle name="SAPBEXHLevel3 3 14" xfId="25225"/>
    <cellStyle name="SAPBEXHLevel3 3 2" xfId="4265"/>
    <cellStyle name="SAPBEXHLevel3 3 2 10" xfId="25226"/>
    <cellStyle name="SAPBEXHLevel3 3 2 11" xfId="25227"/>
    <cellStyle name="SAPBEXHLevel3 3 2 12" xfId="25228"/>
    <cellStyle name="SAPBEXHLevel3 3 2 13" xfId="25229"/>
    <cellStyle name="SAPBEXHLevel3 3 2 14" xfId="25230"/>
    <cellStyle name="SAPBEXHLevel3 3 2 2" xfId="4266"/>
    <cellStyle name="SAPBEXHLevel3 3 2 2 10" xfId="25231"/>
    <cellStyle name="SAPBEXHLevel3 3 2 2 11" xfId="25232"/>
    <cellStyle name="SAPBEXHLevel3 3 2 2 12" xfId="25233"/>
    <cellStyle name="SAPBEXHLevel3 3 2 2 2" xfId="25234"/>
    <cellStyle name="SAPBEXHLevel3 3 2 2 2 2" xfId="25235"/>
    <cellStyle name="SAPBEXHLevel3 3 2 2 2 3" xfId="25236"/>
    <cellStyle name="SAPBEXHLevel3 3 2 2 2 4" xfId="25237"/>
    <cellStyle name="SAPBEXHLevel3 3 2 2 2 5" xfId="25238"/>
    <cellStyle name="SAPBEXHLevel3 3 2 2 2 6" xfId="25239"/>
    <cellStyle name="SAPBEXHLevel3 3 2 2 2 7" xfId="25240"/>
    <cellStyle name="SAPBEXHLevel3 3 2 2 2 8" xfId="25241"/>
    <cellStyle name="SAPBEXHLevel3 3 2 2 3" xfId="25242"/>
    <cellStyle name="SAPBEXHLevel3 3 2 2 3 2" xfId="25243"/>
    <cellStyle name="SAPBEXHLevel3 3 2 2 3 3" xfId="25244"/>
    <cellStyle name="SAPBEXHLevel3 3 2 2 3 4" xfId="25245"/>
    <cellStyle name="SAPBEXHLevel3 3 2 2 3 5" xfId="25246"/>
    <cellStyle name="SAPBEXHLevel3 3 2 2 3 6" xfId="25247"/>
    <cellStyle name="SAPBEXHLevel3 3 2 2 3 7" xfId="25248"/>
    <cellStyle name="SAPBEXHLevel3 3 2 2 3 8" xfId="25249"/>
    <cellStyle name="SAPBEXHLevel3 3 2 2 4" xfId="25250"/>
    <cellStyle name="SAPBEXHLevel3 3 2 2 4 2" xfId="25251"/>
    <cellStyle name="SAPBEXHLevel3 3 2 2 4 3" xfId="25252"/>
    <cellStyle name="SAPBEXHLevel3 3 2 2 4 4" xfId="25253"/>
    <cellStyle name="SAPBEXHLevel3 3 2 2 4 5" xfId="25254"/>
    <cellStyle name="SAPBEXHLevel3 3 2 2 4 6" xfId="25255"/>
    <cellStyle name="SAPBEXHLevel3 3 2 2 4 7" xfId="25256"/>
    <cellStyle name="SAPBEXHLevel3 3 2 2 4 8" xfId="25257"/>
    <cellStyle name="SAPBEXHLevel3 3 2 2 5" xfId="25258"/>
    <cellStyle name="SAPBEXHLevel3 3 2 2 6" xfId="25259"/>
    <cellStyle name="SAPBEXHLevel3 3 2 2 7" xfId="25260"/>
    <cellStyle name="SAPBEXHLevel3 3 2 2 8" xfId="25261"/>
    <cellStyle name="SAPBEXHLevel3 3 2 2 9" xfId="25262"/>
    <cellStyle name="SAPBEXHLevel3 3 2 3" xfId="25263"/>
    <cellStyle name="SAPBEXHLevel3 3 2 3 2" xfId="25264"/>
    <cellStyle name="SAPBEXHLevel3 3 2 3 3" xfId="25265"/>
    <cellStyle name="SAPBEXHLevel3 3 2 3 4" xfId="25266"/>
    <cellStyle name="SAPBEXHLevel3 3 2 3 5" xfId="25267"/>
    <cellStyle name="SAPBEXHLevel3 3 2 3 6" xfId="25268"/>
    <cellStyle name="SAPBEXHLevel3 3 2 3 7" xfId="25269"/>
    <cellStyle name="SAPBEXHLevel3 3 2 3 8" xfId="25270"/>
    <cellStyle name="SAPBEXHLevel3 3 2 4" xfId="25271"/>
    <cellStyle name="SAPBEXHLevel3 3 2 4 2" xfId="25272"/>
    <cellStyle name="SAPBEXHLevel3 3 2 4 3" xfId="25273"/>
    <cellStyle name="SAPBEXHLevel3 3 2 4 4" xfId="25274"/>
    <cellStyle name="SAPBEXHLevel3 3 2 4 5" xfId="25275"/>
    <cellStyle name="SAPBEXHLevel3 3 2 4 6" xfId="25276"/>
    <cellStyle name="SAPBEXHLevel3 3 2 4 7" xfId="25277"/>
    <cellStyle name="SAPBEXHLevel3 3 2 4 8" xfId="25278"/>
    <cellStyle name="SAPBEXHLevel3 3 2 5" xfId="25279"/>
    <cellStyle name="SAPBEXHLevel3 3 2 5 2" xfId="25280"/>
    <cellStyle name="SAPBEXHLevel3 3 2 5 3" xfId="25281"/>
    <cellStyle name="SAPBEXHLevel3 3 2 5 4" xfId="25282"/>
    <cellStyle name="SAPBEXHLevel3 3 2 5 5" xfId="25283"/>
    <cellStyle name="SAPBEXHLevel3 3 2 5 6" xfId="25284"/>
    <cellStyle name="SAPBEXHLevel3 3 2 5 7" xfId="25285"/>
    <cellStyle name="SAPBEXHLevel3 3 2 5 8" xfId="25286"/>
    <cellStyle name="SAPBEXHLevel3 3 2 6" xfId="25287"/>
    <cellStyle name="SAPBEXHLevel3 3 2 7" xfId="25288"/>
    <cellStyle name="SAPBEXHLevel3 3 2 8" xfId="25289"/>
    <cellStyle name="SAPBEXHLevel3 3 2 9" xfId="25290"/>
    <cellStyle name="SAPBEXHLevel3 3 3" xfId="4267"/>
    <cellStyle name="SAPBEXHLevel3 3 3 10" xfId="25291"/>
    <cellStyle name="SAPBEXHLevel3 3 3 11" xfId="25292"/>
    <cellStyle name="SAPBEXHLevel3 3 3 12" xfId="25293"/>
    <cellStyle name="SAPBEXHLevel3 3 3 2" xfId="25294"/>
    <cellStyle name="SAPBEXHLevel3 3 3 2 2" xfId="25295"/>
    <cellStyle name="SAPBEXHLevel3 3 3 2 3" xfId="25296"/>
    <cellStyle name="SAPBEXHLevel3 3 3 2 4" xfId="25297"/>
    <cellStyle name="SAPBEXHLevel3 3 3 2 5" xfId="25298"/>
    <cellStyle name="SAPBEXHLevel3 3 3 2 6" xfId="25299"/>
    <cellStyle name="SAPBEXHLevel3 3 3 2 7" xfId="25300"/>
    <cellStyle name="SAPBEXHLevel3 3 3 2 8" xfId="25301"/>
    <cellStyle name="SAPBEXHLevel3 3 3 3" xfId="25302"/>
    <cellStyle name="SAPBEXHLevel3 3 3 3 2" xfId="25303"/>
    <cellStyle name="SAPBEXHLevel3 3 3 3 3" xfId="25304"/>
    <cellStyle name="SAPBEXHLevel3 3 3 3 4" xfId="25305"/>
    <cellStyle name="SAPBEXHLevel3 3 3 3 5" xfId="25306"/>
    <cellStyle name="SAPBEXHLevel3 3 3 3 6" xfId="25307"/>
    <cellStyle name="SAPBEXHLevel3 3 3 3 7" xfId="25308"/>
    <cellStyle name="SAPBEXHLevel3 3 3 3 8" xfId="25309"/>
    <cellStyle name="SAPBEXHLevel3 3 3 4" xfId="25310"/>
    <cellStyle name="SAPBEXHLevel3 3 3 4 2" xfId="25311"/>
    <cellStyle name="SAPBEXHLevel3 3 3 4 3" xfId="25312"/>
    <cellStyle name="SAPBEXHLevel3 3 3 4 4" xfId="25313"/>
    <cellStyle name="SAPBEXHLevel3 3 3 4 5" xfId="25314"/>
    <cellStyle name="SAPBEXHLevel3 3 3 4 6" xfId="25315"/>
    <cellStyle name="SAPBEXHLevel3 3 3 4 7" xfId="25316"/>
    <cellStyle name="SAPBEXHLevel3 3 3 4 8" xfId="25317"/>
    <cellStyle name="SAPBEXHLevel3 3 3 5" xfId="25318"/>
    <cellStyle name="SAPBEXHLevel3 3 3 6" xfId="25319"/>
    <cellStyle name="SAPBEXHLevel3 3 3 7" xfId="25320"/>
    <cellStyle name="SAPBEXHLevel3 3 3 8" xfId="25321"/>
    <cellStyle name="SAPBEXHLevel3 3 3 9" xfId="25322"/>
    <cellStyle name="SAPBEXHLevel3 3 4" xfId="25323"/>
    <cellStyle name="SAPBEXHLevel3 3 4 2" xfId="25324"/>
    <cellStyle name="SAPBEXHLevel3 3 4 3" xfId="25325"/>
    <cellStyle name="SAPBEXHLevel3 3 4 4" xfId="25326"/>
    <cellStyle name="SAPBEXHLevel3 3 4 5" xfId="25327"/>
    <cellStyle name="SAPBEXHLevel3 3 4 6" xfId="25328"/>
    <cellStyle name="SAPBEXHLevel3 3 4 7" xfId="25329"/>
    <cellStyle name="SAPBEXHLevel3 3 4 8" xfId="25330"/>
    <cellStyle name="SAPBEXHLevel3 3 5" xfId="25331"/>
    <cellStyle name="SAPBEXHLevel3 3 5 2" xfId="25332"/>
    <cellStyle name="SAPBEXHLevel3 3 5 3" xfId="25333"/>
    <cellStyle name="SAPBEXHLevel3 3 5 4" xfId="25334"/>
    <cellStyle name="SAPBEXHLevel3 3 5 5" xfId="25335"/>
    <cellStyle name="SAPBEXHLevel3 3 5 6" xfId="25336"/>
    <cellStyle name="SAPBEXHLevel3 3 5 7" xfId="25337"/>
    <cellStyle name="SAPBEXHLevel3 3 5 8" xfId="25338"/>
    <cellStyle name="SAPBEXHLevel3 3 6" xfId="25339"/>
    <cellStyle name="SAPBEXHLevel3 3 6 2" xfId="25340"/>
    <cellStyle name="SAPBEXHLevel3 3 6 3" xfId="25341"/>
    <cellStyle name="SAPBEXHLevel3 3 6 4" xfId="25342"/>
    <cellStyle name="SAPBEXHLevel3 3 6 5" xfId="25343"/>
    <cellStyle name="SAPBEXHLevel3 3 6 6" xfId="25344"/>
    <cellStyle name="SAPBEXHLevel3 3 6 7" xfId="25345"/>
    <cellStyle name="SAPBEXHLevel3 3 6 8" xfId="25346"/>
    <cellStyle name="SAPBEXHLevel3 3 7" xfId="25347"/>
    <cellStyle name="SAPBEXHLevel3 3 8" xfId="25348"/>
    <cellStyle name="SAPBEXHLevel3 3 9" xfId="25349"/>
    <cellStyle name="SAPBEXHLevel3 4" xfId="4268"/>
    <cellStyle name="SAPBEXHLevel3 4 10" xfId="25350"/>
    <cellStyle name="SAPBEXHLevel3 4 11" xfId="25351"/>
    <cellStyle name="SAPBEXHLevel3 4 12" xfId="25352"/>
    <cellStyle name="SAPBEXHLevel3 4 13" xfId="25353"/>
    <cellStyle name="SAPBEXHLevel3 4 14" xfId="25354"/>
    <cellStyle name="SAPBEXHLevel3 4 2" xfId="4269"/>
    <cellStyle name="SAPBEXHLevel3 4 2 10" xfId="25355"/>
    <cellStyle name="SAPBEXHLevel3 4 2 11" xfId="25356"/>
    <cellStyle name="SAPBEXHLevel3 4 2 12" xfId="25357"/>
    <cellStyle name="SAPBEXHLevel3 4 2 13" xfId="25358"/>
    <cellStyle name="SAPBEXHLevel3 4 2 14" xfId="25359"/>
    <cellStyle name="SAPBEXHLevel3 4 2 2" xfId="4270"/>
    <cellStyle name="SAPBEXHLevel3 4 2 2 10" xfId="25360"/>
    <cellStyle name="SAPBEXHLevel3 4 2 2 11" xfId="25361"/>
    <cellStyle name="SAPBEXHLevel3 4 2 2 12" xfId="25362"/>
    <cellStyle name="SAPBEXHLevel3 4 2 2 2" xfId="25363"/>
    <cellStyle name="SAPBEXHLevel3 4 2 2 2 2" xfId="25364"/>
    <cellStyle name="SAPBEXHLevel3 4 2 2 2 3" xfId="25365"/>
    <cellStyle name="SAPBEXHLevel3 4 2 2 2 4" xfId="25366"/>
    <cellStyle name="SAPBEXHLevel3 4 2 2 2 5" xfId="25367"/>
    <cellStyle name="SAPBEXHLevel3 4 2 2 2 6" xfId="25368"/>
    <cellStyle name="SAPBEXHLevel3 4 2 2 2 7" xfId="25369"/>
    <cellStyle name="SAPBEXHLevel3 4 2 2 2 8" xfId="25370"/>
    <cellStyle name="SAPBEXHLevel3 4 2 2 3" xfId="25371"/>
    <cellStyle name="SAPBEXHLevel3 4 2 2 3 2" xfId="25372"/>
    <cellStyle name="SAPBEXHLevel3 4 2 2 3 3" xfId="25373"/>
    <cellStyle name="SAPBEXHLevel3 4 2 2 3 4" xfId="25374"/>
    <cellStyle name="SAPBEXHLevel3 4 2 2 3 5" xfId="25375"/>
    <cellStyle name="SAPBEXHLevel3 4 2 2 3 6" xfId="25376"/>
    <cellStyle name="SAPBEXHLevel3 4 2 2 3 7" xfId="25377"/>
    <cellStyle name="SAPBEXHLevel3 4 2 2 3 8" xfId="25378"/>
    <cellStyle name="SAPBEXHLevel3 4 2 2 4" xfId="25379"/>
    <cellStyle name="SAPBEXHLevel3 4 2 2 4 2" xfId="25380"/>
    <cellStyle name="SAPBEXHLevel3 4 2 2 4 3" xfId="25381"/>
    <cellStyle name="SAPBEXHLevel3 4 2 2 4 4" xfId="25382"/>
    <cellStyle name="SAPBEXHLevel3 4 2 2 4 5" xfId="25383"/>
    <cellStyle name="SAPBEXHLevel3 4 2 2 4 6" xfId="25384"/>
    <cellStyle name="SAPBEXHLevel3 4 2 2 4 7" xfId="25385"/>
    <cellStyle name="SAPBEXHLevel3 4 2 2 4 8" xfId="25386"/>
    <cellStyle name="SAPBEXHLevel3 4 2 2 5" xfId="25387"/>
    <cellStyle name="SAPBEXHLevel3 4 2 2 6" xfId="25388"/>
    <cellStyle name="SAPBEXHLevel3 4 2 2 7" xfId="25389"/>
    <cellStyle name="SAPBEXHLevel3 4 2 2 8" xfId="25390"/>
    <cellStyle name="SAPBEXHLevel3 4 2 2 9" xfId="25391"/>
    <cellStyle name="SAPBEXHLevel3 4 2 3" xfId="25392"/>
    <cellStyle name="SAPBEXHLevel3 4 2 3 2" xfId="25393"/>
    <cellStyle name="SAPBEXHLevel3 4 2 3 3" xfId="25394"/>
    <cellStyle name="SAPBEXHLevel3 4 2 3 4" xfId="25395"/>
    <cellStyle name="SAPBEXHLevel3 4 2 3 5" xfId="25396"/>
    <cellStyle name="SAPBEXHLevel3 4 2 3 6" xfId="25397"/>
    <cellStyle name="SAPBEXHLevel3 4 2 3 7" xfId="25398"/>
    <cellStyle name="SAPBEXHLevel3 4 2 3 8" xfId="25399"/>
    <cellStyle name="SAPBEXHLevel3 4 2 4" xfId="25400"/>
    <cellStyle name="SAPBEXHLevel3 4 2 4 2" xfId="25401"/>
    <cellStyle name="SAPBEXHLevel3 4 2 4 3" xfId="25402"/>
    <cellStyle name="SAPBEXHLevel3 4 2 4 4" xfId="25403"/>
    <cellStyle name="SAPBEXHLevel3 4 2 4 5" xfId="25404"/>
    <cellStyle name="SAPBEXHLevel3 4 2 4 6" xfId="25405"/>
    <cellStyle name="SAPBEXHLevel3 4 2 4 7" xfId="25406"/>
    <cellStyle name="SAPBEXHLevel3 4 2 4 8" xfId="25407"/>
    <cellStyle name="SAPBEXHLevel3 4 2 5" xfId="25408"/>
    <cellStyle name="SAPBEXHLevel3 4 2 5 2" xfId="25409"/>
    <cellStyle name="SAPBEXHLevel3 4 2 5 3" xfId="25410"/>
    <cellStyle name="SAPBEXHLevel3 4 2 5 4" xfId="25411"/>
    <cellStyle name="SAPBEXHLevel3 4 2 5 5" xfId="25412"/>
    <cellStyle name="SAPBEXHLevel3 4 2 5 6" xfId="25413"/>
    <cellStyle name="SAPBEXHLevel3 4 2 5 7" xfId="25414"/>
    <cellStyle name="SAPBEXHLevel3 4 2 5 8" xfId="25415"/>
    <cellStyle name="SAPBEXHLevel3 4 2 6" xfId="25416"/>
    <cellStyle name="SAPBEXHLevel3 4 2 7" xfId="25417"/>
    <cellStyle name="SAPBEXHLevel3 4 2 8" xfId="25418"/>
    <cellStyle name="SAPBEXHLevel3 4 2 9" xfId="25419"/>
    <cellStyle name="SAPBEXHLevel3 4 3" xfId="4271"/>
    <cellStyle name="SAPBEXHLevel3 4 3 10" xfId="25420"/>
    <cellStyle name="SAPBEXHLevel3 4 3 11" xfId="25421"/>
    <cellStyle name="SAPBEXHLevel3 4 3 12" xfId="25422"/>
    <cellStyle name="SAPBEXHLevel3 4 3 2" xfId="25423"/>
    <cellStyle name="SAPBEXHLevel3 4 3 2 2" xfId="25424"/>
    <cellStyle name="SAPBEXHLevel3 4 3 2 3" xfId="25425"/>
    <cellStyle name="SAPBEXHLevel3 4 3 2 4" xfId="25426"/>
    <cellStyle name="SAPBEXHLevel3 4 3 2 5" xfId="25427"/>
    <cellStyle name="SAPBEXHLevel3 4 3 2 6" xfId="25428"/>
    <cellStyle name="SAPBEXHLevel3 4 3 2 7" xfId="25429"/>
    <cellStyle name="SAPBEXHLevel3 4 3 2 8" xfId="25430"/>
    <cellStyle name="SAPBEXHLevel3 4 3 3" xfId="25431"/>
    <cellStyle name="SAPBEXHLevel3 4 3 3 2" xfId="25432"/>
    <cellStyle name="SAPBEXHLevel3 4 3 3 3" xfId="25433"/>
    <cellStyle name="SAPBEXHLevel3 4 3 3 4" xfId="25434"/>
    <cellStyle name="SAPBEXHLevel3 4 3 3 5" xfId="25435"/>
    <cellStyle name="SAPBEXHLevel3 4 3 3 6" xfId="25436"/>
    <cellStyle name="SAPBEXHLevel3 4 3 3 7" xfId="25437"/>
    <cellStyle name="SAPBEXHLevel3 4 3 3 8" xfId="25438"/>
    <cellStyle name="SAPBEXHLevel3 4 3 4" xfId="25439"/>
    <cellStyle name="SAPBEXHLevel3 4 3 4 2" xfId="25440"/>
    <cellStyle name="SAPBEXHLevel3 4 3 4 3" xfId="25441"/>
    <cellStyle name="SAPBEXHLevel3 4 3 4 4" xfId="25442"/>
    <cellStyle name="SAPBEXHLevel3 4 3 4 5" xfId="25443"/>
    <cellStyle name="SAPBEXHLevel3 4 3 4 6" xfId="25444"/>
    <cellStyle name="SAPBEXHLevel3 4 3 4 7" xfId="25445"/>
    <cellStyle name="SAPBEXHLevel3 4 3 4 8" xfId="25446"/>
    <cellStyle name="SAPBEXHLevel3 4 3 5" xfId="25447"/>
    <cellStyle name="SAPBEXHLevel3 4 3 6" xfId="25448"/>
    <cellStyle name="SAPBEXHLevel3 4 3 7" xfId="25449"/>
    <cellStyle name="SAPBEXHLevel3 4 3 8" xfId="25450"/>
    <cellStyle name="SAPBEXHLevel3 4 3 9" xfId="25451"/>
    <cellStyle name="SAPBEXHLevel3 4 4" xfId="25452"/>
    <cellStyle name="SAPBEXHLevel3 4 4 2" xfId="25453"/>
    <cellStyle name="SAPBEXHLevel3 4 4 3" xfId="25454"/>
    <cellStyle name="SAPBEXHLevel3 4 4 4" xfId="25455"/>
    <cellStyle name="SAPBEXHLevel3 4 4 5" xfId="25456"/>
    <cellStyle name="SAPBEXHLevel3 4 4 6" xfId="25457"/>
    <cellStyle name="SAPBEXHLevel3 4 4 7" xfId="25458"/>
    <cellStyle name="SAPBEXHLevel3 4 4 8" xfId="25459"/>
    <cellStyle name="SAPBEXHLevel3 4 5" xfId="25460"/>
    <cellStyle name="SAPBEXHLevel3 4 5 2" xfId="25461"/>
    <cellStyle name="SAPBEXHLevel3 4 5 3" xfId="25462"/>
    <cellStyle name="SAPBEXHLevel3 4 5 4" xfId="25463"/>
    <cellStyle name="SAPBEXHLevel3 4 5 5" xfId="25464"/>
    <cellStyle name="SAPBEXHLevel3 4 5 6" xfId="25465"/>
    <cellStyle name="SAPBEXHLevel3 4 5 7" xfId="25466"/>
    <cellStyle name="SAPBEXHLevel3 4 5 8" xfId="25467"/>
    <cellStyle name="SAPBEXHLevel3 4 6" xfId="25468"/>
    <cellStyle name="SAPBEXHLevel3 4 6 2" xfId="25469"/>
    <cellStyle name="SAPBEXHLevel3 4 6 3" xfId="25470"/>
    <cellStyle name="SAPBEXHLevel3 4 6 4" xfId="25471"/>
    <cellStyle name="SAPBEXHLevel3 4 6 5" xfId="25472"/>
    <cellStyle name="SAPBEXHLevel3 4 6 6" xfId="25473"/>
    <cellStyle name="SAPBEXHLevel3 4 6 7" xfId="25474"/>
    <cellStyle name="SAPBEXHLevel3 4 6 8" xfId="25475"/>
    <cellStyle name="SAPBEXHLevel3 4 7" xfId="25476"/>
    <cellStyle name="SAPBEXHLevel3 4 8" xfId="25477"/>
    <cellStyle name="SAPBEXHLevel3 4 9" xfId="25478"/>
    <cellStyle name="SAPBEXHLevel3 5" xfId="4272"/>
    <cellStyle name="SAPBEXHLevel3 5 10" xfId="25479"/>
    <cellStyle name="SAPBEXHLevel3 5 11" xfId="25480"/>
    <cellStyle name="SAPBEXHLevel3 5 12" xfId="25481"/>
    <cellStyle name="SAPBEXHLevel3 5 13" xfId="25482"/>
    <cellStyle name="SAPBEXHLevel3 5 14" xfId="25483"/>
    <cellStyle name="SAPBEXHLevel3 5 2" xfId="4273"/>
    <cellStyle name="SAPBEXHLevel3 5 2 10" xfId="25484"/>
    <cellStyle name="SAPBEXHLevel3 5 2 11" xfId="25485"/>
    <cellStyle name="SAPBEXHLevel3 5 2 12" xfId="25486"/>
    <cellStyle name="SAPBEXHLevel3 5 2 2" xfId="25487"/>
    <cellStyle name="SAPBEXHLevel3 5 2 2 2" xfId="25488"/>
    <cellStyle name="SAPBEXHLevel3 5 2 2 3" xfId="25489"/>
    <cellStyle name="SAPBEXHLevel3 5 2 2 4" xfId="25490"/>
    <cellStyle name="SAPBEXHLevel3 5 2 2 5" xfId="25491"/>
    <cellStyle name="SAPBEXHLevel3 5 2 2 6" xfId="25492"/>
    <cellStyle name="SAPBEXHLevel3 5 2 2 7" xfId="25493"/>
    <cellStyle name="SAPBEXHLevel3 5 2 2 8" xfId="25494"/>
    <cellStyle name="SAPBEXHLevel3 5 2 3" xfId="25495"/>
    <cellStyle name="SAPBEXHLevel3 5 2 3 2" xfId="25496"/>
    <cellStyle name="SAPBEXHLevel3 5 2 3 3" xfId="25497"/>
    <cellStyle name="SAPBEXHLevel3 5 2 3 4" xfId="25498"/>
    <cellStyle name="SAPBEXHLevel3 5 2 3 5" xfId="25499"/>
    <cellStyle name="SAPBEXHLevel3 5 2 3 6" xfId="25500"/>
    <cellStyle name="SAPBEXHLevel3 5 2 3 7" xfId="25501"/>
    <cellStyle name="SAPBEXHLevel3 5 2 3 8" xfId="25502"/>
    <cellStyle name="SAPBEXHLevel3 5 2 4" xfId="25503"/>
    <cellStyle name="SAPBEXHLevel3 5 2 4 2" xfId="25504"/>
    <cellStyle name="SAPBEXHLevel3 5 2 4 3" xfId="25505"/>
    <cellStyle name="SAPBEXHLevel3 5 2 4 4" xfId="25506"/>
    <cellStyle name="SAPBEXHLevel3 5 2 4 5" xfId="25507"/>
    <cellStyle name="SAPBEXHLevel3 5 2 4 6" xfId="25508"/>
    <cellStyle name="SAPBEXHLevel3 5 2 4 7" xfId="25509"/>
    <cellStyle name="SAPBEXHLevel3 5 2 4 8" xfId="25510"/>
    <cellStyle name="SAPBEXHLevel3 5 2 5" xfId="25511"/>
    <cellStyle name="SAPBEXHLevel3 5 2 6" xfId="25512"/>
    <cellStyle name="SAPBEXHLevel3 5 2 7" xfId="25513"/>
    <cellStyle name="SAPBEXHLevel3 5 2 8" xfId="25514"/>
    <cellStyle name="SAPBEXHLevel3 5 2 9" xfId="25515"/>
    <cellStyle name="SAPBEXHLevel3 5 3" xfId="25516"/>
    <cellStyle name="SAPBEXHLevel3 5 3 2" xfId="25517"/>
    <cellStyle name="SAPBEXHLevel3 5 3 3" xfId="25518"/>
    <cellStyle name="SAPBEXHLevel3 5 3 4" xfId="25519"/>
    <cellStyle name="SAPBEXHLevel3 5 3 5" xfId="25520"/>
    <cellStyle name="SAPBEXHLevel3 5 3 6" xfId="25521"/>
    <cellStyle name="SAPBEXHLevel3 5 3 7" xfId="25522"/>
    <cellStyle name="SAPBEXHLevel3 5 3 8" xfId="25523"/>
    <cellStyle name="SAPBEXHLevel3 5 4" xfId="25524"/>
    <cellStyle name="SAPBEXHLevel3 5 4 2" xfId="25525"/>
    <cellStyle name="SAPBEXHLevel3 5 4 3" xfId="25526"/>
    <cellStyle name="SAPBEXHLevel3 5 4 4" xfId="25527"/>
    <cellStyle name="SAPBEXHLevel3 5 4 5" xfId="25528"/>
    <cellStyle name="SAPBEXHLevel3 5 4 6" xfId="25529"/>
    <cellStyle name="SAPBEXHLevel3 5 4 7" xfId="25530"/>
    <cellStyle name="SAPBEXHLevel3 5 4 8" xfId="25531"/>
    <cellStyle name="SAPBEXHLevel3 5 5" xfId="25532"/>
    <cellStyle name="SAPBEXHLevel3 5 5 2" xfId="25533"/>
    <cellStyle name="SAPBEXHLevel3 5 5 3" xfId="25534"/>
    <cellStyle name="SAPBEXHLevel3 5 5 4" xfId="25535"/>
    <cellStyle name="SAPBEXHLevel3 5 5 5" xfId="25536"/>
    <cellStyle name="SAPBEXHLevel3 5 5 6" xfId="25537"/>
    <cellStyle name="SAPBEXHLevel3 5 5 7" xfId="25538"/>
    <cellStyle name="SAPBEXHLevel3 5 5 8" xfId="25539"/>
    <cellStyle name="SAPBEXHLevel3 5 6" xfId="25540"/>
    <cellStyle name="SAPBEXHLevel3 5 7" xfId="25541"/>
    <cellStyle name="SAPBEXHLevel3 5 8" xfId="25542"/>
    <cellStyle name="SAPBEXHLevel3 5 9" xfId="25543"/>
    <cellStyle name="SAPBEXHLevel3 6" xfId="4274"/>
    <cellStyle name="SAPBEXHLevel3 6 10" xfId="25544"/>
    <cellStyle name="SAPBEXHLevel3 6 11" xfId="25545"/>
    <cellStyle name="SAPBEXHLevel3 6 12" xfId="25546"/>
    <cellStyle name="SAPBEXHLevel3 6 2" xfId="25547"/>
    <cellStyle name="SAPBEXHLevel3 6 2 2" xfId="25548"/>
    <cellStyle name="SAPBEXHLevel3 6 2 3" xfId="25549"/>
    <cellStyle name="SAPBEXHLevel3 6 2 4" xfId="25550"/>
    <cellStyle name="SAPBEXHLevel3 6 2 5" xfId="25551"/>
    <cellStyle name="SAPBEXHLevel3 6 2 6" xfId="25552"/>
    <cellStyle name="SAPBEXHLevel3 6 2 7" xfId="25553"/>
    <cellStyle name="SAPBEXHLevel3 6 2 8" xfId="25554"/>
    <cellStyle name="SAPBEXHLevel3 6 3" xfId="25555"/>
    <cellStyle name="SAPBEXHLevel3 6 3 2" xfId="25556"/>
    <cellStyle name="SAPBEXHLevel3 6 3 3" xfId="25557"/>
    <cellStyle name="SAPBEXHLevel3 6 3 4" xfId="25558"/>
    <cellStyle name="SAPBEXHLevel3 6 3 5" xfId="25559"/>
    <cellStyle name="SAPBEXHLevel3 6 3 6" xfId="25560"/>
    <cellStyle name="SAPBEXHLevel3 6 3 7" xfId="25561"/>
    <cellStyle name="SAPBEXHLevel3 6 3 8" xfId="25562"/>
    <cellStyle name="SAPBEXHLevel3 6 4" xfId="25563"/>
    <cellStyle name="SAPBEXHLevel3 6 4 2" xfId="25564"/>
    <cellStyle name="SAPBEXHLevel3 6 4 3" xfId="25565"/>
    <cellStyle name="SAPBEXHLevel3 6 4 4" xfId="25566"/>
    <cellStyle name="SAPBEXHLevel3 6 4 5" xfId="25567"/>
    <cellStyle name="SAPBEXHLevel3 6 4 6" xfId="25568"/>
    <cellStyle name="SAPBEXHLevel3 6 4 7" xfId="25569"/>
    <cellStyle name="SAPBEXHLevel3 6 4 8" xfId="25570"/>
    <cellStyle name="SAPBEXHLevel3 6 5" xfId="25571"/>
    <cellStyle name="SAPBEXHLevel3 6 6" xfId="25572"/>
    <cellStyle name="SAPBEXHLevel3 6 7" xfId="25573"/>
    <cellStyle name="SAPBEXHLevel3 6 8" xfId="25574"/>
    <cellStyle name="SAPBEXHLevel3 6 9" xfId="25575"/>
    <cellStyle name="SAPBEXHLevel3 7" xfId="25576"/>
    <cellStyle name="SAPBEXHLevel3 7 2" xfId="25577"/>
    <cellStyle name="SAPBEXHLevel3 7 3" xfId="25578"/>
    <cellStyle name="SAPBEXHLevel3 7 4" xfId="25579"/>
    <cellStyle name="SAPBEXHLevel3 7 5" xfId="25580"/>
    <cellStyle name="SAPBEXHLevel3 7 6" xfId="25581"/>
    <cellStyle name="SAPBEXHLevel3 7 7" xfId="25582"/>
    <cellStyle name="SAPBEXHLevel3 7 8" xfId="25583"/>
    <cellStyle name="SAPBEXHLevel3 8" xfId="25584"/>
    <cellStyle name="SAPBEXHLevel3 8 2" xfId="25585"/>
    <cellStyle name="SAPBEXHLevel3 8 3" xfId="25586"/>
    <cellStyle name="SAPBEXHLevel3 8 4" xfId="25587"/>
    <cellStyle name="SAPBEXHLevel3 8 5" xfId="25588"/>
    <cellStyle name="SAPBEXHLevel3 8 6" xfId="25589"/>
    <cellStyle name="SAPBEXHLevel3 8 7" xfId="25590"/>
    <cellStyle name="SAPBEXHLevel3 8 8" xfId="25591"/>
    <cellStyle name="SAPBEXHLevel3 9" xfId="25592"/>
    <cellStyle name="SAPBEXHLevel3 9 2" xfId="25593"/>
    <cellStyle name="SAPBEXHLevel3 9 3" xfId="25594"/>
    <cellStyle name="SAPBEXHLevel3 9 4" xfId="25595"/>
    <cellStyle name="SAPBEXHLevel3 9 5" xfId="25596"/>
    <cellStyle name="SAPBEXHLevel3 9 6" xfId="25597"/>
    <cellStyle name="SAPBEXHLevel3 9 7" xfId="25598"/>
    <cellStyle name="SAPBEXHLevel3 9 8" xfId="25599"/>
    <cellStyle name="SAPBEXHLevel3_2. Приложение Доп материалы согласованияБП_БП" xfId="4275"/>
    <cellStyle name="SAPBEXHLevel3X" xfId="4276"/>
    <cellStyle name="SAPBEXHLevel3X 10" xfId="25600"/>
    <cellStyle name="SAPBEXHLevel3X 11" xfId="25601"/>
    <cellStyle name="SAPBEXHLevel3X 12" xfId="25602"/>
    <cellStyle name="SAPBEXHLevel3X 13" xfId="25603"/>
    <cellStyle name="SAPBEXHLevel3X 14" xfId="25604"/>
    <cellStyle name="SAPBEXHLevel3X 15" xfId="25605"/>
    <cellStyle name="SAPBEXHLevel3X 16" xfId="25606"/>
    <cellStyle name="SAPBEXHLevel3X 17" xfId="25607"/>
    <cellStyle name="SAPBEXHLevel3X 18" xfId="25608"/>
    <cellStyle name="SAPBEXHLevel3X 2" xfId="4277"/>
    <cellStyle name="SAPBEXHLevel3X 2 10" xfId="25609"/>
    <cellStyle name="SAPBEXHLevel3X 2 11" xfId="25610"/>
    <cellStyle name="SAPBEXHLevel3X 2 12" xfId="25611"/>
    <cellStyle name="SAPBEXHLevel3X 2 13" xfId="25612"/>
    <cellStyle name="SAPBEXHLevel3X 2 14" xfId="25613"/>
    <cellStyle name="SAPBEXHLevel3X 2 15" xfId="25614"/>
    <cellStyle name="SAPBEXHLevel3X 2 2" xfId="4278"/>
    <cellStyle name="SAPBEXHLevel3X 2 2 10" xfId="25615"/>
    <cellStyle name="SAPBEXHLevel3X 2 2 11" xfId="25616"/>
    <cellStyle name="SAPBEXHLevel3X 2 2 12" xfId="25617"/>
    <cellStyle name="SAPBEXHLevel3X 2 2 13" xfId="25618"/>
    <cellStyle name="SAPBEXHLevel3X 2 2 14" xfId="25619"/>
    <cellStyle name="SAPBEXHLevel3X 2 2 2" xfId="4279"/>
    <cellStyle name="SAPBEXHLevel3X 2 2 2 10" xfId="25620"/>
    <cellStyle name="SAPBEXHLevel3X 2 2 2 11" xfId="25621"/>
    <cellStyle name="SAPBEXHLevel3X 2 2 2 12" xfId="25622"/>
    <cellStyle name="SAPBEXHLevel3X 2 2 2 2" xfId="25623"/>
    <cellStyle name="SAPBEXHLevel3X 2 2 2 2 2" xfId="25624"/>
    <cellStyle name="SAPBEXHLevel3X 2 2 2 2 3" xfId="25625"/>
    <cellStyle name="SAPBEXHLevel3X 2 2 2 2 4" xfId="25626"/>
    <cellStyle name="SAPBEXHLevel3X 2 2 2 2 5" xfId="25627"/>
    <cellStyle name="SAPBEXHLevel3X 2 2 2 2 6" xfId="25628"/>
    <cellStyle name="SAPBEXHLevel3X 2 2 2 2 7" xfId="25629"/>
    <cellStyle name="SAPBEXHLevel3X 2 2 2 2 8" xfId="25630"/>
    <cellStyle name="SAPBEXHLevel3X 2 2 2 3" xfId="25631"/>
    <cellStyle name="SAPBEXHLevel3X 2 2 2 3 2" xfId="25632"/>
    <cellStyle name="SAPBEXHLevel3X 2 2 2 3 3" xfId="25633"/>
    <cellStyle name="SAPBEXHLevel3X 2 2 2 3 4" xfId="25634"/>
    <cellStyle name="SAPBEXHLevel3X 2 2 2 3 5" xfId="25635"/>
    <cellStyle name="SAPBEXHLevel3X 2 2 2 3 6" xfId="25636"/>
    <cellStyle name="SAPBEXHLevel3X 2 2 2 3 7" xfId="25637"/>
    <cellStyle name="SAPBEXHLevel3X 2 2 2 3 8" xfId="25638"/>
    <cellStyle name="SAPBEXHLevel3X 2 2 2 4" xfId="25639"/>
    <cellStyle name="SAPBEXHLevel3X 2 2 2 4 2" xfId="25640"/>
    <cellStyle name="SAPBEXHLevel3X 2 2 2 4 3" xfId="25641"/>
    <cellStyle name="SAPBEXHLevel3X 2 2 2 4 4" xfId="25642"/>
    <cellStyle name="SAPBEXHLevel3X 2 2 2 4 5" xfId="25643"/>
    <cellStyle name="SAPBEXHLevel3X 2 2 2 4 6" xfId="25644"/>
    <cellStyle name="SAPBEXHLevel3X 2 2 2 4 7" xfId="25645"/>
    <cellStyle name="SAPBEXHLevel3X 2 2 2 4 8" xfId="25646"/>
    <cellStyle name="SAPBEXHLevel3X 2 2 2 5" xfId="25647"/>
    <cellStyle name="SAPBEXHLevel3X 2 2 2 6" xfId="25648"/>
    <cellStyle name="SAPBEXHLevel3X 2 2 2 7" xfId="25649"/>
    <cellStyle name="SAPBEXHLevel3X 2 2 2 8" xfId="25650"/>
    <cellStyle name="SAPBEXHLevel3X 2 2 2 9" xfId="25651"/>
    <cellStyle name="SAPBEXHLevel3X 2 2 3" xfId="25652"/>
    <cellStyle name="SAPBEXHLevel3X 2 2 3 2" xfId="25653"/>
    <cellStyle name="SAPBEXHLevel3X 2 2 3 3" xfId="25654"/>
    <cellStyle name="SAPBEXHLevel3X 2 2 3 4" xfId="25655"/>
    <cellStyle name="SAPBEXHLevel3X 2 2 3 5" xfId="25656"/>
    <cellStyle name="SAPBEXHLevel3X 2 2 3 6" xfId="25657"/>
    <cellStyle name="SAPBEXHLevel3X 2 2 3 7" xfId="25658"/>
    <cellStyle name="SAPBEXHLevel3X 2 2 3 8" xfId="25659"/>
    <cellStyle name="SAPBEXHLevel3X 2 2 4" xfId="25660"/>
    <cellStyle name="SAPBEXHLevel3X 2 2 4 2" xfId="25661"/>
    <cellStyle name="SAPBEXHLevel3X 2 2 4 3" xfId="25662"/>
    <cellStyle name="SAPBEXHLevel3X 2 2 4 4" xfId="25663"/>
    <cellStyle name="SAPBEXHLevel3X 2 2 4 5" xfId="25664"/>
    <cellStyle name="SAPBEXHLevel3X 2 2 4 6" xfId="25665"/>
    <cellStyle name="SAPBEXHLevel3X 2 2 4 7" xfId="25666"/>
    <cellStyle name="SAPBEXHLevel3X 2 2 4 8" xfId="25667"/>
    <cellStyle name="SAPBEXHLevel3X 2 2 5" xfId="25668"/>
    <cellStyle name="SAPBEXHLevel3X 2 2 5 2" xfId="25669"/>
    <cellStyle name="SAPBEXHLevel3X 2 2 5 3" xfId="25670"/>
    <cellStyle name="SAPBEXHLevel3X 2 2 5 4" xfId="25671"/>
    <cellStyle name="SAPBEXHLevel3X 2 2 5 5" xfId="25672"/>
    <cellStyle name="SAPBEXHLevel3X 2 2 5 6" xfId="25673"/>
    <cellStyle name="SAPBEXHLevel3X 2 2 5 7" xfId="25674"/>
    <cellStyle name="SAPBEXHLevel3X 2 2 5 8" xfId="25675"/>
    <cellStyle name="SAPBEXHLevel3X 2 2 6" xfId="25676"/>
    <cellStyle name="SAPBEXHLevel3X 2 2 7" xfId="25677"/>
    <cellStyle name="SAPBEXHLevel3X 2 2 8" xfId="25678"/>
    <cellStyle name="SAPBEXHLevel3X 2 2 9" xfId="25679"/>
    <cellStyle name="SAPBEXHLevel3X 2 3" xfId="4280"/>
    <cellStyle name="SAPBEXHLevel3X 2 3 10" xfId="25680"/>
    <cellStyle name="SAPBEXHLevel3X 2 3 11" xfId="25681"/>
    <cellStyle name="SAPBEXHLevel3X 2 3 12" xfId="25682"/>
    <cellStyle name="SAPBEXHLevel3X 2 3 2" xfId="25683"/>
    <cellStyle name="SAPBEXHLevel3X 2 3 2 2" xfId="25684"/>
    <cellStyle name="SAPBEXHLevel3X 2 3 2 3" xfId="25685"/>
    <cellStyle name="SAPBEXHLevel3X 2 3 2 4" xfId="25686"/>
    <cellStyle name="SAPBEXHLevel3X 2 3 2 5" xfId="25687"/>
    <cellStyle name="SAPBEXHLevel3X 2 3 2 6" xfId="25688"/>
    <cellStyle name="SAPBEXHLevel3X 2 3 2 7" xfId="25689"/>
    <cellStyle name="SAPBEXHLevel3X 2 3 2 8" xfId="25690"/>
    <cellStyle name="SAPBEXHLevel3X 2 3 3" xfId="25691"/>
    <cellStyle name="SAPBEXHLevel3X 2 3 3 2" xfId="25692"/>
    <cellStyle name="SAPBEXHLevel3X 2 3 3 3" xfId="25693"/>
    <cellStyle name="SAPBEXHLevel3X 2 3 3 4" xfId="25694"/>
    <cellStyle name="SAPBEXHLevel3X 2 3 3 5" xfId="25695"/>
    <cellStyle name="SAPBEXHLevel3X 2 3 3 6" xfId="25696"/>
    <cellStyle name="SAPBEXHLevel3X 2 3 3 7" xfId="25697"/>
    <cellStyle name="SAPBEXHLevel3X 2 3 3 8" xfId="25698"/>
    <cellStyle name="SAPBEXHLevel3X 2 3 4" xfId="25699"/>
    <cellStyle name="SAPBEXHLevel3X 2 3 4 2" xfId="25700"/>
    <cellStyle name="SAPBEXHLevel3X 2 3 4 3" xfId="25701"/>
    <cellStyle name="SAPBEXHLevel3X 2 3 4 4" xfId="25702"/>
    <cellStyle name="SAPBEXHLevel3X 2 3 4 5" xfId="25703"/>
    <cellStyle name="SAPBEXHLevel3X 2 3 4 6" xfId="25704"/>
    <cellStyle name="SAPBEXHLevel3X 2 3 4 7" xfId="25705"/>
    <cellStyle name="SAPBEXHLevel3X 2 3 4 8" xfId="25706"/>
    <cellStyle name="SAPBEXHLevel3X 2 3 5" xfId="25707"/>
    <cellStyle name="SAPBEXHLevel3X 2 3 6" xfId="25708"/>
    <cellStyle name="SAPBEXHLevel3X 2 3 7" xfId="25709"/>
    <cellStyle name="SAPBEXHLevel3X 2 3 8" xfId="25710"/>
    <cellStyle name="SAPBEXHLevel3X 2 3 9" xfId="25711"/>
    <cellStyle name="SAPBEXHLevel3X 2 4" xfId="25712"/>
    <cellStyle name="SAPBEXHLevel3X 2 4 2" xfId="25713"/>
    <cellStyle name="SAPBEXHLevel3X 2 4 3" xfId="25714"/>
    <cellStyle name="SAPBEXHLevel3X 2 4 4" xfId="25715"/>
    <cellStyle name="SAPBEXHLevel3X 2 4 5" xfId="25716"/>
    <cellStyle name="SAPBEXHLevel3X 2 4 6" xfId="25717"/>
    <cellStyle name="SAPBEXHLevel3X 2 4 7" xfId="25718"/>
    <cellStyle name="SAPBEXHLevel3X 2 4 8" xfId="25719"/>
    <cellStyle name="SAPBEXHLevel3X 2 5" xfId="25720"/>
    <cellStyle name="SAPBEXHLevel3X 2 5 2" xfId="25721"/>
    <cellStyle name="SAPBEXHLevel3X 2 5 3" xfId="25722"/>
    <cellStyle name="SAPBEXHLevel3X 2 5 4" xfId="25723"/>
    <cellStyle name="SAPBEXHLevel3X 2 5 5" xfId="25724"/>
    <cellStyle name="SAPBEXHLevel3X 2 5 6" xfId="25725"/>
    <cellStyle name="SAPBEXHLevel3X 2 5 7" xfId="25726"/>
    <cellStyle name="SAPBEXHLevel3X 2 5 8" xfId="25727"/>
    <cellStyle name="SAPBEXHLevel3X 2 6" xfId="25728"/>
    <cellStyle name="SAPBEXHLevel3X 2 6 2" xfId="25729"/>
    <cellStyle name="SAPBEXHLevel3X 2 6 3" xfId="25730"/>
    <cellStyle name="SAPBEXHLevel3X 2 6 4" xfId="25731"/>
    <cellStyle name="SAPBEXHLevel3X 2 6 5" xfId="25732"/>
    <cellStyle name="SAPBEXHLevel3X 2 6 6" xfId="25733"/>
    <cellStyle name="SAPBEXHLevel3X 2 6 7" xfId="25734"/>
    <cellStyle name="SAPBEXHLevel3X 2 6 8" xfId="25735"/>
    <cellStyle name="SAPBEXHLevel3X 2 7" xfId="25736"/>
    <cellStyle name="SAPBEXHLevel3X 2 8" xfId="25737"/>
    <cellStyle name="SAPBEXHLevel3X 2 9" xfId="25738"/>
    <cellStyle name="SAPBEXHLevel3X 3" xfId="4281"/>
    <cellStyle name="SAPBEXHLevel3X 3 10" xfId="25739"/>
    <cellStyle name="SAPBEXHLevel3X 3 11" xfId="25740"/>
    <cellStyle name="SAPBEXHLevel3X 3 12" xfId="25741"/>
    <cellStyle name="SAPBEXHLevel3X 3 13" xfId="25742"/>
    <cellStyle name="SAPBEXHLevel3X 3 14" xfId="25743"/>
    <cellStyle name="SAPBEXHLevel3X 3 2" xfId="4282"/>
    <cellStyle name="SAPBEXHLevel3X 3 2 10" xfId="25744"/>
    <cellStyle name="SAPBEXHLevel3X 3 2 11" xfId="25745"/>
    <cellStyle name="SAPBEXHLevel3X 3 2 12" xfId="25746"/>
    <cellStyle name="SAPBEXHLevel3X 3 2 13" xfId="25747"/>
    <cellStyle name="SAPBEXHLevel3X 3 2 14" xfId="25748"/>
    <cellStyle name="SAPBEXHLevel3X 3 2 2" xfId="4283"/>
    <cellStyle name="SAPBEXHLevel3X 3 2 2 10" xfId="25749"/>
    <cellStyle name="SAPBEXHLevel3X 3 2 2 11" xfId="25750"/>
    <cellStyle name="SAPBEXHLevel3X 3 2 2 12" xfId="25751"/>
    <cellStyle name="SAPBEXHLevel3X 3 2 2 2" xfId="25752"/>
    <cellStyle name="SAPBEXHLevel3X 3 2 2 2 2" xfId="25753"/>
    <cellStyle name="SAPBEXHLevel3X 3 2 2 2 3" xfId="25754"/>
    <cellStyle name="SAPBEXHLevel3X 3 2 2 2 4" xfId="25755"/>
    <cellStyle name="SAPBEXHLevel3X 3 2 2 2 5" xfId="25756"/>
    <cellStyle name="SAPBEXHLevel3X 3 2 2 2 6" xfId="25757"/>
    <cellStyle name="SAPBEXHLevel3X 3 2 2 2 7" xfId="25758"/>
    <cellStyle name="SAPBEXHLevel3X 3 2 2 2 8" xfId="25759"/>
    <cellStyle name="SAPBEXHLevel3X 3 2 2 3" xfId="25760"/>
    <cellStyle name="SAPBEXHLevel3X 3 2 2 3 2" xfId="25761"/>
    <cellStyle name="SAPBEXHLevel3X 3 2 2 3 3" xfId="25762"/>
    <cellStyle name="SAPBEXHLevel3X 3 2 2 3 4" xfId="25763"/>
    <cellStyle name="SAPBEXHLevel3X 3 2 2 3 5" xfId="25764"/>
    <cellStyle name="SAPBEXHLevel3X 3 2 2 3 6" xfId="25765"/>
    <cellStyle name="SAPBEXHLevel3X 3 2 2 3 7" xfId="25766"/>
    <cellStyle name="SAPBEXHLevel3X 3 2 2 3 8" xfId="25767"/>
    <cellStyle name="SAPBEXHLevel3X 3 2 2 4" xfId="25768"/>
    <cellStyle name="SAPBEXHLevel3X 3 2 2 4 2" xfId="25769"/>
    <cellStyle name="SAPBEXHLevel3X 3 2 2 4 3" xfId="25770"/>
    <cellStyle name="SAPBEXHLevel3X 3 2 2 4 4" xfId="25771"/>
    <cellStyle name="SAPBEXHLevel3X 3 2 2 4 5" xfId="25772"/>
    <cellStyle name="SAPBEXHLevel3X 3 2 2 4 6" xfId="25773"/>
    <cellStyle name="SAPBEXHLevel3X 3 2 2 4 7" xfId="25774"/>
    <cellStyle name="SAPBEXHLevel3X 3 2 2 4 8" xfId="25775"/>
    <cellStyle name="SAPBEXHLevel3X 3 2 2 5" xfId="25776"/>
    <cellStyle name="SAPBEXHLevel3X 3 2 2 6" xfId="25777"/>
    <cellStyle name="SAPBEXHLevel3X 3 2 2 7" xfId="25778"/>
    <cellStyle name="SAPBEXHLevel3X 3 2 2 8" xfId="25779"/>
    <cellStyle name="SAPBEXHLevel3X 3 2 2 9" xfId="25780"/>
    <cellStyle name="SAPBEXHLevel3X 3 2 3" xfId="25781"/>
    <cellStyle name="SAPBEXHLevel3X 3 2 3 2" xfId="25782"/>
    <cellStyle name="SAPBEXHLevel3X 3 2 3 3" xfId="25783"/>
    <cellStyle name="SAPBEXHLevel3X 3 2 3 4" xfId="25784"/>
    <cellStyle name="SAPBEXHLevel3X 3 2 3 5" xfId="25785"/>
    <cellStyle name="SAPBEXHLevel3X 3 2 3 6" xfId="25786"/>
    <cellStyle name="SAPBEXHLevel3X 3 2 3 7" xfId="25787"/>
    <cellStyle name="SAPBEXHLevel3X 3 2 3 8" xfId="25788"/>
    <cellStyle name="SAPBEXHLevel3X 3 2 4" xfId="25789"/>
    <cellStyle name="SAPBEXHLevel3X 3 2 4 2" xfId="25790"/>
    <cellStyle name="SAPBEXHLevel3X 3 2 4 3" xfId="25791"/>
    <cellStyle name="SAPBEXHLevel3X 3 2 4 4" xfId="25792"/>
    <cellStyle name="SAPBEXHLevel3X 3 2 4 5" xfId="25793"/>
    <cellStyle name="SAPBEXHLevel3X 3 2 4 6" xfId="25794"/>
    <cellStyle name="SAPBEXHLevel3X 3 2 4 7" xfId="25795"/>
    <cellStyle name="SAPBEXHLevel3X 3 2 4 8" xfId="25796"/>
    <cellStyle name="SAPBEXHLevel3X 3 2 5" xfId="25797"/>
    <cellStyle name="SAPBEXHLevel3X 3 2 5 2" xfId="25798"/>
    <cellStyle name="SAPBEXHLevel3X 3 2 5 3" xfId="25799"/>
    <cellStyle name="SAPBEXHLevel3X 3 2 5 4" xfId="25800"/>
    <cellStyle name="SAPBEXHLevel3X 3 2 5 5" xfId="25801"/>
    <cellStyle name="SAPBEXHLevel3X 3 2 5 6" xfId="25802"/>
    <cellStyle name="SAPBEXHLevel3X 3 2 5 7" xfId="25803"/>
    <cellStyle name="SAPBEXHLevel3X 3 2 5 8" xfId="25804"/>
    <cellStyle name="SAPBEXHLevel3X 3 2 6" xfId="25805"/>
    <cellStyle name="SAPBEXHLevel3X 3 2 7" xfId="25806"/>
    <cellStyle name="SAPBEXHLevel3X 3 2 8" xfId="25807"/>
    <cellStyle name="SAPBEXHLevel3X 3 2 9" xfId="25808"/>
    <cellStyle name="SAPBEXHLevel3X 3 3" xfId="4284"/>
    <cellStyle name="SAPBEXHLevel3X 3 3 10" xfId="25809"/>
    <cellStyle name="SAPBEXHLevel3X 3 3 11" xfId="25810"/>
    <cellStyle name="SAPBEXHLevel3X 3 3 12" xfId="25811"/>
    <cellStyle name="SAPBEXHLevel3X 3 3 2" xfId="25812"/>
    <cellStyle name="SAPBEXHLevel3X 3 3 2 2" xfId="25813"/>
    <cellStyle name="SAPBEXHLevel3X 3 3 2 3" xfId="25814"/>
    <cellStyle name="SAPBEXHLevel3X 3 3 2 4" xfId="25815"/>
    <cellStyle name="SAPBEXHLevel3X 3 3 2 5" xfId="25816"/>
    <cellStyle name="SAPBEXHLevel3X 3 3 2 6" xfId="25817"/>
    <cellStyle name="SAPBEXHLevel3X 3 3 2 7" xfId="25818"/>
    <cellStyle name="SAPBEXHLevel3X 3 3 2 8" xfId="25819"/>
    <cellStyle name="SAPBEXHLevel3X 3 3 3" xfId="25820"/>
    <cellStyle name="SAPBEXHLevel3X 3 3 3 2" xfId="25821"/>
    <cellStyle name="SAPBEXHLevel3X 3 3 3 3" xfId="25822"/>
    <cellStyle name="SAPBEXHLevel3X 3 3 3 4" xfId="25823"/>
    <cellStyle name="SAPBEXHLevel3X 3 3 3 5" xfId="25824"/>
    <cellStyle name="SAPBEXHLevel3X 3 3 3 6" xfId="25825"/>
    <cellStyle name="SAPBEXHLevel3X 3 3 3 7" xfId="25826"/>
    <cellStyle name="SAPBEXHLevel3X 3 3 3 8" xfId="25827"/>
    <cellStyle name="SAPBEXHLevel3X 3 3 4" xfId="25828"/>
    <cellStyle name="SAPBEXHLevel3X 3 3 4 2" xfId="25829"/>
    <cellStyle name="SAPBEXHLevel3X 3 3 4 3" xfId="25830"/>
    <cellStyle name="SAPBEXHLevel3X 3 3 4 4" xfId="25831"/>
    <cellStyle name="SAPBEXHLevel3X 3 3 4 5" xfId="25832"/>
    <cellStyle name="SAPBEXHLevel3X 3 3 4 6" xfId="25833"/>
    <cellStyle name="SAPBEXHLevel3X 3 3 4 7" xfId="25834"/>
    <cellStyle name="SAPBEXHLevel3X 3 3 4 8" xfId="25835"/>
    <cellStyle name="SAPBEXHLevel3X 3 3 5" xfId="25836"/>
    <cellStyle name="SAPBEXHLevel3X 3 3 6" xfId="25837"/>
    <cellStyle name="SAPBEXHLevel3X 3 3 7" xfId="25838"/>
    <cellStyle name="SAPBEXHLevel3X 3 3 8" xfId="25839"/>
    <cellStyle name="SAPBEXHLevel3X 3 3 9" xfId="25840"/>
    <cellStyle name="SAPBEXHLevel3X 3 4" xfId="25841"/>
    <cellStyle name="SAPBEXHLevel3X 3 4 2" xfId="25842"/>
    <cellStyle name="SAPBEXHLevel3X 3 4 3" xfId="25843"/>
    <cellStyle name="SAPBEXHLevel3X 3 4 4" xfId="25844"/>
    <cellStyle name="SAPBEXHLevel3X 3 4 5" xfId="25845"/>
    <cellStyle name="SAPBEXHLevel3X 3 4 6" xfId="25846"/>
    <cellStyle name="SAPBEXHLevel3X 3 4 7" xfId="25847"/>
    <cellStyle name="SAPBEXHLevel3X 3 4 8" xfId="25848"/>
    <cellStyle name="SAPBEXHLevel3X 3 5" xfId="25849"/>
    <cellStyle name="SAPBEXHLevel3X 3 5 2" xfId="25850"/>
    <cellStyle name="SAPBEXHLevel3X 3 5 3" xfId="25851"/>
    <cellStyle name="SAPBEXHLevel3X 3 5 4" xfId="25852"/>
    <cellStyle name="SAPBEXHLevel3X 3 5 5" xfId="25853"/>
    <cellStyle name="SAPBEXHLevel3X 3 5 6" xfId="25854"/>
    <cellStyle name="SAPBEXHLevel3X 3 5 7" xfId="25855"/>
    <cellStyle name="SAPBEXHLevel3X 3 5 8" xfId="25856"/>
    <cellStyle name="SAPBEXHLevel3X 3 6" xfId="25857"/>
    <cellStyle name="SAPBEXHLevel3X 3 6 2" xfId="25858"/>
    <cellStyle name="SAPBEXHLevel3X 3 6 3" xfId="25859"/>
    <cellStyle name="SAPBEXHLevel3X 3 6 4" xfId="25860"/>
    <cellStyle name="SAPBEXHLevel3X 3 6 5" xfId="25861"/>
    <cellStyle name="SAPBEXHLevel3X 3 6 6" xfId="25862"/>
    <cellStyle name="SAPBEXHLevel3X 3 6 7" xfId="25863"/>
    <cellStyle name="SAPBEXHLevel3X 3 6 8" xfId="25864"/>
    <cellStyle name="SAPBEXHLevel3X 3 7" xfId="25865"/>
    <cellStyle name="SAPBEXHLevel3X 3 8" xfId="25866"/>
    <cellStyle name="SAPBEXHLevel3X 3 9" xfId="25867"/>
    <cellStyle name="SAPBEXHLevel3X 4" xfId="4285"/>
    <cellStyle name="SAPBEXHLevel3X 4 10" xfId="25868"/>
    <cellStyle name="SAPBEXHLevel3X 4 11" xfId="25869"/>
    <cellStyle name="SAPBEXHLevel3X 4 12" xfId="25870"/>
    <cellStyle name="SAPBEXHLevel3X 4 13" xfId="25871"/>
    <cellStyle name="SAPBEXHLevel3X 4 14" xfId="25872"/>
    <cellStyle name="SAPBEXHLevel3X 4 2" xfId="4286"/>
    <cellStyle name="SAPBEXHLevel3X 4 2 10" xfId="25873"/>
    <cellStyle name="SAPBEXHLevel3X 4 2 11" xfId="25874"/>
    <cellStyle name="SAPBEXHLevel3X 4 2 12" xfId="25875"/>
    <cellStyle name="SAPBEXHLevel3X 4 2 13" xfId="25876"/>
    <cellStyle name="SAPBEXHLevel3X 4 2 14" xfId="25877"/>
    <cellStyle name="SAPBEXHLevel3X 4 2 2" xfId="4287"/>
    <cellStyle name="SAPBEXHLevel3X 4 2 2 10" xfId="25878"/>
    <cellStyle name="SAPBEXHLevel3X 4 2 2 11" xfId="25879"/>
    <cellStyle name="SAPBEXHLevel3X 4 2 2 12" xfId="25880"/>
    <cellStyle name="SAPBEXHLevel3X 4 2 2 2" xfId="25881"/>
    <cellStyle name="SAPBEXHLevel3X 4 2 2 2 2" xfId="25882"/>
    <cellStyle name="SAPBEXHLevel3X 4 2 2 2 3" xfId="25883"/>
    <cellStyle name="SAPBEXHLevel3X 4 2 2 2 4" xfId="25884"/>
    <cellStyle name="SAPBEXHLevel3X 4 2 2 2 5" xfId="25885"/>
    <cellStyle name="SAPBEXHLevel3X 4 2 2 2 6" xfId="25886"/>
    <cellStyle name="SAPBEXHLevel3X 4 2 2 2 7" xfId="25887"/>
    <cellStyle name="SAPBEXHLevel3X 4 2 2 2 8" xfId="25888"/>
    <cellStyle name="SAPBEXHLevel3X 4 2 2 3" xfId="25889"/>
    <cellStyle name="SAPBEXHLevel3X 4 2 2 3 2" xfId="25890"/>
    <cellStyle name="SAPBEXHLevel3X 4 2 2 3 3" xfId="25891"/>
    <cellStyle name="SAPBEXHLevel3X 4 2 2 3 4" xfId="25892"/>
    <cellStyle name="SAPBEXHLevel3X 4 2 2 3 5" xfId="25893"/>
    <cellStyle name="SAPBEXHLevel3X 4 2 2 3 6" xfId="25894"/>
    <cellStyle name="SAPBEXHLevel3X 4 2 2 3 7" xfId="25895"/>
    <cellStyle name="SAPBEXHLevel3X 4 2 2 3 8" xfId="25896"/>
    <cellStyle name="SAPBEXHLevel3X 4 2 2 4" xfId="25897"/>
    <cellStyle name="SAPBEXHLevel3X 4 2 2 4 2" xfId="25898"/>
    <cellStyle name="SAPBEXHLevel3X 4 2 2 4 3" xfId="25899"/>
    <cellStyle name="SAPBEXHLevel3X 4 2 2 4 4" xfId="25900"/>
    <cellStyle name="SAPBEXHLevel3X 4 2 2 4 5" xfId="25901"/>
    <cellStyle name="SAPBEXHLevel3X 4 2 2 4 6" xfId="25902"/>
    <cellStyle name="SAPBEXHLevel3X 4 2 2 4 7" xfId="25903"/>
    <cellStyle name="SAPBEXHLevel3X 4 2 2 4 8" xfId="25904"/>
    <cellStyle name="SAPBEXHLevel3X 4 2 2 5" xfId="25905"/>
    <cellStyle name="SAPBEXHLevel3X 4 2 2 6" xfId="25906"/>
    <cellStyle name="SAPBEXHLevel3X 4 2 2 7" xfId="25907"/>
    <cellStyle name="SAPBEXHLevel3X 4 2 2 8" xfId="25908"/>
    <cellStyle name="SAPBEXHLevel3X 4 2 2 9" xfId="25909"/>
    <cellStyle name="SAPBEXHLevel3X 4 2 3" xfId="25910"/>
    <cellStyle name="SAPBEXHLevel3X 4 2 3 2" xfId="25911"/>
    <cellStyle name="SAPBEXHLevel3X 4 2 3 3" xfId="25912"/>
    <cellStyle name="SAPBEXHLevel3X 4 2 3 4" xfId="25913"/>
    <cellStyle name="SAPBEXHLevel3X 4 2 3 5" xfId="25914"/>
    <cellStyle name="SAPBEXHLevel3X 4 2 3 6" xfId="25915"/>
    <cellStyle name="SAPBEXHLevel3X 4 2 3 7" xfId="25916"/>
    <cellStyle name="SAPBEXHLevel3X 4 2 3 8" xfId="25917"/>
    <cellStyle name="SAPBEXHLevel3X 4 2 4" xfId="25918"/>
    <cellStyle name="SAPBEXHLevel3X 4 2 4 2" xfId="25919"/>
    <cellStyle name="SAPBEXHLevel3X 4 2 4 3" xfId="25920"/>
    <cellStyle name="SAPBEXHLevel3X 4 2 4 4" xfId="25921"/>
    <cellStyle name="SAPBEXHLevel3X 4 2 4 5" xfId="25922"/>
    <cellStyle name="SAPBEXHLevel3X 4 2 4 6" xfId="25923"/>
    <cellStyle name="SAPBEXHLevel3X 4 2 4 7" xfId="25924"/>
    <cellStyle name="SAPBEXHLevel3X 4 2 4 8" xfId="25925"/>
    <cellStyle name="SAPBEXHLevel3X 4 2 5" xfId="25926"/>
    <cellStyle name="SAPBEXHLevel3X 4 2 5 2" xfId="25927"/>
    <cellStyle name="SAPBEXHLevel3X 4 2 5 3" xfId="25928"/>
    <cellStyle name="SAPBEXHLevel3X 4 2 5 4" xfId="25929"/>
    <cellStyle name="SAPBEXHLevel3X 4 2 5 5" xfId="25930"/>
    <cellStyle name="SAPBEXHLevel3X 4 2 5 6" xfId="25931"/>
    <cellStyle name="SAPBEXHLevel3X 4 2 5 7" xfId="25932"/>
    <cellStyle name="SAPBEXHLevel3X 4 2 5 8" xfId="25933"/>
    <cellStyle name="SAPBEXHLevel3X 4 2 6" xfId="25934"/>
    <cellStyle name="SAPBEXHLevel3X 4 2 7" xfId="25935"/>
    <cellStyle name="SAPBEXHLevel3X 4 2 8" xfId="25936"/>
    <cellStyle name="SAPBEXHLevel3X 4 2 9" xfId="25937"/>
    <cellStyle name="SAPBEXHLevel3X 4 3" xfId="4288"/>
    <cellStyle name="SAPBEXHLevel3X 4 3 10" xfId="25938"/>
    <cellStyle name="SAPBEXHLevel3X 4 3 11" xfId="25939"/>
    <cellStyle name="SAPBEXHLevel3X 4 3 12" xfId="25940"/>
    <cellStyle name="SAPBEXHLevel3X 4 3 2" xfId="25941"/>
    <cellStyle name="SAPBEXHLevel3X 4 3 2 2" xfId="25942"/>
    <cellStyle name="SAPBEXHLevel3X 4 3 2 3" xfId="25943"/>
    <cellStyle name="SAPBEXHLevel3X 4 3 2 4" xfId="25944"/>
    <cellStyle name="SAPBEXHLevel3X 4 3 2 5" xfId="25945"/>
    <cellStyle name="SAPBEXHLevel3X 4 3 2 6" xfId="25946"/>
    <cellStyle name="SAPBEXHLevel3X 4 3 2 7" xfId="25947"/>
    <cellStyle name="SAPBEXHLevel3X 4 3 2 8" xfId="25948"/>
    <cellStyle name="SAPBEXHLevel3X 4 3 3" xfId="25949"/>
    <cellStyle name="SAPBEXHLevel3X 4 3 3 2" xfId="25950"/>
    <cellStyle name="SAPBEXHLevel3X 4 3 3 3" xfId="25951"/>
    <cellStyle name="SAPBEXHLevel3X 4 3 3 4" xfId="25952"/>
    <cellStyle name="SAPBEXHLevel3X 4 3 3 5" xfId="25953"/>
    <cellStyle name="SAPBEXHLevel3X 4 3 3 6" xfId="25954"/>
    <cellStyle name="SAPBEXHLevel3X 4 3 3 7" xfId="25955"/>
    <cellStyle name="SAPBEXHLevel3X 4 3 3 8" xfId="25956"/>
    <cellStyle name="SAPBEXHLevel3X 4 3 4" xfId="25957"/>
    <cellStyle name="SAPBEXHLevel3X 4 3 4 2" xfId="25958"/>
    <cellStyle name="SAPBEXHLevel3X 4 3 4 3" xfId="25959"/>
    <cellStyle name="SAPBEXHLevel3X 4 3 4 4" xfId="25960"/>
    <cellStyle name="SAPBEXHLevel3X 4 3 4 5" xfId="25961"/>
    <cellStyle name="SAPBEXHLevel3X 4 3 4 6" xfId="25962"/>
    <cellStyle name="SAPBEXHLevel3X 4 3 4 7" xfId="25963"/>
    <cellStyle name="SAPBEXHLevel3X 4 3 4 8" xfId="25964"/>
    <cellStyle name="SAPBEXHLevel3X 4 3 5" xfId="25965"/>
    <cellStyle name="SAPBEXHLevel3X 4 3 6" xfId="25966"/>
    <cellStyle name="SAPBEXHLevel3X 4 3 7" xfId="25967"/>
    <cellStyle name="SAPBEXHLevel3X 4 3 8" xfId="25968"/>
    <cellStyle name="SAPBEXHLevel3X 4 3 9" xfId="25969"/>
    <cellStyle name="SAPBEXHLevel3X 4 4" xfId="25970"/>
    <cellStyle name="SAPBEXHLevel3X 4 4 2" xfId="25971"/>
    <cellStyle name="SAPBEXHLevel3X 4 4 3" xfId="25972"/>
    <cellStyle name="SAPBEXHLevel3X 4 4 4" xfId="25973"/>
    <cellStyle name="SAPBEXHLevel3X 4 4 5" xfId="25974"/>
    <cellStyle name="SAPBEXHLevel3X 4 4 6" xfId="25975"/>
    <cellStyle name="SAPBEXHLevel3X 4 4 7" xfId="25976"/>
    <cellStyle name="SAPBEXHLevel3X 4 4 8" xfId="25977"/>
    <cellStyle name="SAPBEXHLevel3X 4 5" xfId="25978"/>
    <cellStyle name="SAPBEXHLevel3X 4 5 2" xfId="25979"/>
    <cellStyle name="SAPBEXHLevel3X 4 5 3" xfId="25980"/>
    <cellStyle name="SAPBEXHLevel3X 4 5 4" xfId="25981"/>
    <cellStyle name="SAPBEXHLevel3X 4 5 5" xfId="25982"/>
    <cellStyle name="SAPBEXHLevel3X 4 5 6" xfId="25983"/>
    <cellStyle name="SAPBEXHLevel3X 4 5 7" xfId="25984"/>
    <cellStyle name="SAPBEXHLevel3X 4 5 8" xfId="25985"/>
    <cellStyle name="SAPBEXHLevel3X 4 6" xfId="25986"/>
    <cellStyle name="SAPBEXHLevel3X 4 6 2" xfId="25987"/>
    <cellStyle name="SAPBEXHLevel3X 4 6 3" xfId="25988"/>
    <cellStyle name="SAPBEXHLevel3X 4 6 4" xfId="25989"/>
    <cellStyle name="SAPBEXHLevel3X 4 6 5" xfId="25990"/>
    <cellStyle name="SAPBEXHLevel3X 4 6 6" xfId="25991"/>
    <cellStyle name="SAPBEXHLevel3X 4 6 7" xfId="25992"/>
    <cellStyle name="SAPBEXHLevel3X 4 6 8" xfId="25993"/>
    <cellStyle name="SAPBEXHLevel3X 4 7" xfId="25994"/>
    <cellStyle name="SAPBEXHLevel3X 4 8" xfId="25995"/>
    <cellStyle name="SAPBEXHLevel3X 4 9" xfId="25996"/>
    <cellStyle name="SAPBEXHLevel3X 5" xfId="4289"/>
    <cellStyle name="SAPBEXHLevel3X 5 10" xfId="25997"/>
    <cellStyle name="SAPBEXHLevel3X 5 11" xfId="25998"/>
    <cellStyle name="SAPBEXHLevel3X 5 12" xfId="25999"/>
    <cellStyle name="SAPBEXHLevel3X 5 13" xfId="26000"/>
    <cellStyle name="SAPBEXHLevel3X 5 14" xfId="26001"/>
    <cellStyle name="SAPBEXHLevel3X 5 2" xfId="4290"/>
    <cellStyle name="SAPBEXHLevel3X 5 2 10" xfId="26002"/>
    <cellStyle name="SAPBEXHLevel3X 5 2 11" xfId="26003"/>
    <cellStyle name="SAPBEXHLevel3X 5 2 12" xfId="26004"/>
    <cellStyle name="SAPBEXHLevel3X 5 2 2" xfId="26005"/>
    <cellStyle name="SAPBEXHLevel3X 5 2 2 2" xfId="26006"/>
    <cellStyle name="SAPBEXHLevel3X 5 2 2 3" xfId="26007"/>
    <cellStyle name="SAPBEXHLevel3X 5 2 2 4" xfId="26008"/>
    <cellStyle name="SAPBEXHLevel3X 5 2 2 5" xfId="26009"/>
    <cellStyle name="SAPBEXHLevel3X 5 2 2 6" xfId="26010"/>
    <cellStyle name="SAPBEXHLevel3X 5 2 2 7" xfId="26011"/>
    <cellStyle name="SAPBEXHLevel3X 5 2 2 8" xfId="26012"/>
    <cellStyle name="SAPBEXHLevel3X 5 2 3" xfId="26013"/>
    <cellStyle name="SAPBEXHLevel3X 5 2 3 2" xfId="26014"/>
    <cellStyle name="SAPBEXHLevel3X 5 2 3 3" xfId="26015"/>
    <cellStyle name="SAPBEXHLevel3X 5 2 3 4" xfId="26016"/>
    <cellStyle name="SAPBEXHLevel3X 5 2 3 5" xfId="26017"/>
    <cellStyle name="SAPBEXHLevel3X 5 2 3 6" xfId="26018"/>
    <cellStyle name="SAPBEXHLevel3X 5 2 3 7" xfId="26019"/>
    <cellStyle name="SAPBEXHLevel3X 5 2 3 8" xfId="26020"/>
    <cellStyle name="SAPBEXHLevel3X 5 2 4" xfId="26021"/>
    <cellStyle name="SAPBEXHLevel3X 5 2 4 2" xfId="26022"/>
    <cellStyle name="SAPBEXHLevel3X 5 2 4 3" xfId="26023"/>
    <cellStyle name="SAPBEXHLevel3X 5 2 4 4" xfId="26024"/>
    <cellStyle name="SAPBEXHLevel3X 5 2 4 5" xfId="26025"/>
    <cellStyle name="SAPBEXHLevel3X 5 2 4 6" xfId="26026"/>
    <cellStyle name="SAPBEXHLevel3X 5 2 4 7" xfId="26027"/>
    <cellStyle name="SAPBEXHLevel3X 5 2 4 8" xfId="26028"/>
    <cellStyle name="SAPBEXHLevel3X 5 2 5" xfId="26029"/>
    <cellStyle name="SAPBEXHLevel3X 5 2 6" xfId="26030"/>
    <cellStyle name="SAPBEXHLevel3X 5 2 7" xfId="26031"/>
    <cellStyle name="SAPBEXHLevel3X 5 2 8" xfId="26032"/>
    <cellStyle name="SAPBEXHLevel3X 5 2 9" xfId="26033"/>
    <cellStyle name="SAPBEXHLevel3X 5 3" xfId="26034"/>
    <cellStyle name="SAPBEXHLevel3X 5 3 2" xfId="26035"/>
    <cellStyle name="SAPBEXHLevel3X 5 3 3" xfId="26036"/>
    <cellStyle name="SAPBEXHLevel3X 5 3 4" xfId="26037"/>
    <cellStyle name="SAPBEXHLevel3X 5 3 5" xfId="26038"/>
    <cellStyle name="SAPBEXHLevel3X 5 3 6" xfId="26039"/>
    <cellStyle name="SAPBEXHLevel3X 5 3 7" xfId="26040"/>
    <cellStyle name="SAPBEXHLevel3X 5 3 8" xfId="26041"/>
    <cellStyle name="SAPBEXHLevel3X 5 4" xfId="26042"/>
    <cellStyle name="SAPBEXHLevel3X 5 4 2" xfId="26043"/>
    <cellStyle name="SAPBEXHLevel3X 5 4 3" xfId="26044"/>
    <cellStyle name="SAPBEXHLevel3X 5 4 4" xfId="26045"/>
    <cellStyle name="SAPBEXHLevel3X 5 4 5" xfId="26046"/>
    <cellStyle name="SAPBEXHLevel3X 5 4 6" xfId="26047"/>
    <cellStyle name="SAPBEXHLevel3X 5 4 7" xfId="26048"/>
    <cellStyle name="SAPBEXHLevel3X 5 4 8" xfId="26049"/>
    <cellStyle name="SAPBEXHLevel3X 5 5" xfId="26050"/>
    <cellStyle name="SAPBEXHLevel3X 5 5 2" xfId="26051"/>
    <cellStyle name="SAPBEXHLevel3X 5 5 3" xfId="26052"/>
    <cellStyle name="SAPBEXHLevel3X 5 5 4" xfId="26053"/>
    <cellStyle name="SAPBEXHLevel3X 5 5 5" xfId="26054"/>
    <cellStyle name="SAPBEXHLevel3X 5 5 6" xfId="26055"/>
    <cellStyle name="SAPBEXHLevel3X 5 5 7" xfId="26056"/>
    <cellStyle name="SAPBEXHLevel3X 5 5 8" xfId="26057"/>
    <cellStyle name="SAPBEXHLevel3X 5 6" xfId="26058"/>
    <cellStyle name="SAPBEXHLevel3X 5 7" xfId="26059"/>
    <cellStyle name="SAPBEXHLevel3X 5 8" xfId="26060"/>
    <cellStyle name="SAPBEXHLevel3X 5 9" xfId="26061"/>
    <cellStyle name="SAPBEXHLevel3X 6" xfId="4291"/>
    <cellStyle name="SAPBEXHLevel3X 6 10" xfId="26062"/>
    <cellStyle name="SAPBEXHLevel3X 6 11" xfId="26063"/>
    <cellStyle name="SAPBEXHLevel3X 6 12" xfId="26064"/>
    <cellStyle name="SAPBEXHLevel3X 6 2" xfId="26065"/>
    <cellStyle name="SAPBEXHLevel3X 6 2 2" xfId="26066"/>
    <cellStyle name="SAPBEXHLevel3X 6 2 3" xfId="26067"/>
    <cellStyle name="SAPBEXHLevel3X 6 2 4" xfId="26068"/>
    <cellStyle name="SAPBEXHLevel3X 6 2 5" xfId="26069"/>
    <cellStyle name="SAPBEXHLevel3X 6 2 6" xfId="26070"/>
    <cellStyle name="SAPBEXHLevel3X 6 2 7" xfId="26071"/>
    <cellStyle name="SAPBEXHLevel3X 6 2 8" xfId="26072"/>
    <cellStyle name="SAPBEXHLevel3X 6 3" xfId="26073"/>
    <cellStyle name="SAPBEXHLevel3X 6 3 2" xfId="26074"/>
    <cellStyle name="SAPBEXHLevel3X 6 3 3" xfId="26075"/>
    <cellStyle name="SAPBEXHLevel3X 6 3 4" xfId="26076"/>
    <cellStyle name="SAPBEXHLevel3X 6 3 5" xfId="26077"/>
    <cellStyle name="SAPBEXHLevel3X 6 3 6" xfId="26078"/>
    <cellStyle name="SAPBEXHLevel3X 6 3 7" xfId="26079"/>
    <cellStyle name="SAPBEXHLevel3X 6 3 8" xfId="26080"/>
    <cellStyle name="SAPBEXHLevel3X 6 4" xfId="26081"/>
    <cellStyle name="SAPBEXHLevel3X 6 4 2" xfId="26082"/>
    <cellStyle name="SAPBEXHLevel3X 6 4 3" xfId="26083"/>
    <cellStyle name="SAPBEXHLevel3X 6 4 4" xfId="26084"/>
    <cellStyle name="SAPBEXHLevel3X 6 4 5" xfId="26085"/>
    <cellStyle name="SAPBEXHLevel3X 6 4 6" xfId="26086"/>
    <cellStyle name="SAPBEXHLevel3X 6 4 7" xfId="26087"/>
    <cellStyle name="SAPBEXHLevel3X 6 4 8" xfId="26088"/>
    <cellStyle name="SAPBEXHLevel3X 6 5" xfId="26089"/>
    <cellStyle name="SAPBEXHLevel3X 6 6" xfId="26090"/>
    <cellStyle name="SAPBEXHLevel3X 6 7" xfId="26091"/>
    <cellStyle name="SAPBEXHLevel3X 6 8" xfId="26092"/>
    <cellStyle name="SAPBEXHLevel3X 6 9" xfId="26093"/>
    <cellStyle name="SAPBEXHLevel3X 7" xfId="26094"/>
    <cellStyle name="SAPBEXHLevel3X 7 2" xfId="26095"/>
    <cellStyle name="SAPBEXHLevel3X 7 3" xfId="26096"/>
    <cellStyle name="SAPBEXHLevel3X 7 4" xfId="26097"/>
    <cellStyle name="SAPBEXHLevel3X 7 5" xfId="26098"/>
    <cellStyle name="SAPBEXHLevel3X 7 6" xfId="26099"/>
    <cellStyle name="SAPBEXHLevel3X 7 7" xfId="26100"/>
    <cellStyle name="SAPBEXHLevel3X 7 8" xfId="26101"/>
    <cellStyle name="SAPBEXHLevel3X 8" xfId="26102"/>
    <cellStyle name="SAPBEXHLevel3X 8 2" xfId="26103"/>
    <cellStyle name="SAPBEXHLevel3X 8 3" xfId="26104"/>
    <cellStyle name="SAPBEXHLevel3X 8 4" xfId="26105"/>
    <cellStyle name="SAPBEXHLevel3X 8 5" xfId="26106"/>
    <cellStyle name="SAPBEXHLevel3X 8 6" xfId="26107"/>
    <cellStyle name="SAPBEXHLevel3X 8 7" xfId="26108"/>
    <cellStyle name="SAPBEXHLevel3X 8 8" xfId="26109"/>
    <cellStyle name="SAPBEXHLevel3X 9" xfId="26110"/>
    <cellStyle name="SAPBEXHLevel3X 9 2" xfId="26111"/>
    <cellStyle name="SAPBEXHLevel3X 9 3" xfId="26112"/>
    <cellStyle name="SAPBEXHLevel3X 9 4" xfId="26113"/>
    <cellStyle name="SAPBEXHLevel3X 9 5" xfId="26114"/>
    <cellStyle name="SAPBEXHLevel3X 9 6" xfId="26115"/>
    <cellStyle name="SAPBEXHLevel3X 9 7" xfId="26116"/>
    <cellStyle name="SAPBEXHLevel3X 9 8" xfId="26117"/>
    <cellStyle name="SAPBEXHLevel3X_2. Приложение Доп материалы согласованияБП_БП" xfId="4292"/>
    <cellStyle name="SAPBEXinputData" xfId="4293"/>
    <cellStyle name="SAPBEXinputData 2" xfId="4294"/>
    <cellStyle name="SAPBEXinputData 2 2" xfId="4295"/>
    <cellStyle name="SAPBEXinputData 2 2 10" xfId="26118"/>
    <cellStyle name="SAPBEXinputData 2 2 11" xfId="26119"/>
    <cellStyle name="SAPBEXinputData 2 2 12" xfId="26120"/>
    <cellStyle name="SAPBEXinputData 2 2 13" xfId="26121"/>
    <cellStyle name="SAPBEXinputData 2 2 2" xfId="26122"/>
    <cellStyle name="SAPBEXinputData 2 2 2 2" xfId="26123"/>
    <cellStyle name="SAPBEXinputData 2 2 2 3" xfId="26124"/>
    <cellStyle name="SAPBEXinputData 2 2 2 4" xfId="26125"/>
    <cellStyle name="SAPBEXinputData 2 2 2 5" xfId="26126"/>
    <cellStyle name="SAPBEXinputData 2 2 2 6" xfId="26127"/>
    <cellStyle name="SAPBEXinputData 2 2 2 7" xfId="26128"/>
    <cellStyle name="SAPBEXinputData 2 2 2 8" xfId="26129"/>
    <cellStyle name="SAPBEXinputData 2 2 3" xfId="26130"/>
    <cellStyle name="SAPBEXinputData 2 2 3 2" xfId="26131"/>
    <cellStyle name="SAPBEXinputData 2 2 3 3" xfId="26132"/>
    <cellStyle name="SAPBEXinputData 2 2 3 4" xfId="26133"/>
    <cellStyle name="SAPBEXinputData 2 2 3 5" xfId="26134"/>
    <cellStyle name="SAPBEXinputData 2 2 3 6" xfId="26135"/>
    <cellStyle name="SAPBEXinputData 2 2 3 7" xfId="26136"/>
    <cellStyle name="SAPBEXinputData 2 2 3 8" xfId="26137"/>
    <cellStyle name="SAPBEXinputData 2 2 4" xfId="26138"/>
    <cellStyle name="SAPBEXinputData 2 2 4 2" xfId="26139"/>
    <cellStyle name="SAPBEXinputData 2 2 4 3" xfId="26140"/>
    <cellStyle name="SAPBEXinputData 2 2 4 4" xfId="26141"/>
    <cellStyle name="SAPBEXinputData 2 2 4 5" xfId="26142"/>
    <cellStyle name="SAPBEXinputData 2 2 4 6" xfId="26143"/>
    <cellStyle name="SAPBEXinputData 2 2 4 7" xfId="26144"/>
    <cellStyle name="SAPBEXinputData 2 2 4 8" xfId="26145"/>
    <cellStyle name="SAPBEXinputData 2 2 5" xfId="26146"/>
    <cellStyle name="SAPBEXinputData 2 2 6" xfId="26147"/>
    <cellStyle name="SAPBEXinputData 2 2 7" xfId="26148"/>
    <cellStyle name="SAPBEXinputData 2 2 8" xfId="26149"/>
    <cellStyle name="SAPBEXinputData 2 2 9" xfId="26150"/>
    <cellStyle name="SAPBEXinputData 3" xfId="4296"/>
    <cellStyle name="SAPBEXinputData 4" xfId="4297"/>
    <cellStyle name="SAPBEXItemHeader" xfId="4298"/>
    <cellStyle name="SAPBEXresData" xfId="4299"/>
    <cellStyle name="SAPBEXresData 10" xfId="26151"/>
    <cellStyle name="SAPBEXresData 11" xfId="26152"/>
    <cellStyle name="SAPBEXresData 12" xfId="26153"/>
    <cellStyle name="SAPBEXresData 13" xfId="26154"/>
    <cellStyle name="SAPBEXresData 14" xfId="26155"/>
    <cellStyle name="SAPBEXresData 15" xfId="26156"/>
    <cellStyle name="SAPBEXresData 16" xfId="26157"/>
    <cellStyle name="SAPBEXresData 17" xfId="26158"/>
    <cellStyle name="SAPBEXresData 2" xfId="4300"/>
    <cellStyle name="SAPBEXresData 2 10" xfId="26159"/>
    <cellStyle name="SAPBEXresData 2 11" xfId="26160"/>
    <cellStyle name="SAPBEXresData 2 12" xfId="26161"/>
    <cellStyle name="SAPBEXresData 2 13" xfId="26162"/>
    <cellStyle name="SAPBEXresData 2 14" xfId="26163"/>
    <cellStyle name="SAPBEXresData 2 15" xfId="26164"/>
    <cellStyle name="SAPBEXresData 2 2" xfId="4301"/>
    <cellStyle name="SAPBEXresData 2 2 10" xfId="26165"/>
    <cellStyle name="SAPBEXresData 2 2 11" xfId="26166"/>
    <cellStyle name="SAPBEXresData 2 2 12" xfId="26167"/>
    <cellStyle name="SAPBEXresData 2 2 13" xfId="26168"/>
    <cellStyle name="SAPBEXresData 2 2 14" xfId="26169"/>
    <cellStyle name="SAPBEXresData 2 2 2" xfId="4302"/>
    <cellStyle name="SAPBEXresData 2 2 2 10" xfId="26170"/>
    <cellStyle name="SAPBEXresData 2 2 2 11" xfId="26171"/>
    <cellStyle name="SAPBEXresData 2 2 2 12" xfId="26172"/>
    <cellStyle name="SAPBEXresData 2 2 2 2" xfId="26173"/>
    <cellStyle name="SAPBEXresData 2 2 2 2 2" xfId="26174"/>
    <cellStyle name="SAPBEXresData 2 2 2 2 3" xfId="26175"/>
    <cellStyle name="SAPBEXresData 2 2 2 2 4" xfId="26176"/>
    <cellStyle name="SAPBEXresData 2 2 2 2 5" xfId="26177"/>
    <cellStyle name="SAPBEXresData 2 2 2 2 6" xfId="26178"/>
    <cellStyle name="SAPBEXresData 2 2 2 2 7" xfId="26179"/>
    <cellStyle name="SAPBEXresData 2 2 2 2 8" xfId="26180"/>
    <cellStyle name="SAPBEXresData 2 2 2 3" xfId="26181"/>
    <cellStyle name="SAPBEXresData 2 2 2 3 2" xfId="26182"/>
    <cellStyle name="SAPBEXresData 2 2 2 3 3" xfId="26183"/>
    <cellStyle name="SAPBEXresData 2 2 2 3 4" xfId="26184"/>
    <cellStyle name="SAPBEXresData 2 2 2 3 5" xfId="26185"/>
    <cellStyle name="SAPBEXresData 2 2 2 3 6" xfId="26186"/>
    <cellStyle name="SAPBEXresData 2 2 2 3 7" xfId="26187"/>
    <cellStyle name="SAPBEXresData 2 2 2 3 8" xfId="26188"/>
    <cellStyle name="SAPBEXresData 2 2 2 4" xfId="26189"/>
    <cellStyle name="SAPBEXresData 2 2 2 4 2" xfId="26190"/>
    <cellStyle name="SAPBEXresData 2 2 2 4 3" xfId="26191"/>
    <cellStyle name="SAPBEXresData 2 2 2 4 4" xfId="26192"/>
    <cellStyle name="SAPBEXresData 2 2 2 4 5" xfId="26193"/>
    <cellStyle name="SAPBEXresData 2 2 2 4 6" xfId="26194"/>
    <cellStyle name="SAPBEXresData 2 2 2 4 7" xfId="26195"/>
    <cellStyle name="SAPBEXresData 2 2 2 4 8" xfId="26196"/>
    <cellStyle name="SAPBEXresData 2 2 2 5" xfId="26197"/>
    <cellStyle name="SAPBEXresData 2 2 2 6" xfId="26198"/>
    <cellStyle name="SAPBEXresData 2 2 2 7" xfId="26199"/>
    <cellStyle name="SAPBEXresData 2 2 2 8" xfId="26200"/>
    <cellStyle name="SAPBEXresData 2 2 2 9" xfId="26201"/>
    <cellStyle name="SAPBEXresData 2 2 3" xfId="26202"/>
    <cellStyle name="SAPBEXresData 2 2 3 2" xfId="26203"/>
    <cellStyle name="SAPBEXresData 2 2 3 3" xfId="26204"/>
    <cellStyle name="SAPBEXresData 2 2 3 4" xfId="26205"/>
    <cellStyle name="SAPBEXresData 2 2 3 5" xfId="26206"/>
    <cellStyle name="SAPBEXresData 2 2 3 6" xfId="26207"/>
    <cellStyle name="SAPBEXresData 2 2 3 7" xfId="26208"/>
    <cellStyle name="SAPBEXresData 2 2 3 8" xfId="26209"/>
    <cellStyle name="SAPBEXresData 2 2 4" xfId="26210"/>
    <cellStyle name="SAPBEXresData 2 2 4 2" xfId="26211"/>
    <cellStyle name="SAPBEXresData 2 2 4 3" xfId="26212"/>
    <cellStyle name="SAPBEXresData 2 2 4 4" xfId="26213"/>
    <cellStyle name="SAPBEXresData 2 2 4 5" xfId="26214"/>
    <cellStyle name="SAPBEXresData 2 2 4 6" xfId="26215"/>
    <cellStyle name="SAPBEXresData 2 2 4 7" xfId="26216"/>
    <cellStyle name="SAPBEXresData 2 2 4 8" xfId="26217"/>
    <cellStyle name="SAPBEXresData 2 2 5" xfId="26218"/>
    <cellStyle name="SAPBEXresData 2 2 5 2" xfId="26219"/>
    <cellStyle name="SAPBEXresData 2 2 5 3" xfId="26220"/>
    <cellStyle name="SAPBEXresData 2 2 5 4" xfId="26221"/>
    <cellStyle name="SAPBEXresData 2 2 5 5" xfId="26222"/>
    <cellStyle name="SAPBEXresData 2 2 5 6" xfId="26223"/>
    <cellStyle name="SAPBEXresData 2 2 5 7" xfId="26224"/>
    <cellStyle name="SAPBEXresData 2 2 5 8" xfId="26225"/>
    <cellStyle name="SAPBEXresData 2 2 6" xfId="26226"/>
    <cellStyle name="SAPBEXresData 2 2 7" xfId="26227"/>
    <cellStyle name="SAPBEXresData 2 2 8" xfId="26228"/>
    <cellStyle name="SAPBEXresData 2 2 9" xfId="26229"/>
    <cellStyle name="SAPBEXresData 2 3" xfId="4303"/>
    <cellStyle name="SAPBEXresData 2 3 10" xfId="26230"/>
    <cellStyle name="SAPBEXresData 2 3 11" xfId="26231"/>
    <cellStyle name="SAPBEXresData 2 3 12" xfId="26232"/>
    <cellStyle name="SAPBEXresData 2 3 2" xfId="26233"/>
    <cellStyle name="SAPBEXresData 2 3 2 2" xfId="26234"/>
    <cellStyle name="SAPBEXresData 2 3 2 3" xfId="26235"/>
    <cellStyle name="SAPBEXresData 2 3 2 4" xfId="26236"/>
    <cellStyle name="SAPBEXresData 2 3 2 5" xfId="26237"/>
    <cellStyle name="SAPBEXresData 2 3 2 6" xfId="26238"/>
    <cellStyle name="SAPBEXresData 2 3 2 7" xfId="26239"/>
    <cellStyle name="SAPBEXresData 2 3 2 8" xfId="26240"/>
    <cellStyle name="SAPBEXresData 2 3 3" xfId="26241"/>
    <cellStyle name="SAPBEXresData 2 3 3 2" xfId="26242"/>
    <cellStyle name="SAPBEXresData 2 3 3 3" xfId="26243"/>
    <cellStyle name="SAPBEXresData 2 3 3 4" xfId="26244"/>
    <cellStyle name="SAPBEXresData 2 3 3 5" xfId="26245"/>
    <cellStyle name="SAPBEXresData 2 3 3 6" xfId="26246"/>
    <cellStyle name="SAPBEXresData 2 3 3 7" xfId="26247"/>
    <cellStyle name="SAPBEXresData 2 3 3 8" xfId="26248"/>
    <cellStyle name="SAPBEXresData 2 3 4" xfId="26249"/>
    <cellStyle name="SAPBEXresData 2 3 4 2" xfId="26250"/>
    <cellStyle name="SAPBEXresData 2 3 4 3" xfId="26251"/>
    <cellStyle name="SAPBEXresData 2 3 4 4" xfId="26252"/>
    <cellStyle name="SAPBEXresData 2 3 4 5" xfId="26253"/>
    <cellStyle name="SAPBEXresData 2 3 4 6" xfId="26254"/>
    <cellStyle name="SAPBEXresData 2 3 4 7" xfId="26255"/>
    <cellStyle name="SAPBEXresData 2 3 4 8" xfId="26256"/>
    <cellStyle name="SAPBEXresData 2 3 5" xfId="26257"/>
    <cellStyle name="SAPBEXresData 2 3 6" xfId="26258"/>
    <cellStyle name="SAPBEXresData 2 3 7" xfId="26259"/>
    <cellStyle name="SAPBEXresData 2 3 8" xfId="26260"/>
    <cellStyle name="SAPBEXresData 2 3 9" xfId="26261"/>
    <cellStyle name="SAPBEXresData 2 4" xfId="26262"/>
    <cellStyle name="SAPBEXresData 2 4 2" xfId="26263"/>
    <cellStyle name="SAPBEXresData 2 4 3" xfId="26264"/>
    <cellStyle name="SAPBEXresData 2 4 4" xfId="26265"/>
    <cellStyle name="SAPBEXresData 2 4 5" xfId="26266"/>
    <cellStyle name="SAPBEXresData 2 4 6" xfId="26267"/>
    <cellStyle name="SAPBEXresData 2 4 7" xfId="26268"/>
    <cellStyle name="SAPBEXresData 2 4 8" xfId="26269"/>
    <cellStyle name="SAPBEXresData 2 5" xfId="26270"/>
    <cellStyle name="SAPBEXresData 2 5 2" xfId="26271"/>
    <cellStyle name="SAPBEXresData 2 5 3" xfId="26272"/>
    <cellStyle name="SAPBEXresData 2 5 4" xfId="26273"/>
    <cellStyle name="SAPBEXresData 2 5 5" xfId="26274"/>
    <cellStyle name="SAPBEXresData 2 5 6" xfId="26275"/>
    <cellStyle name="SAPBEXresData 2 5 7" xfId="26276"/>
    <cellStyle name="SAPBEXresData 2 5 8" xfId="26277"/>
    <cellStyle name="SAPBEXresData 2 6" xfId="26278"/>
    <cellStyle name="SAPBEXresData 2 6 2" xfId="26279"/>
    <cellStyle name="SAPBEXresData 2 6 3" xfId="26280"/>
    <cellStyle name="SAPBEXresData 2 6 4" xfId="26281"/>
    <cellStyle name="SAPBEXresData 2 6 5" xfId="26282"/>
    <cellStyle name="SAPBEXresData 2 6 6" xfId="26283"/>
    <cellStyle name="SAPBEXresData 2 6 7" xfId="26284"/>
    <cellStyle name="SAPBEXresData 2 6 8" xfId="26285"/>
    <cellStyle name="SAPBEXresData 2 7" xfId="26286"/>
    <cellStyle name="SAPBEXresData 2 8" xfId="26287"/>
    <cellStyle name="SAPBEXresData 2 9" xfId="26288"/>
    <cellStyle name="SAPBEXresData 3" xfId="4304"/>
    <cellStyle name="SAPBEXresData 3 10" xfId="26289"/>
    <cellStyle name="SAPBEXresData 3 11" xfId="26290"/>
    <cellStyle name="SAPBEXresData 3 12" xfId="26291"/>
    <cellStyle name="SAPBEXresData 3 13" xfId="26292"/>
    <cellStyle name="SAPBEXresData 3 14" xfId="26293"/>
    <cellStyle name="SAPBEXresData 3 2" xfId="4305"/>
    <cellStyle name="SAPBEXresData 3 2 10" xfId="26294"/>
    <cellStyle name="SAPBEXresData 3 2 11" xfId="26295"/>
    <cellStyle name="SAPBEXresData 3 2 12" xfId="26296"/>
    <cellStyle name="SAPBEXresData 3 2 13" xfId="26297"/>
    <cellStyle name="SAPBEXresData 3 2 14" xfId="26298"/>
    <cellStyle name="SAPBEXresData 3 2 2" xfId="4306"/>
    <cellStyle name="SAPBEXresData 3 2 2 10" xfId="26299"/>
    <cellStyle name="SAPBEXresData 3 2 2 11" xfId="26300"/>
    <cellStyle name="SAPBEXresData 3 2 2 12" xfId="26301"/>
    <cellStyle name="SAPBEXresData 3 2 2 2" xfId="26302"/>
    <cellStyle name="SAPBEXresData 3 2 2 2 2" xfId="26303"/>
    <cellStyle name="SAPBEXresData 3 2 2 2 3" xfId="26304"/>
    <cellStyle name="SAPBEXresData 3 2 2 2 4" xfId="26305"/>
    <cellStyle name="SAPBEXresData 3 2 2 2 5" xfId="26306"/>
    <cellStyle name="SAPBEXresData 3 2 2 2 6" xfId="26307"/>
    <cellStyle name="SAPBEXresData 3 2 2 2 7" xfId="26308"/>
    <cellStyle name="SAPBEXresData 3 2 2 2 8" xfId="26309"/>
    <cellStyle name="SAPBEXresData 3 2 2 3" xfId="26310"/>
    <cellStyle name="SAPBEXresData 3 2 2 3 2" xfId="26311"/>
    <cellStyle name="SAPBEXresData 3 2 2 3 3" xfId="26312"/>
    <cellStyle name="SAPBEXresData 3 2 2 3 4" xfId="26313"/>
    <cellStyle name="SAPBEXresData 3 2 2 3 5" xfId="26314"/>
    <cellStyle name="SAPBEXresData 3 2 2 3 6" xfId="26315"/>
    <cellStyle name="SAPBEXresData 3 2 2 3 7" xfId="26316"/>
    <cellStyle name="SAPBEXresData 3 2 2 3 8" xfId="26317"/>
    <cellStyle name="SAPBEXresData 3 2 2 4" xfId="26318"/>
    <cellStyle name="SAPBEXresData 3 2 2 4 2" xfId="26319"/>
    <cellStyle name="SAPBEXresData 3 2 2 4 3" xfId="26320"/>
    <cellStyle name="SAPBEXresData 3 2 2 4 4" xfId="26321"/>
    <cellStyle name="SAPBEXresData 3 2 2 4 5" xfId="26322"/>
    <cellStyle name="SAPBEXresData 3 2 2 4 6" xfId="26323"/>
    <cellStyle name="SAPBEXresData 3 2 2 4 7" xfId="26324"/>
    <cellStyle name="SAPBEXresData 3 2 2 4 8" xfId="26325"/>
    <cellStyle name="SAPBEXresData 3 2 2 5" xfId="26326"/>
    <cellStyle name="SAPBEXresData 3 2 2 6" xfId="26327"/>
    <cellStyle name="SAPBEXresData 3 2 2 7" xfId="26328"/>
    <cellStyle name="SAPBEXresData 3 2 2 8" xfId="26329"/>
    <cellStyle name="SAPBEXresData 3 2 2 9" xfId="26330"/>
    <cellStyle name="SAPBEXresData 3 2 3" xfId="26331"/>
    <cellStyle name="SAPBEXresData 3 2 3 2" xfId="26332"/>
    <cellStyle name="SAPBEXresData 3 2 3 3" xfId="26333"/>
    <cellStyle name="SAPBEXresData 3 2 3 4" xfId="26334"/>
    <cellStyle name="SAPBEXresData 3 2 3 5" xfId="26335"/>
    <cellStyle name="SAPBEXresData 3 2 3 6" xfId="26336"/>
    <cellStyle name="SAPBEXresData 3 2 3 7" xfId="26337"/>
    <cellStyle name="SAPBEXresData 3 2 3 8" xfId="26338"/>
    <cellStyle name="SAPBEXresData 3 2 4" xfId="26339"/>
    <cellStyle name="SAPBEXresData 3 2 4 2" xfId="26340"/>
    <cellStyle name="SAPBEXresData 3 2 4 3" xfId="26341"/>
    <cellStyle name="SAPBEXresData 3 2 4 4" xfId="26342"/>
    <cellStyle name="SAPBEXresData 3 2 4 5" xfId="26343"/>
    <cellStyle name="SAPBEXresData 3 2 4 6" xfId="26344"/>
    <cellStyle name="SAPBEXresData 3 2 4 7" xfId="26345"/>
    <cellStyle name="SAPBEXresData 3 2 4 8" xfId="26346"/>
    <cellStyle name="SAPBEXresData 3 2 5" xfId="26347"/>
    <cellStyle name="SAPBEXresData 3 2 5 2" xfId="26348"/>
    <cellStyle name="SAPBEXresData 3 2 5 3" xfId="26349"/>
    <cellStyle name="SAPBEXresData 3 2 5 4" xfId="26350"/>
    <cellStyle name="SAPBEXresData 3 2 5 5" xfId="26351"/>
    <cellStyle name="SAPBEXresData 3 2 5 6" xfId="26352"/>
    <cellStyle name="SAPBEXresData 3 2 5 7" xfId="26353"/>
    <cellStyle name="SAPBEXresData 3 2 5 8" xfId="26354"/>
    <cellStyle name="SAPBEXresData 3 2 6" xfId="26355"/>
    <cellStyle name="SAPBEXresData 3 2 7" xfId="26356"/>
    <cellStyle name="SAPBEXresData 3 2 8" xfId="26357"/>
    <cellStyle name="SAPBEXresData 3 2 9" xfId="26358"/>
    <cellStyle name="SAPBEXresData 3 3" xfId="4307"/>
    <cellStyle name="SAPBEXresData 3 3 10" xfId="26359"/>
    <cellStyle name="SAPBEXresData 3 3 11" xfId="26360"/>
    <cellStyle name="SAPBEXresData 3 3 12" xfId="26361"/>
    <cellStyle name="SAPBEXresData 3 3 2" xfId="26362"/>
    <cellStyle name="SAPBEXresData 3 3 2 2" xfId="26363"/>
    <cellStyle name="SAPBEXresData 3 3 2 3" xfId="26364"/>
    <cellStyle name="SAPBEXresData 3 3 2 4" xfId="26365"/>
    <cellStyle name="SAPBEXresData 3 3 2 5" xfId="26366"/>
    <cellStyle name="SAPBEXresData 3 3 2 6" xfId="26367"/>
    <cellStyle name="SAPBEXresData 3 3 2 7" xfId="26368"/>
    <cellStyle name="SAPBEXresData 3 3 2 8" xfId="26369"/>
    <cellStyle name="SAPBEXresData 3 3 3" xfId="26370"/>
    <cellStyle name="SAPBEXresData 3 3 3 2" xfId="26371"/>
    <cellStyle name="SAPBEXresData 3 3 3 3" xfId="26372"/>
    <cellStyle name="SAPBEXresData 3 3 3 4" xfId="26373"/>
    <cellStyle name="SAPBEXresData 3 3 3 5" xfId="26374"/>
    <cellStyle name="SAPBEXresData 3 3 3 6" xfId="26375"/>
    <cellStyle name="SAPBEXresData 3 3 3 7" xfId="26376"/>
    <cellStyle name="SAPBEXresData 3 3 3 8" xfId="26377"/>
    <cellStyle name="SAPBEXresData 3 3 4" xfId="26378"/>
    <cellStyle name="SAPBEXresData 3 3 4 2" xfId="26379"/>
    <cellStyle name="SAPBEXresData 3 3 4 3" xfId="26380"/>
    <cellStyle name="SAPBEXresData 3 3 4 4" xfId="26381"/>
    <cellStyle name="SAPBEXresData 3 3 4 5" xfId="26382"/>
    <cellStyle name="SAPBEXresData 3 3 4 6" xfId="26383"/>
    <cellStyle name="SAPBEXresData 3 3 4 7" xfId="26384"/>
    <cellStyle name="SAPBEXresData 3 3 4 8" xfId="26385"/>
    <cellStyle name="SAPBEXresData 3 3 5" xfId="26386"/>
    <cellStyle name="SAPBEXresData 3 3 6" xfId="26387"/>
    <cellStyle name="SAPBEXresData 3 3 7" xfId="26388"/>
    <cellStyle name="SAPBEXresData 3 3 8" xfId="26389"/>
    <cellStyle name="SAPBEXresData 3 3 9" xfId="26390"/>
    <cellStyle name="SAPBEXresData 3 4" xfId="26391"/>
    <cellStyle name="SAPBEXresData 3 4 2" xfId="26392"/>
    <cellStyle name="SAPBEXresData 3 4 3" xfId="26393"/>
    <cellStyle name="SAPBEXresData 3 4 4" xfId="26394"/>
    <cellStyle name="SAPBEXresData 3 4 5" xfId="26395"/>
    <cellStyle name="SAPBEXresData 3 4 6" xfId="26396"/>
    <cellStyle name="SAPBEXresData 3 4 7" xfId="26397"/>
    <cellStyle name="SAPBEXresData 3 4 8" xfId="26398"/>
    <cellStyle name="SAPBEXresData 3 5" xfId="26399"/>
    <cellStyle name="SAPBEXresData 3 5 2" xfId="26400"/>
    <cellStyle name="SAPBEXresData 3 5 3" xfId="26401"/>
    <cellStyle name="SAPBEXresData 3 5 4" xfId="26402"/>
    <cellStyle name="SAPBEXresData 3 5 5" xfId="26403"/>
    <cellStyle name="SAPBEXresData 3 5 6" xfId="26404"/>
    <cellStyle name="SAPBEXresData 3 5 7" xfId="26405"/>
    <cellStyle name="SAPBEXresData 3 5 8" xfId="26406"/>
    <cellStyle name="SAPBEXresData 3 6" xfId="26407"/>
    <cellStyle name="SAPBEXresData 3 6 2" xfId="26408"/>
    <cellStyle name="SAPBEXresData 3 6 3" xfId="26409"/>
    <cellStyle name="SAPBEXresData 3 6 4" xfId="26410"/>
    <cellStyle name="SAPBEXresData 3 6 5" xfId="26411"/>
    <cellStyle name="SAPBEXresData 3 6 6" xfId="26412"/>
    <cellStyle name="SAPBEXresData 3 6 7" xfId="26413"/>
    <cellStyle name="SAPBEXresData 3 6 8" xfId="26414"/>
    <cellStyle name="SAPBEXresData 3 7" xfId="26415"/>
    <cellStyle name="SAPBEXresData 3 8" xfId="26416"/>
    <cellStyle name="SAPBEXresData 3 9" xfId="26417"/>
    <cellStyle name="SAPBEXresData 4" xfId="4308"/>
    <cellStyle name="SAPBEXresData 4 10" xfId="26418"/>
    <cellStyle name="SAPBEXresData 4 11" xfId="26419"/>
    <cellStyle name="SAPBEXresData 4 12" xfId="26420"/>
    <cellStyle name="SAPBEXresData 4 13" xfId="26421"/>
    <cellStyle name="SAPBEXresData 4 14" xfId="26422"/>
    <cellStyle name="SAPBEXresData 4 2" xfId="4309"/>
    <cellStyle name="SAPBEXresData 4 2 10" xfId="26423"/>
    <cellStyle name="SAPBEXresData 4 2 11" xfId="26424"/>
    <cellStyle name="SAPBEXresData 4 2 12" xfId="26425"/>
    <cellStyle name="SAPBEXresData 4 2 2" xfId="26426"/>
    <cellStyle name="SAPBEXresData 4 2 2 2" xfId="26427"/>
    <cellStyle name="SAPBEXresData 4 2 2 3" xfId="26428"/>
    <cellStyle name="SAPBEXresData 4 2 2 4" xfId="26429"/>
    <cellStyle name="SAPBEXresData 4 2 2 5" xfId="26430"/>
    <cellStyle name="SAPBEXresData 4 2 2 6" xfId="26431"/>
    <cellStyle name="SAPBEXresData 4 2 2 7" xfId="26432"/>
    <cellStyle name="SAPBEXresData 4 2 2 8" xfId="26433"/>
    <cellStyle name="SAPBEXresData 4 2 3" xfId="26434"/>
    <cellStyle name="SAPBEXresData 4 2 3 2" xfId="26435"/>
    <cellStyle name="SAPBEXresData 4 2 3 3" xfId="26436"/>
    <cellStyle name="SAPBEXresData 4 2 3 4" xfId="26437"/>
    <cellStyle name="SAPBEXresData 4 2 3 5" xfId="26438"/>
    <cellStyle name="SAPBEXresData 4 2 3 6" xfId="26439"/>
    <cellStyle name="SAPBEXresData 4 2 3 7" xfId="26440"/>
    <cellStyle name="SAPBEXresData 4 2 3 8" xfId="26441"/>
    <cellStyle name="SAPBEXresData 4 2 4" xfId="26442"/>
    <cellStyle name="SAPBEXresData 4 2 4 2" xfId="26443"/>
    <cellStyle name="SAPBEXresData 4 2 4 3" xfId="26444"/>
    <cellStyle name="SAPBEXresData 4 2 4 4" xfId="26445"/>
    <cellStyle name="SAPBEXresData 4 2 4 5" xfId="26446"/>
    <cellStyle name="SAPBEXresData 4 2 4 6" xfId="26447"/>
    <cellStyle name="SAPBEXresData 4 2 4 7" xfId="26448"/>
    <cellStyle name="SAPBEXresData 4 2 4 8" xfId="26449"/>
    <cellStyle name="SAPBEXresData 4 2 5" xfId="26450"/>
    <cellStyle name="SAPBEXresData 4 2 6" xfId="26451"/>
    <cellStyle name="SAPBEXresData 4 2 7" xfId="26452"/>
    <cellStyle name="SAPBEXresData 4 2 8" xfId="26453"/>
    <cellStyle name="SAPBEXresData 4 2 9" xfId="26454"/>
    <cellStyle name="SAPBEXresData 4 3" xfId="26455"/>
    <cellStyle name="SAPBEXresData 4 3 2" xfId="26456"/>
    <cellStyle name="SAPBEXresData 4 3 3" xfId="26457"/>
    <cellStyle name="SAPBEXresData 4 3 4" xfId="26458"/>
    <cellStyle name="SAPBEXresData 4 3 5" xfId="26459"/>
    <cellStyle name="SAPBEXresData 4 3 6" xfId="26460"/>
    <cellStyle name="SAPBEXresData 4 3 7" xfId="26461"/>
    <cellStyle name="SAPBEXresData 4 3 8" xfId="26462"/>
    <cellStyle name="SAPBEXresData 4 4" xfId="26463"/>
    <cellStyle name="SAPBEXresData 4 4 2" xfId="26464"/>
    <cellStyle name="SAPBEXresData 4 4 3" xfId="26465"/>
    <cellStyle name="SAPBEXresData 4 4 4" xfId="26466"/>
    <cellStyle name="SAPBEXresData 4 4 5" xfId="26467"/>
    <cellStyle name="SAPBEXresData 4 4 6" xfId="26468"/>
    <cellStyle name="SAPBEXresData 4 4 7" xfId="26469"/>
    <cellStyle name="SAPBEXresData 4 4 8" xfId="26470"/>
    <cellStyle name="SAPBEXresData 4 5" xfId="26471"/>
    <cellStyle name="SAPBEXresData 4 5 2" xfId="26472"/>
    <cellStyle name="SAPBEXresData 4 5 3" xfId="26473"/>
    <cellStyle name="SAPBEXresData 4 5 4" xfId="26474"/>
    <cellStyle name="SAPBEXresData 4 5 5" xfId="26475"/>
    <cellStyle name="SAPBEXresData 4 5 6" xfId="26476"/>
    <cellStyle name="SAPBEXresData 4 5 7" xfId="26477"/>
    <cellStyle name="SAPBEXresData 4 5 8" xfId="26478"/>
    <cellStyle name="SAPBEXresData 4 6" xfId="26479"/>
    <cellStyle name="SAPBEXresData 4 7" xfId="26480"/>
    <cellStyle name="SAPBEXresData 4 8" xfId="26481"/>
    <cellStyle name="SAPBEXresData 4 9" xfId="26482"/>
    <cellStyle name="SAPBEXresData 5" xfId="4310"/>
    <cellStyle name="SAPBEXresData 5 10" xfId="26483"/>
    <cellStyle name="SAPBEXresData 5 11" xfId="26484"/>
    <cellStyle name="SAPBEXresData 5 12" xfId="26485"/>
    <cellStyle name="SAPBEXresData 5 2" xfId="26486"/>
    <cellStyle name="SAPBEXresData 5 2 2" xfId="26487"/>
    <cellStyle name="SAPBEXresData 5 2 3" xfId="26488"/>
    <cellStyle name="SAPBEXresData 5 2 4" xfId="26489"/>
    <cellStyle name="SAPBEXresData 5 2 5" xfId="26490"/>
    <cellStyle name="SAPBEXresData 5 2 6" xfId="26491"/>
    <cellStyle name="SAPBEXresData 5 2 7" xfId="26492"/>
    <cellStyle name="SAPBEXresData 5 2 8" xfId="26493"/>
    <cellStyle name="SAPBEXresData 5 3" xfId="26494"/>
    <cellStyle name="SAPBEXresData 5 3 2" xfId="26495"/>
    <cellStyle name="SAPBEXresData 5 3 3" xfId="26496"/>
    <cellStyle name="SAPBEXresData 5 3 4" xfId="26497"/>
    <cellStyle name="SAPBEXresData 5 3 5" xfId="26498"/>
    <cellStyle name="SAPBEXresData 5 3 6" xfId="26499"/>
    <cellStyle name="SAPBEXresData 5 3 7" xfId="26500"/>
    <cellStyle name="SAPBEXresData 5 3 8" xfId="26501"/>
    <cellStyle name="SAPBEXresData 5 4" xfId="26502"/>
    <cellStyle name="SAPBEXresData 5 4 2" xfId="26503"/>
    <cellStyle name="SAPBEXresData 5 4 3" xfId="26504"/>
    <cellStyle name="SAPBEXresData 5 4 4" xfId="26505"/>
    <cellStyle name="SAPBEXresData 5 4 5" xfId="26506"/>
    <cellStyle name="SAPBEXresData 5 4 6" xfId="26507"/>
    <cellStyle name="SAPBEXresData 5 4 7" xfId="26508"/>
    <cellStyle name="SAPBEXresData 5 4 8" xfId="26509"/>
    <cellStyle name="SAPBEXresData 5 5" xfId="26510"/>
    <cellStyle name="SAPBEXresData 5 6" xfId="26511"/>
    <cellStyle name="SAPBEXresData 5 7" xfId="26512"/>
    <cellStyle name="SAPBEXresData 5 8" xfId="26513"/>
    <cellStyle name="SAPBEXresData 5 9" xfId="26514"/>
    <cellStyle name="SAPBEXresData 6" xfId="26515"/>
    <cellStyle name="SAPBEXresData 6 2" xfId="26516"/>
    <cellStyle name="SAPBEXresData 6 3" xfId="26517"/>
    <cellStyle name="SAPBEXresData 6 4" xfId="26518"/>
    <cellStyle name="SAPBEXresData 6 5" xfId="26519"/>
    <cellStyle name="SAPBEXresData 6 6" xfId="26520"/>
    <cellStyle name="SAPBEXresData 6 7" xfId="26521"/>
    <cellStyle name="SAPBEXresData 6 8" xfId="26522"/>
    <cellStyle name="SAPBEXresData 7" xfId="26523"/>
    <cellStyle name="SAPBEXresData 7 2" xfId="26524"/>
    <cellStyle name="SAPBEXresData 7 3" xfId="26525"/>
    <cellStyle name="SAPBEXresData 7 4" xfId="26526"/>
    <cellStyle name="SAPBEXresData 7 5" xfId="26527"/>
    <cellStyle name="SAPBEXresData 7 6" xfId="26528"/>
    <cellStyle name="SAPBEXresData 7 7" xfId="26529"/>
    <cellStyle name="SAPBEXresData 7 8" xfId="26530"/>
    <cellStyle name="SAPBEXresData 8" xfId="26531"/>
    <cellStyle name="SAPBEXresData 8 2" xfId="26532"/>
    <cellStyle name="SAPBEXresData 8 3" xfId="26533"/>
    <cellStyle name="SAPBEXresData 8 4" xfId="26534"/>
    <cellStyle name="SAPBEXresData 8 5" xfId="26535"/>
    <cellStyle name="SAPBEXresData 8 6" xfId="26536"/>
    <cellStyle name="SAPBEXresData 8 7" xfId="26537"/>
    <cellStyle name="SAPBEXresData 8 8" xfId="26538"/>
    <cellStyle name="SAPBEXresData 9" xfId="26539"/>
    <cellStyle name="SAPBEXresData_реестр объектов ЕНЭС" xfId="4311"/>
    <cellStyle name="SAPBEXresDataEmph" xfId="4312"/>
    <cellStyle name="SAPBEXresDataEmph 10" xfId="26540"/>
    <cellStyle name="SAPBEXresDataEmph 11" xfId="26541"/>
    <cellStyle name="SAPBEXresDataEmph 12" xfId="26542"/>
    <cellStyle name="SAPBEXresDataEmph 13" xfId="26543"/>
    <cellStyle name="SAPBEXresDataEmph 14" xfId="26544"/>
    <cellStyle name="SAPBEXresDataEmph 15" xfId="26545"/>
    <cellStyle name="SAPBEXresDataEmph 16" xfId="26546"/>
    <cellStyle name="SAPBEXresDataEmph 17" xfId="26547"/>
    <cellStyle name="SAPBEXresDataEmph 2" xfId="4313"/>
    <cellStyle name="SAPBEXresDataEmph 2 10" xfId="26548"/>
    <cellStyle name="SAPBEXresDataEmph 2 11" xfId="26549"/>
    <cellStyle name="SAPBEXresDataEmph 2 12" xfId="26550"/>
    <cellStyle name="SAPBEXresDataEmph 2 13" xfId="26551"/>
    <cellStyle name="SAPBEXresDataEmph 2 14" xfId="26552"/>
    <cellStyle name="SAPBEXresDataEmph 2 15" xfId="26553"/>
    <cellStyle name="SAPBEXresDataEmph 2 2" xfId="4314"/>
    <cellStyle name="SAPBEXresDataEmph 2 2 10" xfId="26554"/>
    <cellStyle name="SAPBEXresDataEmph 2 2 11" xfId="26555"/>
    <cellStyle name="SAPBEXresDataEmph 2 2 12" xfId="26556"/>
    <cellStyle name="SAPBEXresDataEmph 2 2 13" xfId="26557"/>
    <cellStyle name="SAPBEXresDataEmph 2 2 14" xfId="26558"/>
    <cellStyle name="SAPBEXresDataEmph 2 2 2" xfId="4315"/>
    <cellStyle name="SAPBEXresDataEmph 2 2 2 10" xfId="26559"/>
    <cellStyle name="SAPBEXresDataEmph 2 2 2 11" xfId="26560"/>
    <cellStyle name="SAPBEXresDataEmph 2 2 2 12" xfId="26561"/>
    <cellStyle name="SAPBEXresDataEmph 2 2 2 2" xfId="26562"/>
    <cellStyle name="SAPBEXresDataEmph 2 2 2 2 2" xfId="26563"/>
    <cellStyle name="SAPBEXresDataEmph 2 2 2 2 3" xfId="26564"/>
    <cellStyle name="SAPBEXresDataEmph 2 2 2 2 4" xfId="26565"/>
    <cellStyle name="SAPBEXresDataEmph 2 2 2 2 5" xfId="26566"/>
    <cellStyle name="SAPBEXresDataEmph 2 2 2 2 6" xfId="26567"/>
    <cellStyle name="SAPBEXresDataEmph 2 2 2 2 7" xfId="26568"/>
    <cellStyle name="SAPBEXresDataEmph 2 2 2 2 8" xfId="26569"/>
    <cellStyle name="SAPBEXresDataEmph 2 2 2 3" xfId="26570"/>
    <cellStyle name="SAPBEXresDataEmph 2 2 2 3 2" xfId="26571"/>
    <cellStyle name="SAPBEXresDataEmph 2 2 2 3 3" xfId="26572"/>
    <cellStyle name="SAPBEXresDataEmph 2 2 2 3 4" xfId="26573"/>
    <cellStyle name="SAPBEXresDataEmph 2 2 2 3 5" xfId="26574"/>
    <cellStyle name="SAPBEXresDataEmph 2 2 2 3 6" xfId="26575"/>
    <cellStyle name="SAPBEXresDataEmph 2 2 2 3 7" xfId="26576"/>
    <cellStyle name="SAPBEXresDataEmph 2 2 2 3 8" xfId="26577"/>
    <cellStyle name="SAPBEXresDataEmph 2 2 2 4" xfId="26578"/>
    <cellStyle name="SAPBEXresDataEmph 2 2 2 4 2" xfId="26579"/>
    <cellStyle name="SAPBEXresDataEmph 2 2 2 4 3" xfId="26580"/>
    <cellStyle name="SAPBEXresDataEmph 2 2 2 4 4" xfId="26581"/>
    <cellStyle name="SAPBEXresDataEmph 2 2 2 4 5" xfId="26582"/>
    <cellStyle name="SAPBEXresDataEmph 2 2 2 4 6" xfId="26583"/>
    <cellStyle name="SAPBEXresDataEmph 2 2 2 4 7" xfId="26584"/>
    <cellStyle name="SAPBEXresDataEmph 2 2 2 4 8" xfId="26585"/>
    <cellStyle name="SAPBEXresDataEmph 2 2 2 5" xfId="26586"/>
    <cellStyle name="SAPBEXresDataEmph 2 2 2 6" xfId="26587"/>
    <cellStyle name="SAPBEXresDataEmph 2 2 2 7" xfId="26588"/>
    <cellStyle name="SAPBEXresDataEmph 2 2 2 8" xfId="26589"/>
    <cellStyle name="SAPBEXresDataEmph 2 2 2 9" xfId="26590"/>
    <cellStyle name="SAPBEXresDataEmph 2 2 3" xfId="26591"/>
    <cellStyle name="SAPBEXresDataEmph 2 2 3 2" xfId="26592"/>
    <cellStyle name="SAPBEXresDataEmph 2 2 3 3" xfId="26593"/>
    <cellStyle name="SAPBEXresDataEmph 2 2 3 4" xfId="26594"/>
    <cellStyle name="SAPBEXresDataEmph 2 2 3 5" xfId="26595"/>
    <cellStyle name="SAPBEXresDataEmph 2 2 3 6" xfId="26596"/>
    <cellStyle name="SAPBEXresDataEmph 2 2 3 7" xfId="26597"/>
    <cellStyle name="SAPBEXresDataEmph 2 2 3 8" xfId="26598"/>
    <cellStyle name="SAPBEXresDataEmph 2 2 4" xfId="26599"/>
    <cellStyle name="SAPBEXresDataEmph 2 2 4 2" xfId="26600"/>
    <cellStyle name="SAPBEXresDataEmph 2 2 4 3" xfId="26601"/>
    <cellStyle name="SAPBEXresDataEmph 2 2 4 4" xfId="26602"/>
    <cellStyle name="SAPBEXresDataEmph 2 2 4 5" xfId="26603"/>
    <cellStyle name="SAPBEXresDataEmph 2 2 4 6" xfId="26604"/>
    <cellStyle name="SAPBEXresDataEmph 2 2 4 7" xfId="26605"/>
    <cellStyle name="SAPBEXresDataEmph 2 2 4 8" xfId="26606"/>
    <cellStyle name="SAPBEXresDataEmph 2 2 5" xfId="26607"/>
    <cellStyle name="SAPBEXresDataEmph 2 2 5 2" xfId="26608"/>
    <cellStyle name="SAPBEXresDataEmph 2 2 5 3" xfId="26609"/>
    <cellStyle name="SAPBEXresDataEmph 2 2 5 4" xfId="26610"/>
    <cellStyle name="SAPBEXresDataEmph 2 2 5 5" xfId="26611"/>
    <cellStyle name="SAPBEXresDataEmph 2 2 5 6" xfId="26612"/>
    <cellStyle name="SAPBEXresDataEmph 2 2 5 7" xfId="26613"/>
    <cellStyle name="SAPBEXresDataEmph 2 2 5 8" xfId="26614"/>
    <cellStyle name="SAPBEXresDataEmph 2 2 6" xfId="26615"/>
    <cellStyle name="SAPBEXresDataEmph 2 2 7" xfId="26616"/>
    <cellStyle name="SAPBEXresDataEmph 2 2 8" xfId="26617"/>
    <cellStyle name="SAPBEXresDataEmph 2 2 9" xfId="26618"/>
    <cellStyle name="SAPBEXresDataEmph 2 3" xfId="4316"/>
    <cellStyle name="SAPBEXresDataEmph 2 3 10" xfId="26619"/>
    <cellStyle name="SAPBEXresDataEmph 2 3 11" xfId="26620"/>
    <cellStyle name="SAPBEXresDataEmph 2 3 12" xfId="26621"/>
    <cellStyle name="SAPBEXresDataEmph 2 3 2" xfId="26622"/>
    <cellStyle name="SAPBEXresDataEmph 2 3 2 2" xfId="26623"/>
    <cellStyle name="SAPBEXresDataEmph 2 3 2 3" xfId="26624"/>
    <cellStyle name="SAPBEXresDataEmph 2 3 2 4" xfId="26625"/>
    <cellStyle name="SAPBEXresDataEmph 2 3 2 5" xfId="26626"/>
    <cellStyle name="SAPBEXresDataEmph 2 3 2 6" xfId="26627"/>
    <cellStyle name="SAPBEXresDataEmph 2 3 2 7" xfId="26628"/>
    <cellStyle name="SAPBEXresDataEmph 2 3 2 8" xfId="26629"/>
    <cellStyle name="SAPBEXresDataEmph 2 3 3" xfId="26630"/>
    <cellStyle name="SAPBEXresDataEmph 2 3 3 2" xfId="26631"/>
    <cellStyle name="SAPBEXresDataEmph 2 3 3 3" xfId="26632"/>
    <cellStyle name="SAPBEXresDataEmph 2 3 3 4" xfId="26633"/>
    <cellStyle name="SAPBEXresDataEmph 2 3 3 5" xfId="26634"/>
    <cellStyle name="SAPBEXresDataEmph 2 3 3 6" xfId="26635"/>
    <cellStyle name="SAPBEXresDataEmph 2 3 3 7" xfId="26636"/>
    <cellStyle name="SAPBEXresDataEmph 2 3 3 8" xfId="26637"/>
    <cellStyle name="SAPBEXresDataEmph 2 3 4" xfId="26638"/>
    <cellStyle name="SAPBEXresDataEmph 2 3 4 2" xfId="26639"/>
    <cellStyle name="SAPBEXresDataEmph 2 3 4 3" xfId="26640"/>
    <cellStyle name="SAPBEXresDataEmph 2 3 4 4" xfId="26641"/>
    <cellStyle name="SAPBEXresDataEmph 2 3 4 5" xfId="26642"/>
    <cellStyle name="SAPBEXresDataEmph 2 3 4 6" xfId="26643"/>
    <cellStyle name="SAPBEXresDataEmph 2 3 4 7" xfId="26644"/>
    <cellStyle name="SAPBEXresDataEmph 2 3 4 8" xfId="26645"/>
    <cellStyle name="SAPBEXresDataEmph 2 3 5" xfId="26646"/>
    <cellStyle name="SAPBEXresDataEmph 2 3 6" xfId="26647"/>
    <cellStyle name="SAPBEXresDataEmph 2 3 7" xfId="26648"/>
    <cellStyle name="SAPBEXresDataEmph 2 3 8" xfId="26649"/>
    <cellStyle name="SAPBEXresDataEmph 2 3 9" xfId="26650"/>
    <cellStyle name="SAPBEXresDataEmph 2 4" xfId="26651"/>
    <cellStyle name="SAPBEXresDataEmph 2 4 2" xfId="26652"/>
    <cellStyle name="SAPBEXresDataEmph 2 4 3" xfId="26653"/>
    <cellStyle name="SAPBEXresDataEmph 2 4 4" xfId="26654"/>
    <cellStyle name="SAPBEXresDataEmph 2 4 5" xfId="26655"/>
    <cellStyle name="SAPBEXresDataEmph 2 4 6" xfId="26656"/>
    <cellStyle name="SAPBEXresDataEmph 2 4 7" xfId="26657"/>
    <cellStyle name="SAPBEXresDataEmph 2 4 8" xfId="26658"/>
    <cellStyle name="SAPBEXresDataEmph 2 5" xfId="26659"/>
    <cellStyle name="SAPBEXresDataEmph 2 5 2" xfId="26660"/>
    <cellStyle name="SAPBEXresDataEmph 2 5 3" xfId="26661"/>
    <cellStyle name="SAPBEXresDataEmph 2 5 4" xfId="26662"/>
    <cellStyle name="SAPBEXresDataEmph 2 5 5" xfId="26663"/>
    <cellStyle name="SAPBEXresDataEmph 2 5 6" xfId="26664"/>
    <cellStyle name="SAPBEXresDataEmph 2 5 7" xfId="26665"/>
    <cellStyle name="SAPBEXresDataEmph 2 5 8" xfId="26666"/>
    <cellStyle name="SAPBEXresDataEmph 2 6" xfId="26667"/>
    <cellStyle name="SAPBEXresDataEmph 2 6 2" xfId="26668"/>
    <cellStyle name="SAPBEXresDataEmph 2 6 3" xfId="26669"/>
    <cellStyle name="SAPBEXresDataEmph 2 6 4" xfId="26670"/>
    <cellStyle name="SAPBEXresDataEmph 2 6 5" xfId="26671"/>
    <cellStyle name="SAPBEXresDataEmph 2 6 6" xfId="26672"/>
    <cellStyle name="SAPBEXresDataEmph 2 6 7" xfId="26673"/>
    <cellStyle name="SAPBEXresDataEmph 2 6 8" xfId="26674"/>
    <cellStyle name="SAPBEXresDataEmph 2 7" xfId="26675"/>
    <cellStyle name="SAPBEXresDataEmph 2 8" xfId="26676"/>
    <cellStyle name="SAPBEXresDataEmph 2 9" xfId="26677"/>
    <cellStyle name="SAPBEXresDataEmph 3" xfId="4317"/>
    <cellStyle name="SAPBEXresDataEmph 3 10" xfId="26678"/>
    <cellStyle name="SAPBEXresDataEmph 3 11" xfId="26679"/>
    <cellStyle name="SAPBEXresDataEmph 3 12" xfId="26680"/>
    <cellStyle name="SAPBEXresDataEmph 3 13" xfId="26681"/>
    <cellStyle name="SAPBEXresDataEmph 3 14" xfId="26682"/>
    <cellStyle name="SAPBEXresDataEmph 3 2" xfId="4318"/>
    <cellStyle name="SAPBEXresDataEmph 3 2 10" xfId="26683"/>
    <cellStyle name="SAPBEXresDataEmph 3 2 11" xfId="26684"/>
    <cellStyle name="SAPBEXresDataEmph 3 2 12" xfId="26685"/>
    <cellStyle name="SAPBEXresDataEmph 3 2 13" xfId="26686"/>
    <cellStyle name="SAPBEXresDataEmph 3 2 14" xfId="26687"/>
    <cellStyle name="SAPBEXresDataEmph 3 2 2" xfId="4319"/>
    <cellStyle name="SAPBEXresDataEmph 3 2 2 10" xfId="26688"/>
    <cellStyle name="SAPBEXresDataEmph 3 2 2 11" xfId="26689"/>
    <cellStyle name="SAPBEXresDataEmph 3 2 2 12" xfId="26690"/>
    <cellStyle name="SAPBEXresDataEmph 3 2 2 2" xfId="26691"/>
    <cellStyle name="SAPBEXresDataEmph 3 2 2 2 2" xfId="26692"/>
    <cellStyle name="SAPBEXresDataEmph 3 2 2 2 3" xfId="26693"/>
    <cellStyle name="SAPBEXresDataEmph 3 2 2 2 4" xfId="26694"/>
    <cellStyle name="SAPBEXresDataEmph 3 2 2 2 5" xfId="26695"/>
    <cellStyle name="SAPBEXresDataEmph 3 2 2 2 6" xfId="26696"/>
    <cellStyle name="SAPBEXresDataEmph 3 2 2 2 7" xfId="26697"/>
    <cellStyle name="SAPBEXresDataEmph 3 2 2 2 8" xfId="26698"/>
    <cellStyle name="SAPBEXresDataEmph 3 2 2 3" xfId="26699"/>
    <cellStyle name="SAPBEXresDataEmph 3 2 2 3 2" xfId="26700"/>
    <cellStyle name="SAPBEXresDataEmph 3 2 2 3 3" xfId="26701"/>
    <cellStyle name="SAPBEXresDataEmph 3 2 2 3 4" xfId="26702"/>
    <cellStyle name="SAPBEXresDataEmph 3 2 2 3 5" xfId="26703"/>
    <cellStyle name="SAPBEXresDataEmph 3 2 2 3 6" xfId="26704"/>
    <cellStyle name="SAPBEXresDataEmph 3 2 2 3 7" xfId="26705"/>
    <cellStyle name="SAPBEXresDataEmph 3 2 2 3 8" xfId="26706"/>
    <cellStyle name="SAPBEXresDataEmph 3 2 2 4" xfId="26707"/>
    <cellStyle name="SAPBEXresDataEmph 3 2 2 4 2" xfId="26708"/>
    <cellStyle name="SAPBEXresDataEmph 3 2 2 4 3" xfId="26709"/>
    <cellStyle name="SAPBEXresDataEmph 3 2 2 4 4" xfId="26710"/>
    <cellStyle name="SAPBEXresDataEmph 3 2 2 4 5" xfId="26711"/>
    <cellStyle name="SAPBEXresDataEmph 3 2 2 4 6" xfId="26712"/>
    <cellStyle name="SAPBEXresDataEmph 3 2 2 4 7" xfId="26713"/>
    <cellStyle name="SAPBEXresDataEmph 3 2 2 4 8" xfId="26714"/>
    <cellStyle name="SAPBEXresDataEmph 3 2 2 5" xfId="26715"/>
    <cellStyle name="SAPBEXresDataEmph 3 2 2 6" xfId="26716"/>
    <cellStyle name="SAPBEXresDataEmph 3 2 2 7" xfId="26717"/>
    <cellStyle name="SAPBEXresDataEmph 3 2 2 8" xfId="26718"/>
    <cellStyle name="SAPBEXresDataEmph 3 2 2 9" xfId="26719"/>
    <cellStyle name="SAPBEXresDataEmph 3 2 3" xfId="26720"/>
    <cellStyle name="SAPBEXresDataEmph 3 2 3 2" xfId="26721"/>
    <cellStyle name="SAPBEXresDataEmph 3 2 3 3" xfId="26722"/>
    <cellStyle name="SAPBEXresDataEmph 3 2 3 4" xfId="26723"/>
    <cellStyle name="SAPBEXresDataEmph 3 2 3 5" xfId="26724"/>
    <cellStyle name="SAPBEXresDataEmph 3 2 3 6" xfId="26725"/>
    <cellStyle name="SAPBEXresDataEmph 3 2 3 7" xfId="26726"/>
    <cellStyle name="SAPBEXresDataEmph 3 2 3 8" xfId="26727"/>
    <cellStyle name="SAPBEXresDataEmph 3 2 4" xfId="26728"/>
    <cellStyle name="SAPBEXresDataEmph 3 2 4 2" xfId="26729"/>
    <cellStyle name="SAPBEXresDataEmph 3 2 4 3" xfId="26730"/>
    <cellStyle name="SAPBEXresDataEmph 3 2 4 4" xfId="26731"/>
    <cellStyle name="SAPBEXresDataEmph 3 2 4 5" xfId="26732"/>
    <cellStyle name="SAPBEXresDataEmph 3 2 4 6" xfId="26733"/>
    <cellStyle name="SAPBEXresDataEmph 3 2 4 7" xfId="26734"/>
    <cellStyle name="SAPBEXresDataEmph 3 2 4 8" xfId="26735"/>
    <cellStyle name="SAPBEXresDataEmph 3 2 5" xfId="26736"/>
    <cellStyle name="SAPBEXresDataEmph 3 2 5 2" xfId="26737"/>
    <cellStyle name="SAPBEXresDataEmph 3 2 5 3" xfId="26738"/>
    <cellStyle name="SAPBEXresDataEmph 3 2 5 4" xfId="26739"/>
    <cellStyle name="SAPBEXresDataEmph 3 2 5 5" xfId="26740"/>
    <cellStyle name="SAPBEXresDataEmph 3 2 5 6" xfId="26741"/>
    <cellStyle name="SAPBEXresDataEmph 3 2 5 7" xfId="26742"/>
    <cellStyle name="SAPBEXresDataEmph 3 2 5 8" xfId="26743"/>
    <cellStyle name="SAPBEXresDataEmph 3 2 6" xfId="26744"/>
    <cellStyle name="SAPBEXresDataEmph 3 2 7" xfId="26745"/>
    <cellStyle name="SAPBEXresDataEmph 3 2 8" xfId="26746"/>
    <cellStyle name="SAPBEXresDataEmph 3 2 9" xfId="26747"/>
    <cellStyle name="SAPBEXresDataEmph 3 3" xfId="4320"/>
    <cellStyle name="SAPBEXresDataEmph 3 3 10" xfId="26748"/>
    <cellStyle name="SAPBEXresDataEmph 3 3 11" xfId="26749"/>
    <cellStyle name="SAPBEXresDataEmph 3 3 12" xfId="26750"/>
    <cellStyle name="SAPBEXresDataEmph 3 3 2" xfId="26751"/>
    <cellStyle name="SAPBEXresDataEmph 3 3 2 2" xfId="26752"/>
    <cellStyle name="SAPBEXresDataEmph 3 3 2 3" xfId="26753"/>
    <cellStyle name="SAPBEXresDataEmph 3 3 2 4" xfId="26754"/>
    <cellStyle name="SAPBEXresDataEmph 3 3 2 5" xfId="26755"/>
    <cellStyle name="SAPBEXresDataEmph 3 3 2 6" xfId="26756"/>
    <cellStyle name="SAPBEXresDataEmph 3 3 2 7" xfId="26757"/>
    <cellStyle name="SAPBEXresDataEmph 3 3 2 8" xfId="26758"/>
    <cellStyle name="SAPBEXresDataEmph 3 3 3" xfId="26759"/>
    <cellStyle name="SAPBEXresDataEmph 3 3 3 2" xfId="26760"/>
    <cellStyle name="SAPBEXresDataEmph 3 3 3 3" xfId="26761"/>
    <cellStyle name="SAPBEXresDataEmph 3 3 3 4" xfId="26762"/>
    <cellStyle name="SAPBEXresDataEmph 3 3 3 5" xfId="26763"/>
    <cellStyle name="SAPBEXresDataEmph 3 3 3 6" xfId="26764"/>
    <cellStyle name="SAPBEXresDataEmph 3 3 3 7" xfId="26765"/>
    <cellStyle name="SAPBEXresDataEmph 3 3 3 8" xfId="26766"/>
    <cellStyle name="SAPBEXresDataEmph 3 3 4" xfId="26767"/>
    <cellStyle name="SAPBEXresDataEmph 3 3 4 2" xfId="26768"/>
    <cellStyle name="SAPBEXresDataEmph 3 3 4 3" xfId="26769"/>
    <cellStyle name="SAPBEXresDataEmph 3 3 4 4" xfId="26770"/>
    <cellStyle name="SAPBEXresDataEmph 3 3 4 5" xfId="26771"/>
    <cellStyle name="SAPBEXresDataEmph 3 3 4 6" xfId="26772"/>
    <cellStyle name="SAPBEXresDataEmph 3 3 4 7" xfId="26773"/>
    <cellStyle name="SAPBEXresDataEmph 3 3 4 8" xfId="26774"/>
    <cellStyle name="SAPBEXresDataEmph 3 3 5" xfId="26775"/>
    <cellStyle name="SAPBEXresDataEmph 3 3 6" xfId="26776"/>
    <cellStyle name="SAPBEXresDataEmph 3 3 7" xfId="26777"/>
    <cellStyle name="SAPBEXresDataEmph 3 3 8" xfId="26778"/>
    <cellStyle name="SAPBEXresDataEmph 3 3 9" xfId="26779"/>
    <cellStyle name="SAPBEXresDataEmph 3 4" xfId="26780"/>
    <cellStyle name="SAPBEXresDataEmph 3 4 2" xfId="26781"/>
    <cellStyle name="SAPBEXresDataEmph 3 4 3" xfId="26782"/>
    <cellStyle name="SAPBEXresDataEmph 3 4 4" xfId="26783"/>
    <cellStyle name="SAPBEXresDataEmph 3 4 5" xfId="26784"/>
    <cellStyle name="SAPBEXresDataEmph 3 4 6" xfId="26785"/>
    <cellStyle name="SAPBEXresDataEmph 3 4 7" xfId="26786"/>
    <cellStyle name="SAPBEXresDataEmph 3 4 8" xfId="26787"/>
    <cellStyle name="SAPBEXresDataEmph 3 5" xfId="26788"/>
    <cellStyle name="SAPBEXresDataEmph 3 5 2" xfId="26789"/>
    <cellStyle name="SAPBEXresDataEmph 3 5 3" xfId="26790"/>
    <cellStyle name="SAPBEXresDataEmph 3 5 4" xfId="26791"/>
    <cellStyle name="SAPBEXresDataEmph 3 5 5" xfId="26792"/>
    <cellStyle name="SAPBEXresDataEmph 3 5 6" xfId="26793"/>
    <cellStyle name="SAPBEXresDataEmph 3 5 7" xfId="26794"/>
    <cellStyle name="SAPBEXresDataEmph 3 5 8" xfId="26795"/>
    <cellStyle name="SAPBEXresDataEmph 3 6" xfId="26796"/>
    <cellStyle name="SAPBEXresDataEmph 3 6 2" xfId="26797"/>
    <cellStyle name="SAPBEXresDataEmph 3 6 3" xfId="26798"/>
    <cellStyle name="SAPBEXresDataEmph 3 6 4" xfId="26799"/>
    <cellStyle name="SAPBEXresDataEmph 3 6 5" xfId="26800"/>
    <cellStyle name="SAPBEXresDataEmph 3 6 6" xfId="26801"/>
    <cellStyle name="SAPBEXresDataEmph 3 6 7" xfId="26802"/>
    <cellStyle name="SAPBEXresDataEmph 3 6 8" xfId="26803"/>
    <cellStyle name="SAPBEXresDataEmph 3 7" xfId="26804"/>
    <cellStyle name="SAPBEXresDataEmph 3 8" xfId="26805"/>
    <cellStyle name="SAPBEXresDataEmph 3 9" xfId="26806"/>
    <cellStyle name="SAPBEXresDataEmph 4" xfId="4321"/>
    <cellStyle name="SAPBEXresDataEmph 4 10" xfId="26807"/>
    <cellStyle name="SAPBEXresDataEmph 4 11" xfId="26808"/>
    <cellStyle name="SAPBEXresDataEmph 4 12" xfId="26809"/>
    <cellStyle name="SAPBEXresDataEmph 4 13" xfId="26810"/>
    <cellStyle name="SAPBEXresDataEmph 4 14" xfId="26811"/>
    <cellStyle name="SAPBEXresDataEmph 4 2" xfId="4322"/>
    <cellStyle name="SAPBEXresDataEmph 4 2 10" xfId="26812"/>
    <cellStyle name="SAPBEXresDataEmph 4 2 11" xfId="26813"/>
    <cellStyle name="SAPBEXresDataEmph 4 2 12" xfId="26814"/>
    <cellStyle name="SAPBEXresDataEmph 4 2 2" xfId="26815"/>
    <cellStyle name="SAPBEXresDataEmph 4 2 2 2" xfId="26816"/>
    <cellStyle name="SAPBEXresDataEmph 4 2 2 3" xfId="26817"/>
    <cellStyle name="SAPBEXresDataEmph 4 2 2 4" xfId="26818"/>
    <cellStyle name="SAPBEXresDataEmph 4 2 2 5" xfId="26819"/>
    <cellStyle name="SAPBEXresDataEmph 4 2 2 6" xfId="26820"/>
    <cellStyle name="SAPBEXresDataEmph 4 2 2 7" xfId="26821"/>
    <cellStyle name="SAPBEXresDataEmph 4 2 2 8" xfId="26822"/>
    <cellStyle name="SAPBEXresDataEmph 4 2 3" xfId="26823"/>
    <cellStyle name="SAPBEXresDataEmph 4 2 3 2" xfId="26824"/>
    <cellStyle name="SAPBEXresDataEmph 4 2 3 3" xfId="26825"/>
    <cellStyle name="SAPBEXresDataEmph 4 2 3 4" xfId="26826"/>
    <cellStyle name="SAPBEXresDataEmph 4 2 3 5" xfId="26827"/>
    <cellStyle name="SAPBEXresDataEmph 4 2 3 6" xfId="26828"/>
    <cellStyle name="SAPBEXresDataEmph 4 2 3 7" xfId="26829"/>
    <cellStyle name="SAPBEXresDataEmph 4 2 3 8" xfId="26830"/>
    <cellStyle name="SAPBEXresDataEmph 4 2 4" xfId="26831"/>
    <cellStyle name="SAPBEXresDataEmph 4 2 4 2" xfId="26832"/>
    <cellStyle name="SAPBEXresDataEmph 4 2 4 3" xfId="26833"/>
    <cellStyle name="SAPBEXresDataEmph 4 2 4 4" xfId="26834"/>
    <cellStyle name="SAPBEXresDataEmph 4 2 4 5" xfId="26835"/>
    <cellStyle name="SAPBEXresDataEmph 4 2 4 6" xfId="26836"/>
    <cellStyle name="SAPBEXresDataEmph 4 2 4 7" xfId="26837"/>
    <cellStyle name="SAPBEXresDataEmph 4 2 4 8" xfId="26838"/>
    <cellStyle name="SAPBEXresDataEmph 4 2 5" xfId="26839"/>
    <cellStyle name="SAPBEXresDataEmph 4 2 6" xfId="26840"/>
    <cellStyle name="SAPBEXresDataEmph 4 2 7" xfId="26841"/>
    <cellStyle name="SAPBEXresDataEmph 4 2 8" xfId="26842"/>
    <cellStyle name="SAPBEXresDataEmph 4 2 9" xfId="26843"/>
    <cellStyle name="SAPBEXresDataEmph 4 3" xfId="26844"/>
    <cellStyle name="SAPBEXresDataEmph 4 3 2" xfId="26845"/>
    <cellStyle name="SAPBEXresDataEmph 4 3 3" xfId="26846"/>
    <cellStyle name="SAPBEXresDataEmph 4 3 4" xfId="26847"/>
    <cellStyle name="SAPBEXresDataEmph 4 3 5" xfId="26848"/>
    <cellStyle name="SAPBEXresDataEmph 4 3 6" xfId="26849"/>
    <cellStyle name="SAPBEXresDataEmph 4 3 7" xfId="26850"/>
    <cellStyle name="SAPBEXresDataEmph 4 3 8" xfId="26851"/>
    <cellStyle name="SAPBEXresDataEmph 4 4" xfId="26852"/>
    <cellStyle name="SAPBEXresDataEmph 4 4 2" xfId="26853"/>
    <cellStyle name="SAPBEXresDataEmph 4 4 3" xfId="26854"/>
    <cellStyle name="SAPBEXresDataEmph 4 4 4" xfId="26855"/>
    <cellStyle name="SAPBEXresDataEmph 4 4 5" xfId="26856"/>
    <cellStyle name="SAPBEXresDataEmph 4 4 6" xfId="26857"/>
    <cellStyle name="SAPBEXresDataEmph 4 4 7" xfId="26858"/>
    <cellStyle name="SAPBEXresDataEmph 4 4 8" xfId="26859"/>
    <cellStyle name="SAPBEXresDataEmph 4 5" xfId="26860"/>
    <cellStyle name="SAPBEXresDataEmph 4 5 2" xfId="26861"/>
    <cellStyle name="SAPBEXresDataEmph 4 5 3" xfId="26862"/>
    <cellStyle name="SAPBEXresDataEmph 4 5 4" xfId="26863"/>
    <cellStyle name="SAPBEXresDataEmph 4 5 5" xfId="26864"/>
    <cellStyle name="SAPBEXresDataEmph 4 5 6" xfId="26865"/>
    <cellStyle name="SAPBEXresDataEmph 4 5 7" xfId="26866"/>
    <cellStyle name="SAPBEXresDataEmph 4 5 8" xfId="26867"/>
    <cellStyle name="SAPBEXresDataEmph 4 6" xfId="26868"/>
    <cellStyle name="SAPBEXresDataEmph 4 7" xfId="26869"/>
    <cellStyle name="SAPBEXresDataEmph 4 8" xfId="26870"/>
    <cellStyle name="SAPBEXresDataEmph 4 9" xfId="26871"/>
    <cellStyle name="SAPBEXresDataEmph 5" xfId="4323"/>
    <cellStyle name="SAPBEXresDataEmph 5 10" xfId="26872"/>
    <cellStyle name="SAPBEXresDataEmph 5 11" xfId="26873"/>
    <cellStyle name="SAPBEXresDataEmph 5 12" xfId="26874"/>
    <cellStyle name="SAPBEXresDataEmph 5 2" xfId="26875"/>
    <cellStyle name="SAPBEXresDataEmph 5 2 2" xfId="26876"/>
    <cellStyle name="SAPBEXresDataEmph 5 2 3" xfId="26877"/>
    <cellStyle name="SAPBEXresDataEmph 5 2 4" xfId="26878"/>
    <cellStyle name="SAPBEXresDataEmph 5 2 5" xfId="26879"/>
    <cellStyle name="SAPBEXresDataEmph 5 2 6" xfId="26880"/>
    <cellStyle name="SAPBEXresDataEmph 5 2 7" xfId="26881"/>
    <cellStyle name="SAPBEXresDataEmph 5 2 8" xfId="26882"/>
    <cellStyle name="SAPBEXresDataEmph 5 3" xfId="26883"/>
    <cellStyle name="SAPBEXresDataEmph 5 3 2" xfId="26884"/>
    <cellStyle name="SAPBEXresDataEmph 5 3 3" xfId="26885"/>
    <cellStyle name="SAPBEXresDataEmph 5 3 4" xfId="26886"/>
    <cellStyle name="SAPBEXresDataEmph 5 3 5" xfId="26887"/>
    <cellStyle name="SAPBEXresDataEmph 5 3 6" xfId="26888"/>
    <cellStyle name="SAPBEXresDataEmph 5 3 7" xfId="26889"/>
    <cellStyle name="SAPBEXresDataEmph 5 3 8" xfId="26890"/>
    <cellStyle name="SAPBEXresDataEmph 5 4" xfId="26891"/>
    <cellStyle name="SAPBEXresDataEmph 5 4 2" xfId="26892"/>
    <cellStyle name="SAPBEXresDataEmph 5 4 3" xfId="26893"/>
    <cellStyle name="SAPBEXresDataEmph 5 4 4" xfId="26894"/>
    <cellStyle name="SAPBEXresDataEmph 5 4 5" xfId="26895"/>
    <cellStyle name="SAPBEXresDataEmph 5 4 6" xfId="26896"/>
    <cellStyle name="SAPBEXresDataEmph 5 4 7" xfId="26897"/>
    <cellStyle name="SAPBEXresDataEmph 5 4 8" xfId="26898"/>
    <cellStyle name="SAPBEXresDataEmph 5 5" xfId="26899"/>
    <cellStyle name="SAPBEXresDataEmph 5 6" xfId="26900"/>
    <cellStyle name="SAPBEXresDataEmph 5 7" xfId="26901"/>
    <cellStyle name="SAPBEXresDataEmph 5 8" xfId="26902"/>
    <cellStyle name="SAPBEXresDataEmph 5 9" xfId="26903"/>
    <cellStyle name="SAPBEXresDataEmph 6" xfId="26904"/>
    <cellStyle name="SAPBEXresDataEmph 6 2" xfId="26905"/>
    <cellStyle name="SAPBEXresDataEmph 6 3" xfId="26906"/>
    <cellStyle name="SAPBEXresDataEmph 6 4" xfId="26907"/>
    <cellStyle name="SAPBEXresDataEmph 6 5" xfId="26908"/>
    <cellStyle name="SAPBEXresDataEmph 6 6" xfId="26909"/>
    <cellStyle name="SAPBEXresDataEmph 6 7" xfId="26910"/>
    <cellStyle name="SAPBEXresDataEmph 6 8" xfId="26911"/>
    <cellStyle name="SAPBEXresDataEmph 7" xfId="26912"/>
    <cellStyle name="SAPBEXresDataEmph 7 2" xfId="26913"/>
    <cellStyle name="SAPBEXresDataEmph 7 3" xfId="26914"/>
    <cellStyle name="SAPBEXresDataEmph 7 4" xfId="26915"/>
    <cellStyle name="SAPBEXresDataEmph 7 5" xfId="26916"/>
    <cellStyle name="SAPBEXresDataEmph 7 6" xfId="26917"/>
    <cellStyle name="SAPBEXresDataEmph 7 7" xfId="26918"/>
    <cellStyle name="SAPBEXresDataEmph 7 8" xfId="26919"/>
    <cellStyle name="SAPBEXresDataEmph 8" xfId="26920"/>
    <cellStyle name="SAPBEXresDataEmph 8 2" xfId="26921"/>
    <cellStyle name="SAPBEXresDataEmph 8 3" xfId="26922"/>
    <cellStyle name="SAPBEXresDataEmph 8 4" xfId="26923"/>
    <cellStyle name="SAPBEXresDataEmph 8 5" xfId="26924"/>
    <cellStyle name="SAPBEXresDataEmph 8 6" xfId="26925"/>
    <cellStyle name="SAPBEXresDataEmph 8 7" xfId="26926"/>
    <cellStyle name="SAPBEXresDataEmph 8 8" xfId="26927"/>
    <cellStyle name="SAPBEXresDataEmph 9" xfId="26928"/>
    <cellStyle name="SAPBEXresDataEmph_реестр объектов ЕНЭС" xfId="4324"/>
    <cellStyle name="SAPBEXresItem" xfId="4325"/>
    <cellStyle name="SAPBEXresItem 10" xfId="26929"/>
    <cellStyle name="SAPBEXresItem 11" xfId="26930"/>
    <cellStyle name="SAPBEXresItem 12" xfId="26931"/>
    <cellStyle name="SAPBEXresItem 13" xfId="26932"/>
    <cellStyle name="SAPBEXresItem 14" xfId="26933"/>
    <cellStyle name="SAPBEXresItem 15" xfId="26934"/>
    <cellStyle name="SAPBEXresItem 16" xfId="26935"/>
    <cellStyle name="SAPBEXresItem 17" xfId="26936"/>
    <cellStyle name="SAPBEXresItem 2" xfId="4326"/>
    <cellStyle name="SAPBEXresItem 2 10" xfId="26937"/>
    <cellStyle name="SAPBEXresItem 2 11" xfId="26938"/>
    <cellStyle name="SAPBEXresItem 2 12" xfId="26939"/>
    <cellStyle name="SAPBEXresItem 2 13" xfId="26940"/>
    <cellStyle name="SAPBEXresItem 2 14" xfId="26941"/>
    <cellStyle name="SAPBEXresItem 2 15" xfId="26942"/>
    <cellStyle name="SAPBEXresItem 2 2" xfId="4327"/>
    <cellStyle name="SAPBEXresItem 2 2 10" xfId="26943"/>
    <cellStyle name="SAPBEXresItem 2 2 11" xfId="26944"/>
    <cellStyle name="SAPBEXresItem 2 2 12" xfId="26945"/>
    <cellStyle name="SAPBEXresItem 2 2 13" xfId="26946"/>
    <cellStyle name="SAPBEXresItem 2 2 14" xfId="26947"/>
    <cellStyle name="SAPBEXresItem 2 2 2" xfId="4328"/>
    <cellStyle name="SAPBEXresItem 2 2 2 10" xfId="26948"/>
    <cellStyle name="SAPBEXresItem 2 2 2 11" xfId="26949"/>
    <cellStyle name="SAPBEXresItem 2 2 2 12" xfId="26950"/>
    <cellStyle name="SAPBEXresItem 2 2 2 2" xfId="26951"/>
    <cellStyle name="SAPBEXresItem 2 2 2 2 2" xfId="26952"/>
    <cellStyle name="SAPBEXresItem 2 2 2 2 3" xfId="26953"/>
    <cellStyle name="SAPBEXresItem 2 2 2 2 4" xfId="26954"/>
    <cellStyle name="SAPBEXresItem 2 2 2 2 5" xfId="26955"/>
    <cellStyle name="SAPBEXresItem 2 2 2 2 6" xfId="26956"/>
    <cellStyle name="SAPBEXresItem 2 2 2 2 7" xfId="26957"/>
    <cellStyle name="SAPBEXresItem 2 2 2 2 8" xfId="26958"/>
    <cellStyle name="SAPBEXresItem 2 2 2 3" xfId="26959"/>
    <cellStyle name="SAPBEXresItem 2 2 2 3 2" xfId="26960"/>
    <cellStyle name="SAPBEXresItem 2 2 2 3 3" xfId="26961"/>
    <cellStyle name="SAPBEXresItem 2 2 2 3 4" xfId="26962"/>
    <cellStyle name="SAPBEXresItem 2 2 2 3 5" xfId="26963"/>
    <cellStyle name="SAPBEXresItem 2 2 2 3 6" xfId="26964"/>
    <cellStyle name="SAPBEXresItem 2 2 2 3 7" xfId="26965"/>
    <cellStyle name="SAPBEXresItem 2 2 2 3 8" xfId="26966"/>
    <cellStyle name="SAPBEXresItem 2 2 2 4" xfId="26967"/>
    <cellStyle name="SAPBEXresItem 2 2 2 4 2" xfId="26968"/>
    <cellStyle name="SAPBEXresItem 2 2 2 4 3" xfId="26969"/>
    <cellStyle name="SAPBEXresItem 2 2 2 4 4" xfId="26970"/>
    <cellStyle name="SAPBEXresItem 2 2 2 4 5" xfId="26971"/>
    <cellStyle name="SAPBEXresItem 2 2 2 4 6" xfId="26972"/>
    <cellStyle name="SAPBEXresItem 2 2 2 4 7" xfId="26973"/>
    <cellStyle name="SAPBEXresItem 2 2 2 4 8" xfId="26974"/>
    <cellStyle name="SAPBEXresItem 2 2 2 5" xfId="26975"/>
    <cellStyle name="SAPBEXresItem 2 2 2 6" xfId="26976"/>
    <cellStyle name="SAPBEXresItem 2 2 2 7" xfId="26977"/>
    <cellStyle name="SAPBEXresItem 2 2 2 8" xfId="26978"/>
    <cellStyle name="SAPBEXresItem 2 2 2 9" xfId="26979"/>
    <cellStyle name="SAPBEXresItem 2 2 3" xfId="26980"/>
    <cellStyle name="SAPBEXresItem 2 2 3 2" xfId="26981"/>
    <cellStyle name="SAPBEXresItem 2 2 3 3" xfId="26982"/>
    <cellStyle name="SAPBEXresItem 2 2 3 4" xfId="26983"/>
    <cellStyle name="SAPBEXresItem 2 2 3 5" xfId="26984"/>
    <cellStyle name="SAPBEXresItem 2 2 3 6" xfId="26985"/>
    <cellStyle name="SAPBEXresItem 2 2 3 7" xfId="26986"/>
    <cellStyle name="SAPBEXresItem 2 2 3 8" xfId="26987"/>
    <cellStyle name="SAPBEXresItem 2 2 4" xfId="26988"/>
    <cellStyle name="SAPBEXresItem 2 2 4 2" xfId="26989"/>
    <cellStyle name="SAPBEXresItem 2 2 4 3" xfId="26990"/>
    <cellStyle name="SAPBEXresItem 2 2 4 4" xfId="26991"/>
    <cellStyle name="SAPBEXresItem 2 2 4 5" xfId="26992"/>
    <cellStyle name="SAPBEXresItem 2 2 4 6" xfId="26993"/>
    <cellStyle name="SAPBEXresItem 2 2 4 7" xfId="26994"/>
    <cellStyle name="SAPBEXresItem 2 2 4 8" xfId="26995"/>
    <cellStyle name="SAPBEXresItem 2 2 5" xfId="26996"/>
    <cellStyle name="SAPBEXresItem 2 2 5 2" xfId="26997"/>
    <cellStyle name="SAPBEXresItem 2 2 5 3" xfId="26998"/>
    <cellStyle name="SAPBEXresItem 2 2 5 4" xfId="26999"/>
    <cellStyle name="SAPBEXresItem 2 2 5 5" xfId="27000"/>
    <cellStyle name="SAPBEXresItem 2 2 5 6" xfId="27001"/>
    <cellStyle name="SAPBEXresItem 2 2 5 7" xfId="27002"/>
    <cellStyle name="SAPBEXresItem 2 2 5 8" xfId="27003"/>
    <cellStyle name="SAPBEXresItem 2 2 6" xfId="27004"/>
    <cellStyle name="SAPBEXresItem 2 2 7" xfId="27005"/>
    <cellStyle name="SAPBEXresItem 2 2 8" xfId="27006"/>
    <cellStyle name="SAPBEXresItem 2 2 9" xfId="27007"/>
    <cellStyle name="SAPBEXresItem 2 3" xfId="4329"/>
    <cellStyle name="SAPBEXresItem 2 3 10" xfId="27008"/>
    <cellStyle name="SAPBEXresItem 2 3 11" xfId="27009"/>
    <cellStyle name="SAPBEXresItem 2 3 12" xfId="27010"/>
    <cellStyle name="SAPBEXresItem 2 3 2" xfId="27011"/>
    <cellStyle name="SAPBEXresItem 2 3 2 2" xfId="27012"/>
    <cellStyle name="SAPBEXresItem 2 3 2 3" xfId="27013"/>
    <cellStyle name="SAPBEXresItem 2 3 2 4" xfId="27014"/>
    <cellStyle name="SAPBEXresItem 2 3 2 5" xfId="27015"/>
    <cellStyle name="SAPBEXresItem 2 3 2 6" xfId="27016"/>
    <cellStyle name="SAPBEXresItem 2 3 2 7" xfId="27017"/>
    <cellStyle name="SAPBEXresItem 2 3 2 8" xfId="27018"/>
    <cellStyle name="SAPBEXresItem 2 3 3" xfId="27019"/>
    <cellStyle name="SAPBEXresItem 2 3 3 2" xfId="27020"/>
    <cellStyle name="SAPBEXresItem 2 3 3 3" xfId="27021"/>
    <cellStyle name="SAPBEXresItem 2 3 3 4" xfId="27022"/>
    <cellStyle name="SAPBEXresItem 2 3 3 5" xfId="27023"/>
    <cellStyle name="SAPBEXresItem 2 3 3 6" xfId="27024"/>
    <cellStyle name="SAPBEXresItem 2 3 3 7" xfId="27025"/>
    <cellStyle name="SAPBEXresItem 2 3 3 8" xfId="27026"/>
    <cellStyle name="SAPBEXresItem 2 3 4" xfId="27027"/>
    <cellStyle name="SAPBEXresItem 2 3 4 2" xfId="27028"/>
    <cellStyle name="SAPBEXresItem 2 3 4 3" xfId="27029"/>
    <cellStyle name="SAPBEXresItem 2 3 4 4" xfId="27030"/>
    <cellStyle name="SAPBEXresItem 2 3 4 5" xfId="27031"/>
    <cellStyle name="SAPBEXresItem 2 3 4 6" xfId="27032"/>
    <cellStyle name="SAPBEXresItem 2 3 4 7" xfId="27033"/>
    <cellStyle name="SAPBEXresItem 2 3 4 8" xfId="27034"/>
    <cellStyle name="SAPBEXresItem 2 3 5" xfId="27035"/>
    <cellStyle name="SAPBEXresItem 2 3 6" xfId="27036"/>
    <cellStyle name="SAPBEXresItem 2 3 7" xfId="27037"/>
    <cellStyle name="SAPBEXresItem 2 3 8" xfId="27038"/>
    <cellStyle name="SAPBEXresItem 2 3 9" xfId="27039"/>
    <cellStyle name="SAPBEXresItem 2 4" xfId="27040"/>
    <cellStyle name="SAPBEXresItem 2 4 2" xfId="27041"/>
    <cellStyle name="SAPBEXresItem 2 4 3" xfId="27042"/>
    <cellStyle name="SAPBEXresItem 2 4 4" xfId="27043"/>
    <cellStyle name="SAPBEXresItem 2 4 5" xfId="27044"/>
    <cellStyle name="SAPBEXresItem 2 4 6" xfId="27045"/>
    <cellStyle name="SAPBEXresItem 2 4 7" xfId="27046"/>
    <cellStyle name="SAPBEXresItem 2 4 8" xfId="27047"/>
    <cellStyle name="SAPBEXresItem 2 5" xfId="27048"/>
    <cellStyle name="SAPBEXresItem 2 5 2" xfId="27049"/>
    <cellStyle name="SAPBEXresItem 2 5 3" xfId="27050"/>
    <cellStyle name="SAPBEXresItem 2 5 4" xfId="27051"/>
    <cellStyle name="SAPBEXresItem 2 5 5" xfId="27052"/>
    <cellStyle name="SAPBEXresItem 2 5 6" xfId="27053"/>
    <cellStyle name="SAPBEXresItem 2 5 7" xfId="27054"/>
    <cellStyle name="SAPBEXresItem 2 5 8" xfId="27055"/>
    <cellStyle name="SAPBEXresItem 2 6" xfId="27056"/>
    <cellStyle name="SAPBEXresItem 2 6 2" xfId="27057"/>
    <cellStyle name="SAPBEXresItem 2 6 3" xfId="27058"/>
    <cellStyle name="SAPBEXresItem 2 6 4" xfId="27059"/>
    <cellStyle name="SAPBEXresItem 2 6 5" xfId="27060"/>
    <cellStyle name="SAPBEXresItem 2 6 6" xfId="27061"/>
    <cellStyle name="SAPBEXresItem 2 6 7" xfId="27062"/>
    <cellStyle name="SAPBEXresItem 2 6 8" xfId="27063"/>
    <cellStyle name="SAPBEXresItem 2 7" xfId="27064"/>
    <cellStyle name="SAPBEXresItem 2 8" xfId="27065"/>
    <cellStyle name="SAPBEXresItem 2 9" xfId="27066"/>
    <cellStyle name="SAPBEXresItem 3" xfId="4330"/>
    <cellStyle name="SAPBEXresItem 3 10" xfId="27067"/>
    <cellStyle name="SAPBEXresItem 3 11" xfId="27068"/>
    <cellStyle name="SAPBEXresItem 3 12" xfId="27069"/>
    <cellStyle name="SAPBEXresItem 3 13" xfId="27070"/>
    <cellStyle name="SAPBEXresItem 3 14" xfId="27071"/>
    <cellStyle name="SAPBEXresItem 3 2" xfId="4331"/>
    <cellStyle name="SAPBEXresItem 3 2 10" xfId="27072"/>
    <cellStyle name="SAPBEXresItem 3 2 11" xfId="27073"/>
    <cellStyle name="SAPBEXresItem 3 2 12" xfId="27074"/>
    <cellStyle name="SAPBEXresItem 3 2 13" xfId="27075"/>
    <cellStyle name="SAPBEXresItem 3 2 14" xfId="27076"/>
    <cellStyle name="SAPBEXresItem 3 2 2" xfId="4332"/>
    <cellStyle name="SAPBEXresItem 3 2 2 10" xfId="27077"/>
    <cellStyle name="SAPBEXresItem 3 2 2 11" xfId="27078"/>
    <cellStyle name="SAPBEXresItem 3 2 2 12" xfId="27079"/>
    <cellStyle name="SAPBEXresItem 3 2 2 2" xfId="27080"/>
    <cellStyle name="SAPBEXresItem 3 2 2 2 2" xfId="27081"/>
    <cellStyle name="SAPBEXresItem 3 2 2 2 3" xfId="27082"/>
    <cellStyle name="SAPBEXresItem 3 2 2 2 4" xfId="27083"/>
    <cellStyle name="SAPBEXresItem 3 2 2 2 5" xfId="27084"/>
    <cellStyle name="SAPBEXresItem 3 2 2 2 6" xfId="27085"/>
    <cellStyle name="SAPBEXresItem 3 2 2 2 7" xfId="27086"/>
    <cellStyle name="SAPBEXresItem 3 2 2 2 8" xfId="27087"/>
    <cellStyle name="SAPBEXresItem 3 2 2 3" xfId="27088"/>
    <cellStyle name="SAPBEXresItem 3 2 2 3 2" xfId="27089"/>
    <cellStyle name="SAPBEXresItem 3 2 2 3 3" xfId="27090"/>
    <cellStyle name="SAPBEXresItem 3 2 2 3 4" xfId="27091"/>
    <cellStyle name="SAPBEXresItem 3 2 2 3 5" xfId="27092"/>
    <cellStyle name="SAPBEXresItem 3 2 2 3 6" xfId="27093"/>
    <cellStyle name="SAPBEXresItem 3 2 2 3 7" xfId="27094"/>
    <cellStyle name="SAPBEXresItem 3 2 2 3 8" xfId="27095"/>
    <cellStyle name="SAPBEXresItem 3 2 2 4" xfId="27096"/>
    <cellStyle name="SAPBEXresItem 3 2 2 4 2" xfId="27097"/>
    <cellStyle name="SAPBEXresItem 3 2 2 4 3" xfId="27098"/>
    <cellStyle name="SAPBEXresItem 3 2 2 4 4" xfId="27099"/>
    <cellStyle name="SAPBEXresItem 3 2 2 4 5" xfId="27100"/>
    <cellStyle name="SAPBEXresItem 3 2 2 4 6" xfId="27101"/>
    <cellStyle name="SAPBEXresItem 3 2 2 4 7" xfId="27102"/>
    <cellStyle name="SAPBEXresItem 3 2 2 4 8" xfId="27103"/>
    <cellStyle name="SAPBEXresItem 3 2 2 5" xfId="27104"/>
    <cellStyle name="SAPBEXresItem 3 2 2 6" xfId="27105"/>
    <cellStyle name="SAPBEXresItem 3 2 2 7" xfId="27106"/>
    <cellStyle name="SAPBEXresItem 3 2 2 8" xfId="27107"/>
    <cellStyle name="SAPBEXresItem 3 2 2 9" xfId="27108"/>
    <cellStyle name="SAPBEXresItem 3 2 3" xfId="27109"/>
    <cellStyle name="SAPBEXresItem 3 2 3 2" xfId="27110"/>
    <cellStyle name="SAPBEXresItem 3 2 3 3" xfId="27111"/>
    <cellStyle name="SAPBEXresItem 3 2 3 4" xfId="27112"/>
    <cellStyle name="SAPBEXresItem 3 2 3 5" xfId="27113"/>
    <cellStyle name="SAPBEXresItem 3 2 3 6" xfId="27114"/>
    <cellStyle name="SAPBEXresItem 3 2 3 7" xfId="27115"/>
    <cellStyle name="SAPBEXresItem 3 2 3 8" xfId="27116"/>
    <cellStyle name="SAPBEXresItem 3 2 4" xfId="27117"/>
    <cellStyle name="SAPBEXresItem 3 2 4 2" xfId="27118"/>
    <cellStyle name="SAPBEXresItem 3 2 4 3" xfId="27119"/>
    <cellStyle name="SAPBEXresItem 3 2 4 4" xfId="27120"/>
    <cellStyle name="SAPBEXresItem 3 2 4 5" xfId="27121"/>
    <cellStyle name="SAPBEXresItem 3 2 4 6" xfId="27122"/>
    <cellStyle name="SAPBEXresItem 3 2 4 7" xfId="27123"/>
    <cellStyle name="SAPBEXresItem 3 2 4 8" xfId="27124"/>
    <cellStyle name="SAPBEXresItem 3 2 5" xfId="27125"/>
    <cellStyle name="SAPBEXresItem 3 2 5 2" xfId="27126"/>
    <cellStyle name="SAPBEXresItem 3 2 5 3" xfId="27127"/>
    <cellStyle name="SAPBEXresItem 3 2 5 4" xfId="27128"/>
    <cellStyle name="SAPBEXresItem 3 2 5 5" xfId="27129"/>
    <cellStyle name="SAPBEXresItem 3 2 5 6" xfId="27130"/>
    <cellStyle name="SAPBEXresItem 3 2 5 7" xfId="27131"/>
    <cellStyle name="SAPBEXresItem 3 2 5 8" xfId="27132"/>
    <cellStyle name="SAPBEXresItem 3 2 6" xfId="27133"/>
    <cellStyle name="SAPBEXresItem 3 2 7" xfId="27134"/>
    <cellStyle name="SAPBEXresItem 3 2 8" xfId="27135"/>
    <cellStyle name="SAPBEXresItem 3 2 9" xfId="27136"/>
    <cellStyle name="SAPBEXresItem 3 3" xfId="4333"/>
    <cellStyle name="SAPBEXresItem 3 3 10" xfId="27137"/>
    <cellStyle name="SAPBEXresItem 3 3 11" xfId="27138"/>
    <cellStyle name="SAPBEXresItem 3 3 12" xfId="27139"/>
    <cellStyle name="SAPBEXresItem 3 3 2" xfId="27140"/>
    <cellStyle name="SAPBEXresItem 3 3 2 2" xfId="27141"/>
    <cellStyle name="SAPBEXresItem 3 3 2 3" xfId="27142"/>
    <cellStyle name="SAPBEXresItem 3 3 2 4" xfId="27143"/>
    <cellStyle name="SAPBEXresItem 3 3 2 5" xfId="27144"/>
    <cellStyle name="SAPBEXresItem 3 3 2 6" xfId="27145"/>
    <cellStyle name="SAPBEXresItem 3 3 2 7" xfId="27146"/>
    <cellStyle name="SAPBEXresItem 3 3 2 8" xfId="27147"/>
    <cellStyle name="SAPBEXresItem 3 3 3" xfId="27148"/>
    <cellStyle name="SAPBEXresItem 3 3 3 2" xfId="27149"/>
    <cellStyle name="SAPBEXresItem 3 3 3 3" xfId="27150"/>
    <cellStyle name="SAPBEXresItem 3 3 3 4" xfId="27151"/>
    <cellStyle name="SAPBEXresItem 3 3 3 5" xfId="27152"/>
    <cellStyle name="SAPBEXresItem 3 3 3 6" xfId="27153"/>
    <cellStyle name="SAPBEXresItem 3 3 3 7" xfId="27154"/>
    <cellStyle name="SAPBEXresItem 3 3 3 8" xfId="27155"/>
    <cellStyle name="SAPBEXresItem 3 3 4" xfId="27156"/>
    <cellStyle name="SAPBEXresItem 3 3 4 2" xfId="27157"/>
    <cellStyle name="SAPBEXresItem 3 3 4 3" xfId="27158"/>
    <cellStyle name="SAPBEXresItem 3 3 4 4" xfId="27159"/>
    <cellStyle name="SAPBEXresItem 3 3 4 5" xfId="27160"/>
    <cellStyle name="SAPBEXresItem 3 3 4 6" xfId="27161"/>
    <cellStyle name="SAPBEXresItem 3 3 4 7" xfId="27162"/>
    <cellStyle name="SAPBEXresItem 3 3 4 8" xfId="27163"/>
    <cellStyle name="SAPBEXresItem 3 3 5" xfId="27164"/>
    <cellStyle name="SAPBEXresItem 3 3 6" xfId="27165"/>
    <cellStyle name="SAPBEXresItem 3 3 7" xfId="27166"/>
    <cellStyle name="SAPBEXresItem 3 3 8" xfId="27167"/>
    <cellStyle name="SAPBEXresItem 3 3 9" xfId="27168"/>
    <cellStyle name="SAPBEXresItem 3 4" xfId="27169"/>
    <cellStyle name="SAPBEXresItem 3 4 2" xfId="27170"/>
    <cellStyle name="SAPBEXresItem 3 4 3" xfId="27171"/>
    <cellStyle name="SAPBEXresItem 3 4 4" xfId="27172"/>
    <cellStyle name="SAPBEXresItem 3 4 5" xfId="27173"/>
    <cellStyle name="SAPBEXresItem 3 4 6" xfId="27174"/>
    <cellStyle name="SAPBEXresItem 3 4 7" xfId="27175"/>
    <cellStyle name="SAPBEXresItem 3 4 8" xfId="27176"/>
    <cellStyle name="SAPBEXresItem 3 5" xfId="27177"/>
    <cellStyle name="SAPBEXresItem 3 5 2" xfId="27178"/>
    <cellStyle name="SAPBEXresItem 3 5 3" xfId="27179"/>
    <cellStyle name="SAPBEXresItem 3 5 4" xfId="27180"/>
    <cellStyle name="SAPBEXresItem 3 5 5" xfId="27181"/>
    <cellStyle name="SAPBEXresItem 3 5 6" xfId="27182"/>
    <cellStyle name="SAPBEXresItem 3 5 7" xfId="27183"/>
    <cellStyle name="SAPBEXresItem 3 5 8" xfId="27184"/>
    <cellStyle name="SAPBEXresItem 3 6" xfId="27185"/>
    <cellStyle name="SAPBEXresItem 3 6 2" xfId="27186"/>
    <cellStyle name="SAPBEXresItem 3 6 3" xfId="27187"/>
    <cellStyle name="SAPBEXresItem 3 6 4" xfId="27188"/>
    <cellStyle name="SAPBEXresItem 3 6 5" xfId="27189"/>
    <cellStyle name="SAPBEXresItem 3 6 6" xfId="27190"/>
    <cellStyle name="SAPBEXresItem 3 6 7" xfId="27191"/>
    <cellStyle name="SAPBEXresItem 3 6 8" xfId="27192"/>
    <cellStyle name="SAPBEXresItem 3 7" xfId="27193"/>
    <cellStyle name="SAPBEXresItem 3 8" xfId="27194"/>
    <cellStyle name="SAPBEXresItem 3 9" xfId="27195"/>
    <cellStyle name="SAPBEXresItem 4" xfId="4334"/>
    <cellStyle name="SAPBEXresItem 4 10" xfId="27196"/>
    <cellStyle name="SAPBEXresItem 4 11" xfId="27197"/>
    <cellStyle name="SAPBEXresItem 4 12" xfId="27198"/>
    <cellStyle name="SAPBEXresItem 4 13" xfId="27199"/>
    <cellStyle name="SAPBEXresItem 4 14" xfId="27200"/>
    <cellStyle name="SAPBEXresItem 4 2" xfId="4335"/>
    <cellStyle name="SAPBEXresItem 4 2 10" xfId="27201"/>
    <cellStyle name="SAPBEXresItem 4 2 11" xfId="27202"/>
    <cellStyle name="SAPBEXresItem 4 2 12" xfId="27203"/>
    <cellStyle name="SAPBEXresItem 4 2 2" xfId="27204"/>
    <cellStyle name="SAPBEXresItem 4 2 2 2" xfId="27205"/>
    <cellStyle name="SAPBEXresItem 4 2 2 3" xfId="27206"/>
    <cellStyle name="SAPBEXresItem 4 2 2 4" xfId="27207"/>
    <cellStyle name="SAPBEXresItem 4 2 2 5" xfId="27208"/>
    <cellStyle name="SAPBEXresItem 4 2 2 6" xfId="27209"/>
    <cellStyle name="SAPBEXresItem 4 2 2 7" xfId="27210"/>
    <cellStyle name="SAPBEXresItem 4 2 2 8" xfId="27211"/>
    <cellStyle name="SAPBEXresItem 4 2 3" xfId="27212"/>
    <cellStyle name="SAPBEXresItem 4 2 3 2" xfId="27213"/>
    <cellStyle name="SAPBEXresItem 4 2 3 3" xfId="27214"/>
    <cellStyle name="SAPBEXresItem 4 2 3 4" xfId="27215"/>
    <cellStyle name="SAPBEXresItem 4 2 3 5" xfId="27216"/>
    <cellStyle name="SAPBEXresItem 4 2 3 6" xfId="27217"/>
    <cellStyle name="SAPBEXresItem 4 2 3 7" xfId="27218"/>
    <cellStyle name="SAPBEXresItem 4 2 3 8" xfId="27219"/>
    <cellStyle name="SAPBEXresItem 4 2 4" xfId="27220"/>
    <cellStyle name="SAPBEXresItem 4 2 4 2" xfId="27221"/>
    <cellStyle name="SAPBEXresItem 4 2 4 3" xfId="27222"/>
    <cellStyle name="SAPBEXresItem 4 2 4 4" xfId="27223"/>
    <cellStyle name="SAPBEXresItem 4 2 4 5" xfId="27224"/>
    <cellStyle name="SAPBEXresItem 4 2 4 6" xfId="27225"/>
    <cellStyle name="SAPBEXresItem 4 2 4 7" xfId="27226"/>
    <cellStyle name="SAPBEXresItem 4 2 4 8" xfId="27227"/>
    <cellStyle name="SAPBEXresItem 4 2 5" xfId="27228"/>
    <cellStyle name="SAPBEXresItem 4 2 6" xfId="27229"/>
    <cellStyle name="SAPBEXresItem 4 2 7" xfId="27230"/>
    <cellStyle name="SAPBEXresItem 4 2 8" xfId="27231"/>
    <cellStyle name="SAPBEXresItem 4 2 9" xfId="27232"/>
    <cellStyle name="SAPBEXresItem 4 3" xfId="27233"/>
    <cellStyle name="SAPBEXresItem 4 3 2" xfId="27234"/>
    <cellStyle name="SAPBEXresItem 4 3 3" xfId="27235"/>
    <cellStyle name="SAPBEXresItem 4 3 4" xfId="27236"/>
    <cellStyle name="SAPBEXresItem 4 3 5" xfId="27237"/>
    <cellStyle name="SAPBEXresItem 4 3 6" xfId="27238"/>
    <cellStyle name="SAPBEXresItem 4 3 7" xfId="27239"/>
    <cellStyle name="SAPBEXresItem 4 3 8" xfId="27240"/>
    <cellStyle name="SAPBEXresItem 4 4" xfId="27241"/>
    <cellStyle name="SAPBEXresItem 4 4 2" xfId="27242"/>
    <cellStyle name="SAPBEXresItem 4 4 3" xfId="27243"/>
    <cellStyle name="SAPBEXresItem 4 4 4" xfId="27244"/>
    <cellStyle name="SAPBEXresItem 4 4 5" xfId="27245"/>
    <cellStyle name="SAPBEXresItem 4 4 6" xfId="27246"/>
    <cellStyle name="SAPBEXresItem 4 4 7" xfId="27247"/>
    <cellStyle name="SAPBEXresItem 4 4 8" xfId="27248"/>
    <cellStyle name="SAPBEXresItem 4 5" xfId="27249"/>
    <cellStyle name="SAPBEXresItem 4 5 2" xfId="27250"/>
    <cellStyle name="SAPBEXresItem 4 5 3" xfId="27251"/>
    <cellStyle name="SAPBEXresItem 4 5 4" xfId="27252"/>
    <cellStyle name="SAPBEXresItem 4 5 5" xfId="27253"/>
    <cellStyle name="SAPBEXresItem 4 5 6" xfId="27254"/>
    <cellStyle name="SAPBEXresItem 4 5 7" xfId="27255"/>
    <cellStyle name="SAPBEXresItem 4 5 8" xfId="27256"/>
    <cellStyle name="SAPBEXresItem 4 6" xfId="27257"/>
    <cellStyle name="SAPBEXresItem 4 7" xfId="27258"/>
    <cellStyle name="SAPBEXresItem 4 8" xfId="27259"/>
    <cellStyle name="SAPBEXresItem 4 9" xfId="27260"/>
    <cellStyle name="SAPBEXresItem 5" xfId="4336"/>
    <cellStyle name="SAPBEXresItem 5 10" xfId="27261"/>
    <cellStyle name="SAPBEXresItem 5 11" xfId="27262"/>
    <cellStyle name="SAPBEXresItem 5 12" xfId="27263"/>
    <cellStyle name="SAPBEXresItem 5 2" xfId="27264"/>
    <cellStyle name="SAPBEXresItem 5 2 2" xfId="27265"/>
    <cellStyle name="SAPBEXresItem 5 2 3" xfId="27266"/>
    <cellStyle name="SAPBEXresItem 5 2 4" xfId="27267"/>
    <cellStyle name="SAPBEXresItem 5 2 5" xfId="27268"/>
    <cellStyle name="SAPBEXresItem 5 2 6" xfId="27269"/>
    <cellStyle name="SAPBEXresItem 5 2 7" xfId="27270"/>
    <cellStyle name="SAPBEXresItem 5 2 8" xfId="27271"/>
    <cellStyle name="SAPBEXresItem 5 3" xfId="27272"/>
    <cellStyle name="SAPBEXresItem 5 3 2" xfId="27273"/>
    <cellStyle name="SAPBEXresItem 5 3 3" xfId="27274"/>
    <cellStyle name="SAPBEXresItem 5 3 4" xfId="27275"/>
    <cellStyle name="SAPBEXresItem 5 3 5" xfId="27276"/>
    <cellStyle name="SAPBEXresItem 5 3 6" xfId="27277"/>
    <cellStyle name="SAPBEXresItem 5 3 7" xfId="27278"/>
    <cellStyle name="SAPBEXresItem 5 3 8" xfId="27279"/>
    <cellStyle name="SAPBEXresItem 5 4" xfId="27280"/>
    <cellStyle name="SAPBEXresItem 5 4 2" xfId="27281"/>
    <cellStyle name="SAPBEXresItem 5 4 3" xfId="27282"/>
    <cellStyle name="SAPBEXresItem 5 4 4" xfId="27283"/>
    <cellStyle name="SAPBEXresItem 5 4 5" xfId="27284"/>
    <cellStyle name="SAPBEXresItem 5 4 6" xfId="27285"/>
    <cellStyle name="SAPBEXresItem 5 4 7" xfId="27286"/>
    <cellStyle name="SAPBEXresItem 5 4 8" xfId="27287"/>
    <cellStyle name="SAPBEXresItem 5 5" xfId="27288"/>
    <cellStyle name="SAPBEXresItem 5 6" xfId="27289"/>
    <cellStyle name="SAPBEXresItem 5 7" xfId="27290"/>
    <cellStyle name="SAPBEXresItem 5 8" xfId="27291"/>
    <cellStyle name="SAPBEXresItem 5 9" xfId="27292"/>
    <cellStyle name="SAPBEXresItem 6" xfId="27293"/>
    <cellStyle name="SAPBEXresItem 6 2" xfId="27294"/>
    <cellStyle name="SAPBEXresItem 6 3" xfId="27295"/>
    <cellStyle name="SAPBEXresItem 6 4" xfId="27296"/>
    <cellStyle name="SAPBEXresItem 6 5" xfId="27297"/>
    <cellStyle name="SAPBEXresItem 6 6" xfId="27298"/>
    <cellStyle name="SAPBEXresItem 6 7" xfId="27299"/>
    <cellStyle name="SAPBEXresItem 6 8" xfId="27300"/>
    <cellStyle name="SAPBEXresItem 7" xfId="27301"/>
    <cellStyle name="SAPBEXresItem 7 2" xfId="27302"/>
    <cellStyle name="SAPBEXresItem 7 3" xfId="27303"/>
    <cellStyle name="SAPBEXresItem 7 4" xfId="27304"/>
    <cellStyle name="SAPBEXresItem 7 5" xfId="27305"/>
    <cellStyle name="SAPBEXresItem 7 6" xfId="27306"/>
    <cellStyle name="SAPBEXresItem 7 7" xfId="27307"/>
    <cellStyle name="SAPBEXresItem 7 8" xfId="27308"/>
    <cellStyle name="SAPBEXresItem 8" xfId="27309"/>
    <cellStyle name="SAPBEXresItem 8 2" xfId="27310"/>
    <cellStyle name="SAPBEXresItem 8 3" xfId="27311"/>
    <cellStyle name="SAPBEXresItem 8 4" xfId="27312"/>
    <cellStyle name="SAPBEXresItem 8 5" xfId="27313"/>
    <cellStyle name="SAPBEXresItem 8 6" xfId="27314"/>
    <cellStyle name="SAPBEXresItem 8 7" xfId="27315"/>
    <cellStyle name="SAPBEXresItem 8 8" xfId="27316"/>
    <cellStyle name="SAPBEXresItem 9" xfId="27317"/>
    <cellStyle name="SAPBEXresItem_реестр объектов ЕНЭС" xfId="4337"/>
    <cellStyle name="SAPBEXresItemX" xfId="4338"/>
    <cellStyle name="SAPBEXresItemX 10" xfId="27318"/>
    <cellStyle name="SAPBEXresItemX 11" xfId="27319"/>
    <cellStyle name="SAPBEXresItemX 12" xfId="27320"/>
    <cellStyle name="SAPBEXresItemX 13" xfId="27321"/>
    <cellStyle name="SAPBEXresItemX 14" xfId="27322"/>
    <cellStyle name="SAPBEXresItemX 15" xfId="27323"/>
    <cellStyle name="SAPBEXresItemX 16" xfId="27324"/>
    <cellStyle name="SAPBEXresItemX 17" xfId="27325"/>
    <cellStyle name="SAPBEXresItemX 2" xfId="4339"/>
    <cellStyle name="SAPBEXresItemX 2 10" xfId="27326"/>
    <cellStyle name="SAPBEXresItemX 2 11" xfId="27327"/>
    <cellStyle name="SAPBEXresItemX 2 12" xfId="27328"/>
    <cellStyle name="SAPBEXresItemX 2 13" xfId="27329"/>
    <cellStyle name="SAPBEXresItemX 2 14" xfId="27330"/>
    <cellStyle name="SAPBEXresItemX 2 15" xfId="27331"/>
    <cellStyle name="SAPBEXresItemX 2 2" xfId="4340"/>
    <cellStyle name="SAPBEXresItemX 2 2 10" xfId="27332"/>
    <cellStyle name="SAPBEXresItemX 2 2 11" xfId="27333"/>
    <cellStyle name="SAPBEXresItemX 2 2 12" xfId="27334"/>
    <cellStyle name="SAPBEXresItemX 2 2 13" xfId="27335"/>
    <cellStyle name="SAPBEXresItemX 2 2 14" xfId="27336"/>
    <cellStyle name="SAPBEXresItemX 2 2 2" xfId="4341"/>
    <cellStyle name="SAPBEXresItemX 2 2 2 10" xfId="27337"/>
    <cellStyle name="SAPBEXresItemX 2 2 2 11" xfId="27338"/>
    <cellStyle name="SAPBEXresItemX 2 2 2 12" xfId="27339"/>
    <cellStyle name="SAPBEXresItemX 2 2 2 2" xfId="27340"/>
    <cellStyle name="SAPBEXresItemX 2 2 2 2 2" xfId="27341"/>
    <cellStyle name="SAPBEXresItemX 2 2 2 2 3" xfId="27342"/>
    <cellStyle name="SAPBEXresItemX 2 2 2 2 4" xfId="27343"/>
    <cellStyle name="SAPBEXresItemX 2 2 2 2 5" xfId="27344"/>
    <cellStyle name="SAPBEXresItemX 2 2 2 2 6" xfId="27345"/>
    <cellStyle name="SAPBEXresItemX 2 2 2 2 7" xfId="27346"/>
    <cellStyle name="SAPBEXresItemX 2 2 2 2 8" xfId="27347"/>
    <cellStyle name="SAPBEXresItemX 2 2 2 3" xfId="27348"/>
    <cellStyle name="SAPBEXresItemX 2 2 2 3 2" xfId="27349"/>
    <cellStyle name="SAPBEXresItemX 2 2 2 3 3" xfId="27350"/>
    <cellStyle name="SAPBEXresItemX 2 2 2 3 4" xfId="27351"/>
    <cellStyle name="SAPBEXresItemX 2 2 2 3 5" xfId="27352"/>
    <cellStyle name="SAPBEXresItemX 2 2 2 3 6" xfId="27353"/>
    <cellStyle name="SAPBEXresItemX 2 2 2 3 7" xfId="27354"/>
    <cellStyle name="SAPBEXresItemX 2 2 2 3 8" xfId="27355"/>
    <cellStyle name="SAPBEXresItemX 2 2 2 4" xfId="27356"/>
    <cellStyle name="SAPBEXresItemX 2 2 2 4 2" xfId="27357"/>
    <cellStyle name="SAPBEXresItemX 2 2 2 4 3" xfId="27358"/>
    <cellStyle name="SAPBEXresItemX 2 2 2 4 4" xfId="27359"/>
    <cellStyle name="SAPBEXresItemX 2 2 2 4 5" xfId="27360"/>
    <cellStyle name="SAPBEXresItemX 2 2 2 4 6" xfId="27361"/>
    <cellStyle name="SAPBEXresItemX 2 2 2 4 7" xfId="27362"/>
    <cellStyle name="SAPBEXresItemX 2 2 2 4 8" xfId="27363"/>
    <cellStyle name="SAPBEXresItemX 2 2 2 5" xfId="27364"/>
    <cellStyle name="SAPBEXresItemX 2 2 2 6" xfId="27365"/>
    <cellStyle name="SAPBEXresItemX 2 2 2 7" xfId="27366"/>
    <cellStyle name="SAPBEXresItemX 2 2 2 8" xfId="27367"/>
    <cellStyle name="SAPBEXresItemX 2 2 2 9" xfId="27368"/>
    <cellStyle name="SAPBEXresItemX 2 2 3" xfId="27369"/>
    <cellStyle name="SAPBEXresItemX 2 2 3 2" xfId="27370"/>
    <cellStyle name="SAPBEXresItemX 2 2 3 3" xfId="27371"/>
    <cellStyle name="SAPBEXresItemX 2 2 3 4" xfId="27372"/>
    <cellStyle name="SAPBEXresItemX 2 2 3 5" xfId="27373"/>
    <cellStyle name="SAPBEXresItemX 2 2 3 6" xfId="27374"/>
    <cellStyle name="SAPBEXresItemX 2 2 3 7" xfId="27375"/>
    <cellStyle name="SAPBEXresItemX 2 2 3 8" xfId="27376"/>
    <cellStyle name="SAPBEXresItemX 2 2 4" xfId="27377"/>
    <cellStyle name="SAPBEXresItemX 2 2 4 2" xfId="27378"/>
    <cellStyle name="SAPBEXresItemX 2 2 4 3" xfId="27379"/>
    <cellStyle name="SAPBEXresItemX 2 2 4 4" xfId="27380"/>
    <cellStyle name="SAPBEXresItemX 2 2 4 5" xfId="27381"/>
    <cellStyle name="SAPBEXresItemX 2 2 4 6" xfId="27382"/>
    <cellStyle name="SAPBEXresItemX 2 2 4 7" xfId="27383"/>
    <cellStyle name="SAPBEXresItemX 2 2 4 8" xfId="27384"/>
    <cellStyle name="SAPBEXresItemX 2 2 5" xfId="27385"/>
    <cellStyle name="SAPBEXresItemX 2 2 5 2" xfId="27386"/>
    <cellStyle name="SAPBEXresItemX 2 2 5 3" xfId="27387"/>
    <cellStyle name="SAPBEXresItemX 2 2 5 4" xfId="27388"/>
    <cellStyle name="SAPBEXresItemX 2 2 5 5" xfId="27389"/>
    <cellStyle name="SAPBEXresItemX 2 2 5 6" xfId="27390"/>
    <cellStyle name="SAPBEXresItemX 2 2 5 7" xfId="27391"/>
    <cellStyle name="SAPBEXresItemX 2 2 5 8" xfId="27392"/>
    <cellStyle name="SAPBEXresItemX 2 2 6" xfId="27393"/>
    <cellStyle name="SAPBEXresItemX 2 2 7" xfId="27394"/>
    <cellStyle name="SAPBEXresItemX 2 2 8" xfId="27395"/>
    <cellStyle name="SAPBEXresItemX 2 2 9" xfId="27396"/>
    <cellStyle name="SAPBEXresItemX 2 3" xfId="4342"/>
    <cellStyle name="SAPBEXresItemX 2 3 10" xfId="27397"/>
    <cellStyle name="SAPBEXresItemX 2 3 11" xfId="27398"/>
    <cellStyle name="SAPBEXresItemX 2 3 12" xfId="27399"/>
    <cellStyle name="SAPBEXresItemX 2 3 2" xfId="27400"/>
    <cellStyle name="SAPBEXresItemX 2 3 2 2" xfId="27401"/>
    <cellStyle name="SAPBEXresItemX 2 3 2 3" xfId="27402"/>
    <cellStyle name="SAPBEXresItemX 2 3 2 4" xfId="27403"/>
    <cellStyle name="SAPBEXresItemX 2 3 2 5" xfId="27404"/>
    <cellStyle name="SAPBEXresItemX 2 3 2 6" xfId="27405"/>
    <cellStyle name="SAPBEXresItemX 2 3 2 7" xfId="27406"/>
    <cellStyle name="SAPBEXresItemX 2 3 2 8" xfId="27407"/>
    <cellStyle name="SAPBEXresItemX 2 3 3" xfId="27408"/>
    <cellStyle name="SAPBEXresItemX 2 3 3 2" xfId="27409"/>
    <cellStyle name="SAPBEXresItemX 2 3 3 3" xfId="27410"/>
    <cellStyle name="SAPBEXresItemX 2 3 3 4" xfId="27411"/>
    <cellStyle name="SAPBEXresItemX 2 3 3 5" xfId="27412"/>
    <cellStyle name="SAPBEXresItemX 2 3 3 6" xfId="27413"/>
    <cellStyle name="SAPBEXresItemX 2 3 3 7" xfId="27414"/>
    <cellStyle name="SAPBEXresItemX 2 3 3 8" xfId="27415"/>
    <cellStyle name="SAPBEXresItemX 2 3 4" xfId="27416"/>
    <cellStyle name="SAPBEXresItemX 2 3 4 2" xfId="27417"/>
    <cellStyle name="SAPBEXresItemX 2 3 4 3" xfId="27418"/>
    <cellStyle name="SAPBEXresItemX 2 3 4 4" xfId="27419"/>
    <cellStyle name="SAPBEXresItemX 2 3 4 5" xfId="27420"/>
    <cellStyle name="SAPBEXresItemX 2 3 4 6" xfId="27421"/>
    <cellStyle name="SAPBEXresItemX 2 3 4 7" xfId="27422"/>
    <cellStyle name="SAPBEXresItemX 2 3 4 8" xfId="27423"/>
    <cellStyle name="SAPBEXresItemX 2 3 5" xfId="27424"/>
    <cellStyle name="SAPBEXresItemX 2 3 6" xfId="27425"/>
    <cellStyle name="SAPBEXresItemX 2 3 7" xfId="27426"/>
    <cellStyle name="SAPBEXresItemX 2 3 8" xfId="27427"/>
    <cellStyle name="SAPBEXresItemX 2 3 9" xfId="27428"/>
    <cellStyle name="SAPBEXresItemX 2 4" xfId="27429"/>
    <cellStyle name="SAPBEXresItemX 2 4 2" xfId="27430"/>
    <cellStyle name="SAPBEXresItemX 2 4 3" xfId="27431"/>
    <cellStyle name="SAPBEXresItemX 2 4 4" xfId="27432"/>
    <cellStyle name="SAPBEXresItemX 2 4 5" xfId="27433"/>
    <cellStyle name="SAPBEXresItemX 2 4 6" xfId="27434"/>
    <cellStyle name="SAPBEXresItemX 2 4 7" xfId="27435"/>
    <cellStyle name="SAPBEXresItemX 2 4 8" xfId="27436"/>
    <cellStyle name="SAPBEXresItemX 2 5" xfId="27437"/>
    <cellStyle name="SAPBEXresItemX 2 5 2" xfId="27438"/>
    <cellStyle name="SAPBEXresItemX 2 5 3" xfId="27439"/>
    <cellStyle name="SAPBEXresItemX 2 5 4" xfId="27440"/>
    <cellStyle name="SAPBEXresItemX 2 5 5" xfId="27441"/>
    <cellStyle name="SAPBEXresItemX 2 5 6" xfId="27442"/>
    <cellStyle name="SAPBEXresItemX 2 5 7" xfId="27443"/>
    <cellStyle name="SAPBEXresItemX 2 5 8" xfId="27444"/>
    <cellStyle name="SAPBEXresItemX 2 6" xfId="27445"/>
    <cellStyle name="SAPBEXresItemX 2 6 2" xfId="27446"/>
    <cellStyle name="SAPBEXresItemX 2 6 3" xfId="27447"/>
    <cellStyle name="SAPBEXresItemX 2 6 4" xfId="27448"/>
    <cellStyle name="SAPBEXresItemX 2 6 5" xfId="27449"/>
    <cellStyle name="SAPBEXresItemX 2 6 6" xfId="27450"/>
    <cellStyle name="SAPBEXresItemX 2 6 7" xfId="27451"/>
    <cellStyle name="SAPBEXresItemX 2 6 8" xfId="27452"/>
    <cellStyle name="SAPBEXresItemX 2 7" xfId="27453"/>
    <cellStyle name="SAPBEXresItemX 2 8" xfId="27454"/>
    <cellStyle name="SAPBEXresItemX 2 9" xfId="27455"/>
    <cellStyle name="SAPBEXresItemX 3" xfId="4343"/>
    <cellStyle name="SAPBEXresItemX 3 10" xfId="27456"/>
    <cellStyle name="SAPBEXresItemX 3 11" xfId="27457"/>
    <cellStyle name="SAPBEXresItemX 3 12" xfId="27458"/>
    <cellStyle name="SAPBEXresItemX 3 13" xfId="27459"/>
    <cellStyle name="SAPBEXresItemX 3 14" xfId="27460"/>
    <cellStyle name="SAPBEXresItemX 3 2" xfId="4344"/>
    <cellStyle name="SAPBEXresItemX 3 2 10" xfId="27461"/>
    <cellStyle name="SAPBEXresItemX 3 2 11" xfId="27462"/>
    <cellStyle name="SAPBEXresItemX 3 2 12" xfId="27463"/>
    <cellStyle name="SAPBEXresItemX 3 2 13" xfId="27464"/>
    <cellStyle name="SAPBEXresItemX 3 2 14" xfId="27465"/>
    <cellStyle name="SAPBEXresItemX 3 2 2" xfId="4345"/>
    <cellStyle name="SAPBEXresItemX 3 2 2 10" xfId="27466"/>
    <cellStyle name="SAPBEXresItemX 3 2 2 11" xfId="27467"/>
    <cellStyle name="SAPBEXresItemX 3 2 2 12" xfId="27468"/>
    <cellStyle name="SAPBEXresItemX 3 2 2 2" xfId="27469"/>
    <cellStyle name="SAPBEXresItemX 3 2 2 2 2" xfId="27470"/>
    <cellStyle name="SAPBEXresItemX 3 2 2 2 3" xfId="27471"/>
    <cellStyle name="SAPBEXresItemX 3 2 2 2 4" xfId="27472"/>
    <cellStyle name="SAPBEXresItemX 3 2 2 2 5" xfId="27473"/>
    <cellStyle name="SAPBEXresItemX 3 2 2 2 6" xfId="27474"/>
    <cellStyle name="SAPBEXresItemX 3 2 2 2 7" xfId="27475"/>
    <cellStyle name="SAPBEXresItemX 3 2 2 2 8" xfId="27476"/>
    <cellStyle name="SAPBEXresItemX 3 2 2 3" xfId="27477"/>
    <cellStyle name="SAPBEXresItemX 3 2 2 3 2" xfId="27478"/>
    <cellStyle name="SAPBEXresItemX 3 2 2 3 3" xfId="27479"/>
    <cellStyle name="SAPBEXresItemX 3 2 2 3 4" xfId="27480"/>
    <cellStyle name="SAPBEXresItemX 3 2 2 3 5" xfId="27481"/>
    <cellStyle name="SAPBEXresItemX 3 2 2 3 6" xfId="27482"/>
    <cellStyle name="SAPBEXresItemX 3 2 2 3 7" xfId="27483"/>
    <cellStyle name="SAPBEXresItemX 3 2 2 3 8" xfId="27484"/>
    <cellStyle name="SAPBEXresItemX 3 2 2 4" xfId="27485"/>
    <cellStyle name="SAPBEXresItemX 3 2 2 4 2" xfId="27486"/>
    <cellStyle name="SAPBEXresItemX 3 2 2 4 3" xfId="27487"/>
    <cellStyle name="SAPBEXresItemX 3 2 2 4 4" xfId="27488"/>
    <cellStyle name="SAPBEXresItemX 3 2 2 4 5" xfId="27489"/>
    <cellStyle name="SAPBEXresItemX 3 2 2 4 6" xfId="27490"/>
    <cellStyle name="SAPBEXresItemX 3 2 2 4 7" xfId="27491"/>
    <cellStyle name="SAPBEXresItemX 3 2 2 4 8" xfId="27492"/>
    <cellStyle name="SAPBEXresItemX 3 2 2 5" xfId="27493"/>
    <cellStyle name="SAPBEXresItemX 3 2 2 6" xfId="27494"/>
    <cellStyle name="SAPBEXresItemX 3 2 2 7" xfId="27495"/>
    <cellStyle name="SAPBEXresItemX 3 2 2 8" xfId="27496"/>
    <cellStyle name="SAPBEXresItemX 3 2 2 9" xfId="27497"/>
    <cellStyle name="SAPBEXresItemX 3 2 3" xfId="27498"/>
    <cellStyle name="SAPBEXresItemX 3 2 3 2" xfId="27499"/>
    <cellStyle name="SAPBEXresItemX 3 2 3 3" xfId="27500"/>
    <cellStyle name="SAPBEXresItemX 3 2 3 4" xfId="27501"/>
    <cellStyle name="SAPBEXresItemX 3 2 3 5" xfId="27502"/>
    <cellStyle name="SAPBEXresItemX 3 2 3 6" xfId="27503"/>
    <cellStyle name="SAPBEXresItemX 3 2 3 7" xfId="27504"/>
    <cellStyle name="SAPBEXresItemX 3 2 3 8" xfId="27505"/>
    <cellStyle name="SAPBEXresItemX 3 2 4" xfId="27506"/>
    <cellStyle name="SAPBEXresItemX 3 2 4 2" xfId="27507"/>
    <cellStyle name="SAPBEXresItemX 3 2 4 3" xfId="27508"/>
    <cellStyle name="SAPBEXresItemX 3 2 4 4" xfId="27509"/>
    <cellStyle name="SAPBEXresItemX 3 2 4 5" xfId="27510"/>
    <cellStyle name="SAPBEXresItemX 3 2 4 6" xfId="27511"/>
    <cellStyle name="SAPBEXresItemX 3 2 4 7" xfId="27512"/>
    <cellStyle name="SAPBEXresItemX 3 2 4 8" xfId="27513"/>
    <cellStyle name="SAPBEXresItemX 3 2 5" xfId="27514"/>
    <cellStyle name="SAPBEXresItemX 3 2 5 2" xfId="27515"/>
    <cellStyle name="SAPBEXresItemX 3 2 5 3" xfId="27516"/>
    <cellStyle name="SAPBEXresItemX 3 2 5 4" xfId="27517"/>
    <cellStyle name="SAPBEXresItemX 3 2 5 5" xfId="27518"/>
    <cellStyle name="SAPBEXresItemX 3 2 5 6" xfId="27519"/>
    <cellStyle name="SAPBEXresItemX 3 2 5 7" xfId="27520"/>
    <cellStyle name="SAPBEXresItemX 3 2 5 8" xfId="27521"/>
    <cellStyle name="SAPBEXresItemX 3 2 6" xfId="27522"/>
    <cellStyle name="SAPBEXresItemX 3 2 7" xfId="27523"/>
    <cellStyle name="SAPBEXresItemX 3 2 8" xfId="27524"/>
    <cellStyle name="SAPBEXresItemX 3 2 9" xfId="27525"/>
    <cellStyle name="SAPBEXresItemX 3 3" xfId="4346"/>
    <cellStyle name="SAPBEXresItemX 3 3 10" xfId="27526"/>
    <cellStyle name="SAPBEXresItemX 3 3 11" xfId="27527"/>
    <cellStyle name="SAPBEXresItemX 3 3 12" xfId="27528"/>
    <cellStyle name="SAPBEXresItemX 3 3 2" xfId="27529"/>
    <cellStyle name="SAPBEXresItemX 3 3 2 2" xfId="27530"/>
    <cellStyle name="SAPBEXresItemX 3 3 2 3" xfId="27531"/>
    <cellStyle name="SAPBEXresItemX 3 3 2 4" xfId="27532"/>
    <cellStyle name="SAPBEXresItemX 3 3 2 5" xfId="27533"/>
    <cellStyle name="SAPBEXresItemX 3 3 2 6" xfId="27534"/>
    <cellStyle name="SAPBEXresItemX 3 3 2 7" xfId="27535"/>
    <cellStyle name="SAPBEXresItemX 3 3 2 8" xfId="27536"/>
    <cellStyle name="SAPBEXresItemX 3 3 3" xfId="27537"/>
    <cellStyle name="SAPBEXresItemX 3 3 3 2" xfId="27538"/>
    <cellStyle name="SAPBEXresItemX 3 3 3 3" xfId="27539"/>
    <cellStyle name="SAPBEXresItemX 3 3 3 4" xfId="27540"/>
    <cellStyle name="SAPBEXresItemX 3 3 3 5" xfId="27541"/>
    <cellStyle name="SAPBEXresItemX 3 3 3 6" xfId="27542"/>
    <cellStyle name="SAPBEXresItemX 3 3 3 7" xfId="27543"/>
    <cellStyle name="SAPBEXresItemX 3 3 3 8" xfId="27544"/>
    <cellStyle name="SAPBEXresItemX 3 3 4" xfId="27545"/>
    <cellStyle name="SAPBEXresItemX 3 3 4 2" xfId="27546"/>
    <cellStyle name="SAPBEXresItemX 3 3 4 3" xfId="27547"/>
    <cellStyle name="SAPBEXresItemX 3 3 4 4" xfId="27548"/>
    <cellStyle name="SAPBEXresItemX 3 3 4 5" xfId="27549"/>
    <cellStyle name="SAPBEXresItemX 3 3 4 6" xfId="27550"/>
    <cellStyle name="SAPBEXresItemX 3 3 4 7" xfId="27551"/>
    <cellStyle name="SAPBEXresItemX 3 3 4 8" xfId="27552"/>
    <cellStyle name="SAPBEXresItemX 3 3 5" xfId="27553"/>
    <cellStyle name="SAPBEXresItemX 3 3 6" xfId="27554"/>
    <cellStyle name="SAPBEXresItemX 3 3 7" xfId="27555"/>
    <cellStyle name="SAPBEXresItemX 3 3 8" xfId="27556"/>
    <cellStyle name="SAPBEXresItemX 3 3 9" xfId="27557"/>
    <cellStyle name="SAPBEXresItemX 3 4" xfId="27558"/>
    <cellStyle name="SAPBEXresItemX 3 4 2" xfId="27559"/>
    <cellStyle name="SAPBEXresItemX 3 4 3" xfId="27560"/>
    <cellStyle name="SAPBEXresItemX 3 4 4" xfId="27561"/>
    <cellStyle name="SAPBEXresItemX 3 4 5" xfId="27562"/>
    <cellStyle name="SAPBEXresItemX 3 4 6" xfId="27563"/>
    <cellStyle name="SAPBEXresItemX 3 4 7" xfId="27564"/>
    <cellStyle name="SAPBEXresItemX 3 4 8" xfId="27565"/>
    <cellStyle name="SAPBEXresItemX 3 5" xfId="27566"/>
    <cellStyle name="SAPBEXresItemX 3 5 2" xfId="27567"/>
    <cellStyle name="SAPBEXresItemX 3 5 3" xfId="27568"/>
    <cellStyle name="SAPBEXresItemX 3 5 4" xfId="27569"/>
    <cellStyle name="SAPBEXresItemX 3 5 5" xfId="27570"/>
    <cellStyle name="SAPBEXresItemX 3 5 6" xfId="27571"/>
    <cellStyle name="SAPBEXresItemX 3 5 7" xfId="27572"/>
    <cellStyle name="SAPBEXresItemX 3 5 8" xfId="27573"/>
    <cellStyle name="SAPBEXresItemX 3 6" xfId="27574"/>
    <cellStyle name="SAPBEXresItemX 3 6 2" xfId="27575"/>
    <cellStyle name="SAPBEXresItemX 3 6 3" xfId="27576"/>
    <cellStyle name="SAPBEXresItemX 3 6 4" xfId="27577"/>
    <cellStyle name="SAPBEXresItemX 3 6 5" xfId="27578"/>
    <cellStyle name="SAPBEXresItemX 3 6 6" xfId="27579"/>
    <cellStyle name="SAPBEXresItemX 3 6 7" xfId="27580"/>
    <cellStyle name="SAPBEXresItemX 3 6 8" xfId="27581"/>
    <cellStyle name="SAPBEXresItemX 3 7" xfId="27582"/>
    <cellStyle name="SAPBEXresItemX 3 8" xfId="27583"/>
    <cellStyle name="SAPBEXresItemX 3 9" xfId="27584"/>
    <cellStyle name="SAPBEXresItemX 4" xfId="4347"/>
    <cellStyle name="SAPBEXresItemX 4 10" xfId="27585"/>
    <cellStyle name="SAPBEXresItemX 4 11" xfId="27586"/>
    <cellStyle name="SAPBEXresItemX 4 12" xfId="27587"/>
    <cellStyle name="SAPBEXresItemX 4 13" xfId="27588"/>
    <cellStyle name="SAPBEXresItemX 4 14" xfId="27589"/>
    <cellStyle name="SAPBEXresItemX 4 2" xfId="4348"/>
    <cellStyle name="SAPBEXresItemX 4 2 10" xfId="27590"/>
    <cellStyle name="SAPBEXresItemX 4 2 11" xfId="27591"/>
    <cellStyle name="SAPBEXresItemX 4 2 12" xfId="27592"/>
    <cellStyle name="SAPBEXresItemX 4 2 2" xfId="27593"/>
    <cellStyle name="SAPBEXresItemX 4 2 2 2" xfId="27594"/>
    <cellStyle name="SAPBEXresItemX 4 2 2 3" xfId="27595"/>
    <cellStyle name="SAPBEXresItemX 4 2 2 4" xfId="27596"/>
    <cellStyle name="SAPBEXresItemX 4 2 2 5" xfId="27597"/>
    <cellStyle name="SAPBEXresItemX 4 2 2 6" xfId="27598"/>
    <cellStyle name="SAPBEXresItemX 4 2 2 7" xfId="27599"/>
    <cellStyle name="SAPBEXresItemX 4 2 2 8" xfId="27600"/>
    <cellStyle name="SAPBEXresItemX 4 2 3" xfId="27601"/>
    <cellStyle name="SAPBEXresItemX 4 2 3 2" xfId="27602"/>
    <cellStyle name="SAPBEXresItemX 4 2 3 3" xfId="27603"/>
    <cellStyle name="SAPBEXresItemX 4 2 3 4" xfId="27604"/>
    <cellStyle name="SAPBEXresItemX 4 2 3 5" xfId="27605"/>
    <cellStyle name="SAPBEXresItemX 4 2 3 6" xfId="27606"/>
    <cellStyle name="SAPBEXresItemX 4 2 3 7" xfId="27607"/>
    <cellStyle name="SAPBEXresItemX 4 2 3 8" xfId="27608"/>
    <cellStyle name="SAPBEXresItemX 4 2 4" xfId="27609"/>
    <cellStyle name="SAPBEXresItemX 4 2 4 2" xfId="27610"/>
    <cellStyle name="SAPBEXresItemX 4 2 4 3" xfId="27611"/>
    <cellStyle name="SAPBEXresItemX 4 2 4 4" xfId="27612"/>
    <cellStyle name="SAPBEXresItemX 4 2 4 5" xfId="27613"/>
    <cellStyle name="SAPBEXresItemX 4 2 4 6" xfId="27614"/>
    <cellStyle name="SAPBEXresItemX 4 2 4 7" xfId="27615"/>
    <cellStyle name="SAPBEXresItemX 4 2 4 8" xfId="27616"/>
    <cellStyle name="SAPBEXresItemX 4 2 5" xfId="27617"/>
    <cellStyle name="SAPBEXresItemX 4 2 6" xfId="27618"/>
    <cellStyle name="SAPBEXresItemX 4 2 7" xfId="27619"/>
    <cellStyle name="SAPBEXresItemX 4 2 8" xfId="27620"/>
    <cellStyle name="SAPBEXresItemX 4 2 9" xfId="27621"/>
    <cellStyle name="SAPBEXresItemX 4 3" xfId="27622"/>
    <cellStyle name="SAPBEXresItemX 4 3 2" xfId="27623"/>
    <cellStyle name="SAPBEXresItemX 4 3 3" xfId="27624"/>
    <cellStyle name="SAPBEXresItemX 4 3 4" xfId="27625"/>
    <cellStyle name="SAPBEXresItemX 4 3 5" xfId="27626"/>
    <cellStyle name="SAPBEXresItemX 4 3 6" xfId="27627"/>
    <cellStyle name="SAPBEXresItemX 4 3 7" xfId="27628"/>
    <cellStyle name="SAPBEXresItemX 4 3 8" xfId="27629"/>
    <cellStyle name="SAPBEXresItemX 4 4" xfId="27630"/>
    <cellStyle name="SAPBEXresItemX 4 4 2" xfId="27631"/>
    <cellStyle name="SAPBEXresItemX 4 4 3" xfId="27632"/>
    <cellStyle name="SAPBEXresItemX 4 4 4" xfId="27633"/>
    <cellStyle name="SAPBEXresItemX 4 4 5" xfId="27634"/>
    <cellStyle name="SAPBEXresItemX 4 4 6" xfId="27635"/>
    <cellStyle name="SAPBEXresItemX 4 4 7" xfId="27636"/>
    <cellStyle name="SAPBEXresItemX 4 4 8" xfId="27637"/>
    <cellStyle name="SAPBEXresItemX 4 5" xfId="27638"/>
    <cellStyle name="SAPBEXresItemX 4 5 2" xfId="27639"/>
    <cellStyle name="SAPBEXresItemX 4 5 3" xfId="27640"/>
    <cellStyle name="SAPBEXresItemX 4 5 4" xfId="27641"/>
    <cellStyle name="SAPBEXresItemX 4 5 5" xfId="27642"/>
    <cellStyle name="SAPBEXresItemX 4 5 6" xfId="27643"/>
    <cellStyle name="SAPBEXresItemX 4 5 7" xfId="27644"/>
    <cellStyle name="SAPBEXresItemX 4 5 8" xfId="27645"/>
    <cellStyle name="SAPBEXresItemX 4 6" xfId="27646"/>
    <cellStyle name="SAPBEXresItemX 4 7" xfId="27647"/>
    <cellStyle name="SAPBEXresItemX 4 8" xfId="27648"/>
    <cellStyle name="SAPBEXresItemX 4 9" xfId="27649"/>
    <cellStyle name="SAPBEXresItemX 5" xfId="4349"/>
    <cellStyle name="SAPBEXresItemX 5 10" xfId="27650"/>
    <cellStyle name="SAPBEXresItemX 5 11" xfId="27651"/>
    <cellStyle name="SAPBEXresItemX 5 12" xfId="27652"/>
    <cellStyle name="SAPBEXresItemX 5 2" xfId="27653"/>
    <cellStyle name="SAPBEXresItemX 5 2 2" xfId="27654"/>
    <cellStyle name="SAPBEXresItemX 5 2 3" xfId="27655"/>
    <cellStyle name="SAPBEXresItemX 5 2 4" xfId="27656"/>
    <cellStyle name="SAPBEXresItemX 5 2 5" xfId="27657"/>
    <cellStyle name="SAPBEXresItemX 5 2 6" xfId="27658"/>
    <cellStyle name="SAPBEXresItemX 5 2 7" xfId="27659"/>
    <cellStyle name="SAPBEXresItemX 5 2 8" xfId="27660"/>
    <cellStyle name="SAPBEXresItemX 5 3" xfId="27661"/>
    <cellStyle name="SAPBEXresItemX 5 3 2" xfId="27662"/>
    <cellStyle name="SAPBEXresItemX 5 3 3" xfId="27663"/>
    <cellStyle name="SAPBEXresItemX 5 3 4" xfId="27664"/>
    <cellStyle name="SAPBEXresItemX 5 3 5" xfId="27665"/>
    <cellStyle name="SAPBEXresItemX 5 3 6" xfId="27666"/>
    <cellStyle name="SAPBEXresItemX 5 3 7" xfId="27667"/>
    <cellStyle name="SAPBEXresItemX 5 3 8" xfId="27668"/>
    <cellStyle name="SAPBEXresItemX 5 4" xfId="27669"/>
    <cellStyle name="SAPBEXresItemX 5 4 2" xfId="27670"/>
    <cellStyle name="SAPBEXresItemX 5 4 3" xfId="27671"/>
    <cellStyle name="SAPBEXresItemX 5 4 4" xfId="27672"/>
    <cellStyle name="SAPBEXresItemX 5 4 5" xfId="27673"/>
    <cellStyle name="SAPBEXresItemX 5 4 6" xfId="27674"/>
    <cellStyle name="SAPBEXresItemX 5 4 7" xfId="27675"/>
    <cellStyle name="SAPBEXresItemX 5 4 8" xfId="27676"/>
    <cellStyle name="SAPBEXresItemX 5 5" xfId="27677"/>
    <cellStyle name="SAPBEXresItemX 5 6" xfId="27678"/>
    <cellStyle name="SAPBEXresItemX 5 7" xfId="27679"/>
    <cellStyle name="SAPBEXresItemX 5 8" xfId="27680"/>
    <cellStyle name="SAPBEXresItemX 5 9" xfId="27681"/>
    <cellStyle name="SAPBEXresItemX 6" xfId="27682"/>
    <cellStyle name="SAPBEXresItemX 6 2" xfId="27683"/>
    <cellStyle name="SAPBEXresItemX 6 3" xfId="27684"/>
    <cellStyle name="SAPBEXresItemX 6 4" xfId="27685"/>
    <cellStyle name="SAPBEXresItemX 6 5" xfId="27686"/>
    <cellStyle name="SAPBEXresItemX 6 6" xfId="27687"/>
    <cellStyle name="SAPBEXresItemX 6 7" xfId="27688"/>
    <cellStyle name="SAPBEXresItemX 6 8" xfId="27689"/>
    <cellStyle name="SAPBEXresItemX 7" xfId="27690"/>
    <cellStyle name="SAPBEXresItemX 7 2" xfId="27691"/>
    <cellStyle name="SAPBEXresItemX 7 3" xfId="27692"/>
    <cellStyle name="SAPBEXresItemX 7 4" xfId="27693"/>
    <cellStyle name="SAPBEXresItemX 7 5" xfId="27694"/>
    <cellStyle name="SAPBEXresItemX 7 6" xfId="27695"/>
    <cellStyle name="SAPBEXresItemX 7 7" xfId="27696"/>
    <cellStyle name="SAPBEXresItemX 7 8" xfId="27697"/>
    <cellStyle name="SAPBEXresItemX 8" xfId="27698"/>
    <cellStyle name="SAPBEXresItemX 8 2" xfId="27699"/>
    <cellStyle name="SAPBEXresItemX 8 3" xfId="27700"/>
    <cellStyle name="SAPBEXresItemX 8 4" xfId="27701"/>
    <cellStyle name="SAPBEXresItemX 8 5" xfId="27702"/>
    <cellStyle name="SAPBEXresItemX 8 6" xfId="27703"/>
    <cellStyle name="SAPBEXresItemX 8 7" xfId="27704"/>
    <cellStyle name="SAPBEXresItemX 8 8" xfId="27705"/>
    <cellStyle name="SAPBEXresItemX 9" xfId="27706"/>
    <cellStyle name="SAPBEXresItemX_реестр объектов ЕНЭС" xfId="4350"/>
    <cellStyle name="SAPBEXstdData" xfId="4351"/>
    <cellStyle name="SAPBEXstdData 10" xfId="27707"/>
    <cellStyle name="SAPBEXstdData 11" xfId="27708"/>
    <cellStyle name="SAPBEXstdData 12" xfId="27709"/>
    <cellStyle name="SAPBEXstdData 13" xfId="27710"/>
    <cellStyle name="SAPBEXstdData 14" xfId="27711"/>
    <cellStyle name="SAPBEXstdData 15" xfId="27712"/>
    <cellStyle name="SAPBEXstdData 16" xfId="27713"/>
    <cellStyle name="SAPBEXstdData 17" xfId="27714"/>
    <cellStyle name="SAPBEXstdData 2" xfId="4352"/>
    <cellStyle name="SAPBEXstdData 2 10" xfId="27715"/>
    <cellStyle name="SAPBEXstdData 2 11" xfId="27716"/>
    <cellStyle name="SAPBEXstdData 2 12" xfId="27717"/>
    <cellStyle name="SAPBEXstdData 2 13" xfId="27718"/>
    <cellStyle name="SAPBEXstdData 2 14" xfId="27719"/>
    <cellStyle name="SAPBEXstdData 2 15" xfId="27720"/>
    <cellStyle name="SAPBEXstdData 2 2" xfId="4353"/>
    <cellStyle name="SAPBEXstdData 2 2 10" xfId="27721"/>
    <cellStyle name="SAPBEXstdData 2 2 11" xfId="27722"/>
    <cellStyle name="SAPBEXstdData 2 2 12" xfId="27723"/>
    <cellStyle name="SAPBEXstdData 2 2 13" xfId="27724"/>
    <cellStyle name="SAPBEXstdData 2 2 14" xfId="27725"/>
    <cellStyle name="SAPBEXstdData 2 2 2" xfId="4354"/>
    <cellStyle name="SAPBEXstdData 2 2 2 10" xfId="27726"/>
    <cellStyle name="SAPBEXstdData 2 2 2 11" xfId="27727"/>
    <cellStyle name="SAPBEXstdData 2 2 2 12" xfId="27728"/>
    <cellStyle name="SAPBEXstdData 2 2 2 2" xfId="27729"/>
    <cellStyle name="SAPBEXstdData 2 2 2 2 2" xfId="27730"/>
    <cellStyle name="SAPBEXstdData 2 2 2 2 3" xfId="27731"/>
    <cellStyle name="SAPBEXstdData 2 2 2 2 4" xfId="27732"/>
    <cellStyle name="SAPBEXstdData 2 2 2 2 5" xfId="27733"/>
    <cellStyle name="SAPBEXstdData 2 2 2 2 6" xfId="27734"/>
    <cellStyle name="SAPBEXstdData 2 2 2 2 7" xfId="27735"/>
    <cellStyle name="SAPBEXstdData 2 2 2 2 8" xfId="27736"/>
    <cellStyle name="SAPBEXstdData 2 2 2 3" xfId="27737"/>
    <cellStyle name="SAPBEXstdData 2 2 2 3 2" xfId="27738"/>
    <cellStyle name="SAPBEXstdData 2 2 2 3 3" xfId="27739"/>
    <cellStyle name="SAPBEXstdData 2 2 2 3 4" xfId="27740"/>
    <cellStyle name="SAPBEXstdData 2 2 2 3 5" xfId="27741"/>
    <cellStyle name="SAPBEXstdData 2 2 2 3 6" xfId="27742"/>
    <cellStyle name="SAPBEXstdData 2 2 2 3 7" xfId="27743"/>
    <cellStyle name="SAPBEXstdData 2 2 2 3 8" xfId="27744"/>
    <cellStyle name="SAPBEXstdData 2 2 2 4" xfId="27745"/>
    <cellStyle name="SAPBEXstdData 2 2 2 4 2" xfId="27746"/>
    <cellStyle name="SAPBEXstdData 2 2 2 4 3" xfId="27747"/>
    <cellStyle name="SAPBEXstdData 2 2 2 4 4" xfId="27748"/>
    <cellStyle name="SAPBEXstdData 2 2 2 4 5" xfId="27749"/>
    <cellStyle name="SAPBEXstdData 2 2 2 4 6" xfId="27750"/>
    <cellStyle name="SAPBEXstdData 2 2 2 4 7" xfId="27751"/>
    <cellStyle name="SAPBEXstdData 2 2 2 4 8" xfId="27752"/>
    <cellStyle name="SAPBEXstdData 2 2 2 5" xfId="27753"/>
    <cellStyle name="SAPBEXstdData 2 2 2 6" xfId="27754"/>
    <cellStyle name="SAPBEXstdData 2 2 2 7" xfId="27755"/>
    <cellStyle name="SAPBEXstdData 2 2 2 8" xfId="27756"/>
    <cellStyle name="SAPBEXstdData 2 2 2 9" xfId="27757"/>
    <cellStyle name="SAPBEXstdData 2 2 3" xfId="27758"/>
    <cellStyle name="SAPBEXstdData 2 2 3 2" xfId="27759"/>
    <cellStyle name="SAPBEXstdData 2 2 3 3" xfId="27760"/>
    <cellStyle name="SAPBEXstdData 2 2 3 4" xfId="27761"/>
    <cellStyle name="SAPBEXstdData 2 2 3 5" xfId="27762"/>
    <cellStyle name="SAPBEXstdData 2 2 3 6" xfId="27763"/>
    <cellStyle name="SAPBEXstdData 2 2 3 7" xfId="27764"/>
    <cellStyle name="SAPBEXstdData 2 2 3 8" xfId="27765"/>
    <cellStyle name="SAPBEXstdData 2 2 4" xfId="27766"/>
    <cellStyle name="SAPBEXstdData 2 2 4 2" xfId="27767"/>
    <cellStyle name="SAPBEXstdData 2 2 4 3" xfId="27768"/>
    <cellStyle name="SAPBEXstdData 2 2 4 4" xfId="27769"/>
    <cellStyle name="SAPBEXstdData 2 2 4 5" xfId="27770"/>
    <cellStyle name="SAPBEXstdData 2 2 4 6" xfId="27771"/>
    <cellStyle name="SAPBEXstdData 2 2 4 7" xfId="27772"/>
    <cellStyle name="SAPBEXstdData 2 2 4 8" xfId="27773"/>
    <cellStyle name="SAPBEXstdData 2 2 5" xfId="27774"/>
    <cellStyle name="SAPBEXstdData 2 2 5 2" xfId="27775"/>
    <cellStyle name="SAPBEXstdData 2 2 5 3" xfId="27776"/>
    <cellStyle name="SAPBEXstdData 2 2 5 4" xfId="27777"/>
    <cellStyle name="SAPBEXstdData 2 2 5 5" xfId="27778"/>
    <cellStyle name="SAPBEXstdData 2 2 5 6" xfId="27779"/>
    <cellStyle name="SAPBEXstdData 2 2 5 7" xfId="27780"/>
    <cellStyle name="SAPBEXstdData 2 2 5 8" xfId="27781"/>
    <cellStyle name="SAPBEXstdData 2 2 6" xfId="27782"/>
    <cellStyle name="SAPBEXstdData 2 2 7" xfId="27783"/>
    <cellStyle name="SAPBEXstdData 2 2 8" xfId="27784"/>
    <cellStyle name="SAPBEXstdData 2 2 9" xfId="27785"/>
    <cellStyle name="SAPBEXstdData 2 3" xfId="4355"/>
    <cellStyle name="SAPBEXstdData 2 3 10" xfId="27786"/>
    <cellStyle name="SAPBEXstdData 2 3 11" xfId="27787"/>
    <cellStyle name="SAPBEXstdData 2 3 12" xfId="27788"/>
    <cellStyle name="SAPBEXstdData 2 3 2" xfId="27789"/>
    <cellStyle name="SAPBEXstdData 2 3 2 2" xfId="27790"/>
    <cellStyle name="SAPBEXstdData 2 3 2 3" xfId="27791"/>
    <cellStyle name="SAPBEXstdData 2 3 2 4" xfId="27792"/>
    <cellStyle name="SAPBEXstdData 2 3 2 5" xfId="27793"/>
    <cellStyle name="SAPBEXstdData 2 3 2 6" xfId="27794"/>
    <cellStyle name="SAPBEXstdData 2 3 2 7" xfId="27795"/>
    <cellStyle name="SAPBEXstdData 2 3 2 8" xfId="27796"/>
    <cellStyle name="SAPBEXstdData 2 3 3" xfId="27797"/>
    <cellStyle name="SAPBEXstdData 2 3 3 2" xfId="27798"/>
    <cellStyle name="SAPBEXstdData 2 3 3 3" xfId="27799"/>
    <cellStyle name="SAPBEXstdData 2 3 3 4" xfId="27800"/>
    <cellStyle name="SAPBEXstdData 2 3 3 5" xfId="27801"/>
    <cellStyle name="SAPBEXstdData 2 3 3 6" xfId="27802"/>
    <cellStyle name="SAPBEXstdData 2 3 3 7" xfId="27803"/>
    <cellStyle name="SAPBEXstdData 2 3 3 8" xfId="27804"/>
    <cellStyle name="SAPBEXstdData 2 3 4" xfId="27805"/>
    <cellStyle name="SAPBEXstdData 2 3 4 2" xfId="27806"/>
    <cellStyle name="SAPBEXstdData 2 3 4 3" xfId="27807"/>
    <cellStyle name="SAPBEXstdData 2 3 4 4" xfId="27808"/>
    <cellStyle name="SAPBEXstdData 2 3 4 5" xfId="27809"/>
    <cellStyle name="SAPBEXstdData 2 3 4 6" xfId="27810"/>
    <cellStyle name="SAPBEXstdData 2 3 4 7" xfId="27811"/>
    <cellStyle name="SAPBEXstdData 2 3 4 8" xfId="27812"/>
    <cellStyle name="SAPBEXstdData 2 3 5" xfId="27813"/>
    <cellStyle name="SAPBEXstdData 2 3 6" xfId="27814"/>
    <cellStyle name="SAPBEXstdData 2 3 7" xfId="27815"/>
    <cellStyle name="SAPBEXstdData 2 3 8" xfId="27816"/>
    <cellStyle name="SAPBEXstdData 2 3 9" xfId="27817"/>
    <cellStyle name="SAPBEXstdData 2 4" xfId="27818"/>
    <cellStyle name="SAPBEXstdData 2 4 2" xfId="27819"/>
    <cellStyle name="SAPBEXstdData 2 4 3" xfId="27820"/>
    <cellStyle name="SAPBEXstdData 2 4 4" xfId="27821"/>
    <cellStyle name="SAPBEXstdData 2 4 5" xfId="27822"/>
    <cellStyle name="SAPBEXstdData 2 4 6" xfId="27823"/>
    <cellStyle name="SAPBEXstdData 2 4 7" xfId="27824"/>
    <cellStyle name="SAPBEXstdData 2 4 8" xfId="27825"/>
    <cellStyle name="SAPBEXstdData 2 5" xfId="27826"/>
    <cellStyle name="SAPBEXstdData 2 5 2" xfId="27827"/>
    <cellStyle name="SAPBEXstdData 2 5 3" xfId="27828"/>
    <cellStyle name="SAPBEXstdData 2 5 4" xfId="27829"/>
    <cellStyle name="SAPBEXstdData 2 5 5" xfId="27830"/>
    <cellStyle name="SAPBEXstdData 2 5 6" xfId="27831"/>
    <cellStyle name="SAPBEXstdData 2 5 7" xfId="27832"/>
    <cellStyle name="SAPBEXstdData 2 5 8" xfId="27833"/>
    <cellStyle name="SAPBEXstdData 2 6" xfId="27834"/>
    <cellStyle name="SAPBEXstdData 2 6 2" xfId="27835"/>
    <cellStyle name="SAPBEXstdData 2 6 3" xfId="27836"/>
    <cellStyle name="SAPBEXstdData 2 6 4" xfId="27837"/>
    <cellStyle name="SAPBEXstdData 2 6 5" xfId="27838"/>
    <cellStyle name="SAPBEXstdData 2 6 6" xfId="27839"/>
    <cellStyle name="SAPBEXstdData 2 6 7" xfId="27840"/>
    <cellStyle name="SAPBEXstdData 2 6 8" xfId="27841"/>
    <cellStyle name="SAPBEXstdData 2 7" xfId="27842"/>
    <cellStyle name="SAPBEXstdData 2 8" xfId="27843"/>
    <cellStyle name="SAPBEXstdData 2 9" xfId="27844"/>
    <cellStyle name="SAPBEXstdData 3" xfId="4356"/>
    <cellStyle name="SAPBEXstdData 3 10" xfId="27845"/>
    <cellStyle name="SAPBEXstdData 3 11" xfId="27846"/>
    <cellStyle name="SAPBEXstdData 3 12" xfId="27847"/>
    <cellStyle name="SAPBEXstdData 3 13" xfId="27848"/>
    <cellStyle name="SAPBEXstdData 3 14" xfId="27849"/>
    <cellStyle name="SAPBEXstdData 3 2" xfId="4357"/>
    <cellStyle name="SAPBEXstdData 3 2 10" xfId="27850"/>
    <cellStyle name="SAPBEXstdData 3 2 11" xfId="27851"/>
    <cellStyle name="SAPBEXstdData 3 2 12" xfId="27852"/>
    <cellStyle name="SAPBEXstdData 3 2 13" xfId="27853"/>
    <cellStyle name="SAPBEXstdData 3 2 14" xfId="27854"/>
    <cellStyle name="SAPBEXstdData 3 2 2" xfId="4358"/>
    <cellStyle name="SAPBEXstdData 3 2 2 10" xfId="27855"/>
    <cellStyle name="SAPBEXstdData 3 2 2 11" xfId="27856"/>
    <cellStyle name="SAPBEXstdData 3 2 2 12" xfId="27857"/>
    <cellStyle name="SAPBEXstdData 3 2 2 2" xfId="27858"/>
    <cellStyle name="SAPBEXstdData 3 2 2 2 2" xfId="27859"/>
    <cellStyle name="SAPBEXstdData 3 2 2 2 3" xfId="27860"/>
    <cellStyle name="SAPBEXstdData 3 2 2 2 4" xfId="27861"/>
    <cellStyle name="SAPBEXstdData 3 2 2 2 5" xfId="27862"/>
    <cellStyle name="SAPBEXstdData 3 2 2 2 6" xfId="27863"/>
    <cellStyle name="SAPBEXstdData 3 2 2 2 7" xfId="27864"/>
    <cellStyle name="SAPBEXstdData 3 2 2 2 8" xfId="27865"/>
    <cellStyle name="SAPBEXstdData 3 2 2 3" xfId="27866"/>
    <cellStyle name="SAPBEXstdData 3 2 2 3 2" xfId="27867"/>
    <cellStyle name="SAPBEXstdData 3 2 2 3 3" xfId="27868"/>
    <cellStyle name="SAPBEXstdData 3 2 2 3 4" xfId="27869"/>
    <cellStyle name="SAPBEXstdData 3 2 2 3 5" xfId="27870"/>
    <cellStyle name="SAPBEXstdData 3 2 2 3 6" xfId="27871"/>
    <cellStyle name="SAPBEXstdData 3 2 2 3 7" xfId="27872"/>
    <cellStyle name="SAPBEXstdData 3 2 2 3 8" xfId="27873"/>
    <cellStyle name="SAPBEXstdData 3 2 2 4" xfId="27874"/>
    <cellStyle name="SAPBEXstdData 3 2 2 4 2" xfId="27875"/>
    <cellStyle name="SAPBEXstdData 3 2 2 4 3" xfId="27876"/>
    <cellStyle name="SAPBEXstdData 3 2 2 4 4" xfId="27877"/>
    <cellStyle name="SAPBEXstdData 3 2 2 4 5" xfId="27878"/>
    <cellStyle name="SAPBEXstdData 3 2 2 4 6" xfId="27879"/>
    <cellStyle name="SAPBEXstdData 3 2 2 4 7" xfId="27880"/>
    <cellStyle name="SAPBEXstdData 3 2 2 4 8" xfId="27881"/>
    <cellStyle name="SAPBEXstdData 3 2 2 5" xfId="27882"/>
    <cellStyle name="SAPBEXstdData 3 2 2 6" xfId="27883"/>
    <cellStyle name="SAPBEXstdData 3 2 2 7" xfId="27884"/>
    <cellStyle name="SAPBEXstdData 3 2 2 8" xfId="27885"/>
    <cellStyle name="SAPBEXstdData 3 2 2 9" xfId="27886"/>
    <cellStyle name="SAPBEXstdData 3 2 3" xfId="27887"/>
    <cellStyle name="SAPBEXstdData 3 2 3 2" xfId="27888"/>
    <cellStyle name="SAPBEXstdData 3 2 3 3" xfId="27889"/>
    <cellStyle name="SAPBEXstdData 3 2 3 4" xfId="27890"/>
    <cellStyle name="SAPBEXstdData 3 2 3 5" xfId="27891"/>
    <cellStyle name="SAPBEXstdData 3 2 3 6" xfId="27892"/>
    <cellStyle name="SAPBEXstdData 3 2 3 7" xfId="27893"/>
    <cellStyle name="SAPBEXstdData 3 2 3 8" xfId="27894"/>
    <cellStyle name="SAPBEXstdData 3 2 4" xfId="27895"/>
    <cellStyle name="SAPBEXstdData 3 2 4 2" xfId="27896"/>
    <cellStyle name="SAPBEXstdData 3 2 4 3" xfId="27897"/>
    <cellStyle name="SAPBEXstdData 3 2 4 4" xfId="27898"/>
    <cellStyle name="SAPBEXstdData 3 2 4 5" xfId="27899"/>
    <cellStyle name="SAPBEXstdData 3 2 4 6" xfId="27900"/>
    <cellStyle name="SAPBEXstdData 3 2 4 7" xfId="27901"/>
    <cellStyle name="SAPBEXstdData 3 2 4 8" xfId="27902"/>
    <cellStyle name="SAPBEXstdData 3 2 5" xfId="27903"/>
    <cellStyle name="SAPBEXstdData 3 2 5 2" xfId="27904"/>
    <cellStyle name="SAPBEXstdData 3 2 5 3" xfId="27905"/>
    <cellStyle name="SAPBEXstdData 3 2 5 4" xfId="27906"/>
    <cellStyle name="SAPBEXstdData 3 2 5 5" xfId="27907"/>
    <cellStyle name="SAPBEXstdData 3 2 5 6" xfId="27908"/>
    <cellStyle name="SAPBEXstdData 3 2 5 7" xfId="27909"/>
    <cellStyle name="SAPBEXstdData 3 2 5 8" xfId="27910"/>
    <cellStyle name="SAPBEXstdData 3 2 6" xfId="27911"/>
    <cellStyle name="SAPBEXstdData 3 2 7" xfId="27912"/>
    <cellStyle name="SAPBEXstdData 3 2 8" xfId="27913"/>
    <cellStyle name="SAPBEXstdData 3 2 9" xfId="27914"/>
    <cellStyle name="SAPBEXstdData 3 3" xfId="4359"/>
    <cellStyle name="SAPBEXstdData 3 3 10" xfId="27915"/>
    <cellStyle name="SAPBEXstdData 3 3 11" xfId="27916"/>
    <cellStyle name="SAPBEXstdData 3 3 12" xfId="27917"/>
    <cellStyle name="SAPBEXstdData 3 3 2" xfId="27918"/>
    <cellStyle name="SAPBEXstdData 3 3 2 2" xfId="27919"/>
    <cellStyle name="SAPBEXstdData 3 3 2 3" xfId="27920"/>
    <cellStyle name="SAPBEXstdData 3 3 2 4" xfId="27921"/>
    <cellStyle name="SAPBEXstdData 3 3 2 5" xfId="27922"/>
    <cellStyle name="SAPBEXstdData 3 3 2 6" xfId="27923"/>
    <cellStyle name="SAPBEXstdData 3 3 2 7" xfId="27924"/>
    <cellStyle name="SAPBEXstdData 3 3 2 8" xfId="27925"/>
    <cellStyle name="SAPBEXstdData 3 3 3" xfId="27926"/>
    <cellStyle name="SAPBEXstdData 3 3 3 2" xfId="27927"/>
    <cellStyle name="SAPBEXstdData 3 3 3 3" xfId="27928"/>
    <cellStyle name="SAPBEXstdData 3 3 3 4" xfId="27929"/>
    <cellStyle name="SAPBEXstdData 3 3 3 5" xfId="27930"/>
    <cellStyle name="SAPBEXstdData 3 3 3 6" xfId="27931"/>
    <cellStyle name="SAPBEXstdData 3 3 3 7" xfId="27932"/>
    <cellStyle name="SAPBEXstdData 3 3 3 8" xfId="27933"/>
    <cellStyle name="SAPBEXstdData 3 3 4" xfId="27934"/>
    <cellStyle name="SAPBEXstdData 3 3 4 2" xfId="27935"/>
    <cellStyle name="SAPBEXstdData 3 3 4 3" xfId="27936"/>
    <cellStyle name="SAPBEXstdData 3 3 4 4" xfId="27937"/>
    <cellStyle name="SAPBEXstdData 3 3 4 5" xfId="27938"/>
    <cellStyle name="SAPBEXstdData 3 3 4 6" xfId="27939"/>
    <cellStyle name="SAPBEXstdData 3 3 4 7" xfId="27940"/>
    <cellStyle name="SAPBEXstdData 3 3 4 8" xfId="27941"/>
    <cellStyle name="SAPBEXstdData 3 3 5" xfId="27942"/>
    <cellStyle name="SAPBEXstdData 3 3 6" xfId="27943"/>
    <cellStyle name="SAPBEXstdData 3 3 7" xfId="27944"/>
    <cellStyle name="SAPBEXstdData 3 3 8" xfId="27945"/>
    <cellStyle name="SAPBEXstdData 3 3 9" xfId="27946"/>
    <cellStyle name="SAPBEXstdData 3 4" xfId="27947"/>
    <cellStyle name="SAPBEXstdData 3 4 2" xfId="27948"/>
    <cellStyle name="SAPBEXstdData 3 4 3" xfId="27949"/>
    <cellStyle name="SAPBEXstdData 3 4 4" xfId="27950"/>
    <cellStyle name="SAPBEXstdData 3 4 5" xfId="27951"/>
    <cellStyle name="SAPBEXstdData 3 4 6" xfId="27952"/>
    <cellStyle name="SAPBEXstdData 3 4 7" xfId="27953"/>
    <cellStyle name="SAPBEXstdData 3 4 8" xfId="27954"/>
    <cellStyle name="SAPBEXstdData 3 5" xfId="27955"/>
    <cellStyle name="SAPBEXstdData 3 5 2" xfId="27956"/>
    <cellStyle name="SAPBEXstdData 3 5 3" xfId="27957"/>
    <cellStyle name="SAPBEXstdData 3 5 4" xfId="27958"/>
    <cellStyle name="SAPBEXstdData 3 5 5" xfId="27959"/>
    <cellStyle name="SAPBEXstdData 3 5 6" xfId="27960"/>
    <cellStyle name="SAPBEXstdData 3 5 7" xfId="27961"/>
    <cellStyle name="SAPBEXstdData 3 5 8" xfId="27962"/>
    <cellStyle name="SAPBEXstdData 3 6" xfId="27963"/>
    <cellStyle name="SAPBEXstdData 3 6 2" xfId="27964"/>
    <cellStyle name="SAPBEXstdData 3 6 3" xfId="27965"/>
    <cellStyle name="SAPBEXstdData 3 6 4" xfId="27966"/>
    <cellStyle name="SAPBEXstdData 3 6 5" xfId="27967"/>
    <cellStyle name="SAPBEXstdData 3 6 6" xfId="27968"/>
    <cellStyle name="SAPBEXstdData 3 6 7" xfId="27969"/>
    <cellStyle name="SAPBEXstdData 3 6 8" xfId="27970"/>
    <cellStyle name="SAPBEXstdData 3 7" xfId="27971"/>
    <cellStyle name="SAPBEXstdData 3 8" xfId="27972"/>
    <cellStyle name="SAPBEXstdData 3 9" xfId="27973"/>
    <cellStyle name="SAPBEXstdData 4" xfId="4360"/>
    <cellStyle name="SAPBEXstdData 4 10" xfId="27974"/>
    <cellStyle name="SAPBEXstdData 4 11" xfId="27975"/>
    <cellStyle name="SAPBEXstdData 4 12" xfId="27976"/>
    <cellStyle name="SAPBEXstdData 4 13" xfId="27977"/>
    <cellStyle name="SAPBEXstdData 4 14" xfId="27978"/>
    <cellStyle name="SAPBEXstdData 4 2" xfId="4361"/>
    <cellStyle name="SAPBEXstdData 4 2 10" xfId="27979"/>
    <cellStyle name="SAPBEXstdData 4 2 11" xfId="27980"/>
    <cellStyle name="SAPBEXstdData 4 2 12" xfId="27981"/>
    <cellStyle name="SAPBEXstdData 4 2 2" xfId="27982"/>
    <cellStyle name="SAPBEXstdData 4 2 2 2" xfId="27983"/>
    <cellStyle name="SAPBEXstdData 4 2 2 3" xfId="27984"/>
    <cellStyle name="SAPBEXstdData 4 2 2 4" xfId="27985"/>
    <cellStyle name="SAPBEXstdData 4 2 2 5" xfId="27986"/>
    <cellStyle name="SAPBEXstdData 4 2 2 6" xfId="27987"/>
    <cellStyle name="SAPBEXstdData 4 2 2 7" xfId="27988"/>
    <cellStyle name="SAPBEXstdData 4 2 2 8" xfId="27989"/>
    <cellStyle name="SAPBEXstdData 4 2 3" xfId="27990"/>
    <cellStyle name="SAPBEXstdData 4 2 3 2" xfId="27991"/>
    <cellStyle name="SAPBEXstdData 4 2 3 3" xfId="27992"/>
    <cellStyle name="SAPBEXstdData 4 2 3 4" xfId="27993"/>
    <cellStyle name="SAPBEXstdData 4 2 3 5" xfId="27994"/>
    <cellStyle name="SAPBEXstdData 4 2 3 6" xfId="27995"/>
    <cellStyle name="SAPBEXstdData 4 2 3 7" xfId="27996"/>
    <cellStyle name="SAPBEXstdData 4 2 3 8" xfId="27997"/>
    <cellStyle name="SAPBEXstdData 4 2 4" xfId="27998"/>
    <cellStyle name="SAPBEXstdData 4 2 4 2" xfId="27999"/>
    <cellStyle name="SAPBEXstdData 4 2 4 3" xfId="28000"/>
    <cellStyle name="SAPBEXstdData 4 2 4 4" xfId="28001"/>
    <cellStyle name="SAPBEXstdData 4 2 4 5" xfId="28002"/>
    <cellStyle name="SAPBEXstdData 4 2 4 6" xfId="28003"/>
    <cellStyle name="SAPBEXstdData 4 2 4 7" xfId="28004"/>
    <cellStyle name="SAPBEXstdData 4 2 4 8" xfId="28005"/>
    <cellStyle name="SAPBEXstdData 4 2 5" xfId="28006"/>
    <cellStyle name="SAPBEXstdData 4 2 6" xfId="28007"/>
    <cellStyle name="SAPBEXstdData 4 2 7" xfId="28008"/>
    <cellStyle name="SAPBEXstdData 4 2 8" xfId="28009"/>
    <cellStyle name="SAPBEXstdData 4 2 9" xfId="28010"/>
    <cellStyle name="SAPBEXstdData 4 3" xfId="28011"/>
    <cellStyle name="SAPBEXstdData 4 3 2" xfId="28012"/>
    <cellStyle name="SAPBEXstdData 4 3 3" xfId="28013"/>
    <cellStyle name="SAPBEXstdData 4 3 4" xfId="28014"/>
    <cellStyle name="SAPBEXstdData 4 3 5" xfId="28015"/>
    <cellStyle name="SAPBEXstdData 4 3 6" xfId="28016"/>
    <cellStyle name="SAPBEXstdData 4 3 7" xfId="28017"/>
    <cellStyle name="SAPBEXstdData 4 3 8" xfId="28018"/>
    <cellStyle name="SAPBEXstdData 4 4" xfId="28019"/>
    <cellStyle name="SAPBEXstdData 4 4 2" xfId="28020"/>
    <cellStyle name="SAPBEXstdData 4 4 3" xfId="28021"/>
    <cellStyle name="SAPBEXstdData 4 4 4" xfId="28022"/>
    <cellStyle name="SAPBEXstdData 4 4 5" xfId="28023"/>
    <cellStyle name="SAPBEXstdData 4 4 6" xfId="28024"/>
    <cellStyle name="SAPBEXstdData 4 4 7" xfId="28025"/>
    <cellStyle name="SAPBEXstdData 4 4 8" xfId="28026"/>
    <cellStyle name="SAPBEXstdData 4 5" xfId="28027"/>
    <cellStyle name="SAPBEXstdData 4 5 2" xfId="28028"/>
    <cellStyle name="SAPBEXstdData 4 5 3" xfId="28029"/>
    <cellStyle name="SAPBEXstdData 4 5 4" xfId="28030"/>
    <cellStyle name="SAPBEXstdData 4 5 5" xfId="28031"/>
    <cellStyle name="SAPBEXstdData 4 5 6" xfId="28032"/>
    <cellStyle name="SAPBEXstdData 4 5 7" xfId="28033"/>
    <cellStyle name="SAPBEXstdData 4 5 8" xfId="28034"/>
    <cellStyle name="SAPBEXstdData 4 6" xfId="28035"/>
    <cellStyle name="SAPBEXstdData 4 7" xfId="28036"/>
    <cellStyle name="SAPBEXstdData 4 8" xfId="28037"/>
    <cellStyle name="SAPBEXstdData 4 9" xfId="28038"/>
    <cellStyle name="SAPBEXstdData 5" xfId="4362"/>
    <cellStyle name="SAPBEXstdData 5 10" xfId="28039"/>
    <cellStyle name="SAPBEXstdData 5 11" xfId="28040"/>
    <cellStyle name="SAPBEXstdData 5 12" xfId="28041"/>
    <cellStyle name="SAPBEXstdData 5 2" xfId="28042"/>
    <cellStyle name="SAPBEXstdData 5 2 2" xfId="28043"/>
    <cellStyle name="SAPBEXstdData 5 2 3" xfId="28044"/>
    <cellStyle name="SAPBEXstdData 5 2 4" xfId="28045"/>
    <cellStyle name="SAPBEXstdData 5 2 5" xfId="28046"/>
    <cellStyle name="SAPBEXstdData 5 2 6" xfId="28047"/>
    <cellStyle name="SAPBEXstdData 5 2 7" xfId="28048"/>
    <cellStyle name="SAPBEXstdData 5 2 8" xfId="28049"/>
    <cellStyle name="SAPBEXstdData 5 3" xfId="28050"/>
    <cellStyle name="SAPBEXstdData 5 3 2" xfId="28051"/>
    <cellStyle name="SAPBEXstdData 5 3 3" xfId="28052"/>
    <cellStyle name="SAPBEXstdData 5 3 4" xfId="28053"/>
    <cellStyle name="SAPBEXstdData 5 3 5" xfId="28054"/>
    <cellStyle name="SAPBEXstdData 5 3 6" xfId="28055"/>
    <cellStyle name="SAPBEXstdData 5 3 7" xfId="28056"/>
    <cellStyle name="SAPBEXstdData 5 3 8" xfId="28057"/>
    <cellStyle name="SAPBEXstdData 5 4" xfId="28058"/>
    <cellStyle name="SAPBEXstdData 5 4 2" xfId="28059"/>
    <cellStyle name="SAPBEXstdData 5 4 3" xfId="28060"/>
    <cellStyle name="SAPBEXstdData 5 4 4" xfId="28061"/>
    <cellStyle name="SAPBEXstdData 5 4 5" xfId="28062"/>
    <cellStyle name="SAPBEXstdData 5 4 6" xfId="28063"/>
    <cellStyle name="SAPBEXstdData 5 4 7" xfId="28064"/>
    <cellStyle name="SAPBEXstdData 5 4 8" xfId="28065"/>
    <cellStyle name="SAPBEXstdData 5 5" xfId="28066"/>
    <cellStyle name="SAPBEXstdData 5 6" xfId="28067"/>
    <cellStyle name="SAPBEXstdData 5 7" xfId="28068"/>
    <cellStyle name="SAPBEXstdData 5 8" xfId="28069"/>
    <cellStyle name="SAPBEXstdData 5 9" xfId="28070"/>
    <cellStyle name="SAPBEXstdData 6" xfId="28071"/>
    <cellStyle name="SAPBEXstdData 6 2" xfId="28072"/>
    <cellStyle name="SAPBEXstdData 6 3" xfId="28073"/>
    <cellStyle name="SAPBEXstdData 6 4" xfId="28074"/>
    <cellStyle name="SAPBEXstdData 6 5" xfId="28075"/>
    <cellStyle name="SAPBEXstdData 6 6" xfId="28076"/>
    <cellStyle name="SAPBEXstdData 6 7" xfId="28077"/>
    <cellStyle name="SAPBEXstdData 6 8" xfId="28078"/>
    <cellStyle name="SAPBEXstdData 7" xfId="28079"/>
    <cellStyle name="SAPBEXstdData 7 2" xfId="28080"/>
    <cellStyle name="SAPBEXstdData 7 3" xfId="28081"/>
    <cellStyle name="SAPBEXstdData 7 4" xfId="28082"/>
    <cellStyle name="SAPBEXstdData 7 5" xfId="28083"/>
    <cellStyle name="SAPBEXstdData 7 6" xfId="28084"/>
    <cellStyle name="SAPBEXstdData 7 7" xfId="28085"/>
    <cellStyle name="SAPBEXstdData 7 8" xfId="28086"/>
    <cellStyle name="SAPBEXstdData 8" xfId="28087"/>
    <cellStyle name="SAPBEXstdData 8 2" xfId="28088"/>
    <cellStyle name="SAPBEXstdData 8 3" xfId="28089"/>
    <cellStyle name="SAPBEXstdData 8 4" xfId="28090"/>
    <cellStyle name="SAPBEXstdData 8 5" xfId="28091"/>
    <cellStyle name="SAPBEXstdData 8 6" xfId="28092"/>
    <cellStyle name="SAPBEXstdData 8 7" xfId="28093"/>
    <cellStyle name="SAPBEXstdData 8 8" xfId="28094"/>
    <cellStyle name="SAPBEXstdData 9" xfId="28095"/>
    <cellStyle name="SAPBEXstdData_Постановка_под_напряжение_объектов_ВЛ_и_ПС_в_2011_году" xfId="4363"/>
    <cellStyle name="SAPBEXstdDataEmph" xfId="4364"/>
    <cellStyle name="SAPBEXstdDataEmph 10" xfId="28096"/>
    <cellStyle name="SAPBEXstdDataEmph 11" xfId="28097"/>
    <cellStyle name="SAPBEXstdDataEmph 12" xfId="28098"/>
    <cellStyle name="SAPBEXstdDataEmph 13" xfId="28099"/>
    <cellStyle name="SAPBEXstdDataEmph 14" xfId="28100"/>
    <cellStyle name="SAPBEXstdDataEmph 15" xfId="28101"/>
    <cellStyle name="SAPBEXstdDataEmph 16" xfId="28102"/>
    <cellStyle name="SAPBEXstdDataEmph 17" xfId="28103"/>
    <cellStyle name="SAPBEXstdDataEmph 2" xfId="4365"/>
    <cellStyle name="SAPBEXstdDataEmph 2 10" xfId="28104"/>
    <cellStyle name="SAPBEXstdDataEmph 2 11" xfId="28105"/>
    <cellStyle name="SAPBEXstdDataEmph 2 12" xfId="28106"/>
    <cellStyle name="SAPBEXstdDataEmph 2 13" xfId="28107"/>
    <cellStyle name="SAPBEXstdDataEmph 2 14" xfId="28108"/>
    <cellStyle name="SAPBEXstdDataEmph 2 15" xfId="28109"/>
    <cellStyle name="SAPBEXstdDataEmph 2 2" xfId="4366"/>
    <cellStyle name="SAPBEXstdDataEmph 2 2 10" xfId="28110"/>
    <cellStyle name="SAPBEXstdDataEmph 2 2 11" xfId="28111"/>
    <cellStyle name="SAPBEXstdDataEmph 2 2 12" xfId="28112"/>
    <cellStyle name="SAPBEXstdDataEmph 2 2 13" xfId="28113"/>
    <cellStyle name="SAPBEXstdDataEmph 2 2 14" xfId="28114"/>
    <cellStyle name="SAPBEXstdDataEmph 2 2 2" xfId="4367"/>
    <cellStyle name="SAPBEXstdDataEmph 2 2 2 10" xfId="28115"/>
    <cellStyle name="SAPBEXstdDataEmph 2 2 2 11" xfId="28116"/>
    <cellStyle name="SAPBEXstdDataEmph 2 2 2 12" xfId="28117"/>
    <cellStyle name="SAPBEXstdDataEmph 2 2 2 2" xfId="28118"/>
    <cellStyle name="SAPBEXstdDataEmph 2 2 2 2 2" xfId="28119"/>
    <cellStyle name="SAPBEXstdDataEmph 2 2 2 2 3" xfId="28120"/>
    <cellStyle name="SAPBEXstdDataEmph 2 2 2 2 4" xfId="28121"/>
    <cellStyle name="SAPBEXstdDataEmph 2 2 2 2 5" xfId="28122"/>
    <cellStyle name="SAPBEXstdDataEmph 2 2 2 2 6" xfId="28123"/>
    <cellStyle name="SAPBEXstdDataEmph 2 2 2 2 7" xfId="28124"/>
    <cellStyle name="SAPBEXstdDataEmph 2 2 2 2 8" xfId="28125"/>
    <cellStyle name="SAPBEXstdDataEmph 2 2 2 3" xfId="28126"/>
    <cellStyle name="SAPBEXstdDataEmph 2 2 2 3 2" xfId="28127"/>
    <cellStyle name="SAPBEXstdDataEmph 2 2 2 3 3" xfId="28128"/>
    <cellStyle name="SAPBEXstdDataEmph 2 2 2 3 4" xfId="28129"/>
    <cellStyle name="SAPBEXstdDataEmph 2 2 2 3 5" xfId="28130"/>
    <cellStyle name="SAPBEXstdDataEmph 2 2 2 3 6" xfId="28131"/>
    <cellStyle name="SAPBEXstdDataEmph 2 2 2 3 7" xfId="28132"/>
    <cellStyle name="SAPBEXstdDataEmph 2 2 2 3 8" xfId="28133"/>
    <cellStyle name="SAPBEXstdDataEmph 2 2 2 4" xfId="28134"/>
    <cellStyle name="SAPBEXstdDataEmph 2 2 2 4 2" xfId="28135"/>
    <cellStyle name="SAPBEXstdDataEmph 2 2 2 4 3" xfId="28136"/>
    <cellStyle name="SAPBEXstdDataEmph 2 2 2 4 4" xfId="28137"/>
    <cellStyle name="SAPBEXstdDataEmph 2 2 2 4 5" xfId="28138"/>
    <cellStyle name="SAPBEXstdDataEmph 2 2 2 4 6" xfId="28139"/>
    <cellStyle name="SAPBEXstdDataEmph 2 2 2 4 7" xfId="28140"/>
    <cellStyle name="SAPBEXstdDataEmph 2 2 2 4 8" xfId="28141"/>
    <cellStyle name="SAPBEXstdDataEmph 2 2 2 5" xfId="28142"/>
    <cellStyle name="SAPBEXstdDataEmph 2 2 2 6" xfId="28143"/>
    <cellStyle name="SAPBEXstdDataEmph 2 2 2 7" xfId="28144"/>
    <cellStyle name="SAPBEXstdDataEmph 2 2 2 8" xfId="28145"/>
    <cellStyle name="SAPBEXstdDataEmph 2 2 2 9" xfId="28146"/>
    <cellStyle name="SAPBEXstdDataEmph 2 2 3" xfId="28147"/>
    <cellStyle name="SAPBEXstdDataEmph 2 2 3 2" xfId="28148"/>
    <cellStyle name="SAPBEXstdDataEmph 2 2 3 3" xfId="28149"/>
    <cellStyle name="SAPBEXstdDataEmph 2 2 3 4" xfId="28150"/>
    <cellStyle name="SAPBEXstdDataEmph 2 2 3 5" xfId="28151"/>
    <cellStyle name="SAPBEXstdDataEmph 2 2 3 6" xfId="28152"/>
    <cellStyle name="SAPBEXstdDataEmph 2 2 3 7" xfId="28153"/>
    <cellStyle name="SAPBEXstdDataEmph 2 2 3 8" xfId="28154"/>
    <cellStyle name="SAPBEXstdDataEmph 2 2 4" xfId="28155"/>
    <cellStyle name="SAPBEXstdDataEmph 2 2 4 2" xfId="28156"/>
    <cellStyle name="SAPBEXstdDataEmph 2 2 4 3" xfId="28157"/>
    <cellStyle name="SAPBEXstdDataEmph 2 2 4 4" xfId="28158"/>
    <cellStyle name="SAPBEXstdDataEmph 2 2 4 5" xfId="28159"/>
    <cellStyle name="SAPBEXstdDataEmph 2 2 4 6" xfId="28160"/>
    <cellStyle name="SAPBEXstdDataEmph 2 2 4 7" xfId="28161"/>
    <cellStyle name="SAPBEXstdDataEmph 2 2 4 8" xfId="28162"/>
    <cellStyle name="SAPBEXstdDataEmph 2 2 5" xfId="28163"/>
    <cellStyle name="SAPBEXstdDataEmph 2 2 5 2" xfId="28164"/>
    <cellStyle name="SAPBEXstdDataEmph 2 2 5 3" xfId="28165"/>
    <cellStyle name="SAPBEXstdDataEmph 2 2 5 4" xfId="28166"/>
    <cellStyle name="SAPBEXstdDataEmph 2 2 5 5" xfId="28167"/>
    <cellStyle name="SAPBEXstdDataEmph 2 2 5 6" xfId="28168"/>
    <cellStyle name="SAPBEXstdDataEmph 2 2 5 7" xfId="28169"/>
    <cellStyle name="SAPBEXstdDataEmph 2 2 5 8" xfId="28170"/>
    <cellStyle name="SAPBEXstdDataEmph 2 2 6" xfId="28171"/>
    <cellStyle name="SAPBEXstdDataEmph 2 2 7" xfId="28172"/>
    <cellStyle name="SAPBEXstdDataEmph 2 2 8" xfId="28173"/>
    <cellStyle name="SAPBEXstdDataEmph 2 2 9" xfId="28174"/>
    <cellStyle name="SAPBEXstdDataEmph 2 3" xfId="4368"/>
    <cellStyle name="SAPBEXstdDataEmph 2 3 10" xfId="28175"/>
    <cellStyle name="SAPBEXstdDataEmph 2 3 11" xfId="28176"/>
    <cellStyle name="SAPBEXstdDataEmph 2 3 12" xfId="28177"/>
    <cellStyle name="SAPBEXstdDataEmph 2 3 2" xfId="28178"/>
    <cellStyle name="SAPBEXstdDataEmph 2 3 2 2" xfId="28179"/>
    <cellStyle name="SAPBEXstdDataEmph 2 3 2 3" xfId="28180"/>
    <cellStyle name="SAPBEXstdDataEmph 2 3 2 4" xfId="28181"/>
    <cellStyle name="SAPBEXstdDataEmph 2 3 2 5" xfId="28182"/>
    <cellStyle name="SAPBEXstdDataEmph 2 3 2 6" xfId="28183"/>
    <cellStyle name="SAPBEXstdDataEmph 2 3 2 7" xfId="28184"/>
    <cellStyle name="SAPBEXstdDataEmph 2 3 2 8" xfId="28185"/>
    <cellStyle name="SAPBEXstdDataEmph 2 3 3" xfId="28186"/>
    <cellStyle name="SAPBEXstdDataEmph 2 3 3 2" xfId="28187"/>
    <cellStyle name="SAPBEXstdDataEmph 2 3 3 3" xfId="28188"/>
    <cellStyle name="SAPBEXstdDataEmph 2 3 3 4" xfId="28189"/>
    <cellStyle name="SAPBEXstdDataEmph 2 3 3 5" xfId="28190"/>
    <cellStyle name="SAPBEXstdDataEmph 2 3 3 6" xfId="28191"/>
    <cellStyle name="SAPBEXstdDataEmph 2 3 3 7" xfId="28192"/>
    <cellStyle name="SAPBEXstdDataEmph 2 3 3 8" xfId="28193"/>
    <cellStyle name="SAPBEXstdDataEmph 2 3 4" xfId="28194"/>
    <cellStyle name="SAPBEXstdDataEmph 2 3 4 2" xfId="28195"/>
    <cellStyle name="SAPBEXstdDataEmph 2 3 4 3" xfId="28196"/>
    <cellStyle name="SAPBEXstdDataEmph 2 3 4 4" xfId="28197"/>
    <cellStyle name="SAPBEXstdDataEmph 2 3 4 5" xfId="28198"/>
    <cellStyle name="SAPBEXstdDataEmph 2 3 4 6" xfId="28199"/>
    <cellStyle name="SAPBEXstdDataEmph 2 3 4 7" xfId="28200"/>
    <cellStyle name="SAPBEXstdDataEmph 2 3 4 8" xfId="28201"/>
    <cellStyle name="SAPBEXstdDataEmph 2 3 5" xfId="28202"/>
    <cellStyle name="SAPBEXstdDataEmph 2 3 6" xfId="28203"/>
    <cellStyle name="SAPBEXstdDataEmph 2 3 7" xfId="28204"/>
    <cellStyle name="SAPBEXstdDataEmph 2 3 8" xfId="28205"/>
    <cellStyle name="SAPBEXstdDataEmph 2 3 9" xfId="28206"/>
    <cellStyle name="SAPBEXstdDataEmph 2 4" xfId="28207"/>
    <cellStyle name="SAPBEXstdDataEmph 2 4 2" xfId="28208"/>
    <cellStyle name="SAPBEXstdDataEmph 2 4 3" xfId="28209"/>
    <cellStyle name="SAPBEXstdDataEmph 2 4 4" xfId="28210"/>
    <cellStyle name="SAPBEXstdDataEmph 2 4 5" xfId="28211"/>
    <cellStyle name="SAPBEXstdDataEmph 2 4 6" xfId="28212"/>
    <cellStyle name="SAPBEXstdDataEmph 2 4 7" xfId="28213"/>
    <cellStyle name="SAPBEXstdDataEmph 2 4 8" xfId="28214"/>
    <cellStyle name="SAPBEXstdDataEmph 2 5" xfId="28215"/>
    <cellStyle name="SAPBEXstdDataEmph 2 5 2" xfId="28216"/>
    <cellStyle name="SAPBEXstdDataEmph 2 5 3" xfId="28217"/>
    <cellStyle name="SAPBEXstdDataEmph 2 5 4" xfId="28218"/>
    <cellStyle name="SAPBEXstdDataEmph 2 5 5" xfId="28219"/>
    <cellStyle name="SAPBEXstdDataEmph 2 5 6" xfId="28220"/>
    <cellStyle name="SAPBEXstdDataEmph 2 5 7" xfId="28221"/>
    <cellStyle name="SAPBEXstdDataEmph 2 5 8" xfId="28222"/>
    <cellStyle name="SAPBEXstdDataEmph 2 6" xfId="28223"/>
    <cellStyle name="SAPBEXstdDataEmph 2 6 2" xfId="28224"/>
    <cellStyle name="SAPBEXstdDataEmph 2 6 3" xfId="28225"/>
    <cellStyle name="SAPBEXstdDataEmph 2 6 4" xfId="28226"/>
    <cellStyle name="SAPBEXstdDataEmph 2 6 5" xfId="28227"/>
    <cellStyle name="SAPBEXstdDataEmph 2 6 6" xfId="28228"/>
    <cellStyle name="SAPBEXstdDataEmph 2 6 7" xfId="28229"/>
    <cellStyle name="SAPBEXstdDataEmph 2 6 8" xfId="28230"/>
    <cellStyle name="SAPBEXstdDataEmph 2 7" xfId="28231"/>
    <cellStyle name="SAPBEXstdDataEmph 2 8" xfId="28232"/>
    <cellStyle name="SAPBEXstdDataEmph 2 9" xfId="28233"/>
    <cellStyle name="SAPBEXstdDataEmph 3" xfId="4369"/>
    <cellStyle name="SAPBEXstdDataEmph 3 10" xfId="28234"/>
    <cellStyle name="SAPBEXstdDataEmph 3 11" xfId="28235"/>
    <cellStyle name="SAPBEXstdDataEmph 3 12" xfId="28236"/>
    <cellStyle name="SAPBEXstdDataEmph 3 13" xfId="28237"/>
    <cellStyle name="SAPBEXstdDataEmph 3 14" xfId="28238"/>
    <cellStyle name="SAPBEXstdDataEmph 3 2" xfId="4370"/>
    <cellStyle name="SAPBEXstdDataEmph 3 2 10" xfId="28239"/>
    <cellStyle name="SAPBEXstdDataEmph 3 2 11" xfId="28240"/>
    <cellStyle name="SAPBEXstdDataEmph 3 2 12" xfId="28241"/>
    <cellStyle name="SAPBEXstdDataEmph 3 2 13" xfId="28242"/>
    <cellStyle name="SAPBEXstdDataEmph 3 2 14" xfId="28243"/>
    <cellStyle name="SAPBEXstdDataEmph 3 2 2" xfId="4371"/>
    <cellStyle name="SAPBEXstdDataEmph 3 2 2 10" xfId="28244"/>
    <cellStyle name="SAPBEXstdDataEmph 3 2 2 11" xfId="28245"/>
    <cellStyle name="SAPBEXstdDataEmph 3 2 2 12" xfId="28246"/>
    <cellStyle name="SAPBEXstdDataEmph 3 2 2 2" xfId="28247"/>
    <cellStyle name="SAPBEXstdDataEmph 3 2 2 2 2" xfId="28248"/>
    <cellStyle name="SAPBEXstdDataEmph 3 2 2 2 3" xfId="28249"/>
    <cellStyle name="SAPBEXstdDataEmph 3 2 2 2 4" xfId="28250"/>
    <cellStyle name="SAPBEXstdDataEmph 3 2 2 2 5" xfId="28251"/>
    <cellStyle name="SAPBEXstdDataEmph 3 2 2 2 6" xfId="28252"/>
    <cellStyle name="SAPBEXstdDataEmph 3 2 2 2 7" xfId="28253"/>
    <cellStyle name="SAPBEXstdDataEmph 3 2 2 2 8" xfId="28254"/>
    <cellStyle name="SAPBEXstdDataEmph 3 2 2 3" xfId="28255"/>
    <cellStyle name="SAPBEXstdDataEmph 3 2 2 3 2" xfId="28256"/>
    <cellStyle name="SAPBEXstdDataEmph 3 2 2 3 3" xfId="28257"/>
    <cellStyle name="SAPBEXstdDataEmph 3 2 2 3 4" xfId="28258"/>
    <cellStyle name="SAPBEXstdDataEmph 3 2 2 3 5" xfId="28259"/>
    <cellStyle name="SAPBEXstdDataEmph 3 2 2 3 6" xfId="28260"/>
    <cellStyle name="SAPBEXstdDataEmph 3 2 2 3 7" xfId="28261"/>
    <cellStyle name="SAPBEXstdDataEmph 3 2 2 3 8" xfId="28262"/>
    <cellStyle name="SAPBEXstdDataEmph 3 2 2 4" xfId="28263"/>
    <cellStyle name="SAPBEXstdDataEmph 3 2 2 4 2" xfId="28264"/>
    <cellStyle name="SAPBEXstdDataEmph 3 2 2 4 3" xfId="28265"/>
    <cellStyle name="SAPBEXstdDataEmph 3 2 2 4 4" xfId="28266"/>
    <cellStyle name="SAPBEXstdDataEmph 3 2 2 4 5" xfId="28267"/>
    <cellStyle name="SAPBEXstdDataEmph 3 2 2 4 6" xfId="28268"/>
    <cellStyle name="SAPBEXstdDataEmph 3 2 2 4 7" xfId="28269"/>
    <cellStyle name="SAPBEXstdDataEmph 3 2 2 4 8" xfId="28270"/>
    <cellStyle name="SAPBEXstdDataEmph 3 2 2 5" xfId="28271"/>
    <cellStyle name="SAPBEXstdDataEmph 3 2 2 6" xfId="28272"/>
    <cellStyle name="SAPBEXstdDataEmph 3 2 2 7" xfId="28273"/>
    <cellStyle name="SAPBEXstdDataEmph 3 2 2 8" xfId="28274"/>
    <cellStyle name="SAPBEXstdDataEmph 3 2 2 9" xfId="28275"/>
    <cellStyle name="SAPBEXstdDataEmph 3 2 3" xfId="28276"/>
    <cellStyle name="SAPBEXstdDataEmph 3 2 3 2" xfId="28277"/>
    <cellStyle name="SAPBEXstdDataEmph 3 2 3 3" xfId="28278"/>
    <cellStyle name="SAPBEXstdDataEmph 3 2 3 4" xfId="28279"/>
    <cellStyle name="SAPBEXstdDataEmph 3 2 3 5" xfId="28280"/>
    <cellStyle name="SAPBEXstdDataEmph 3 2 3 6" xfId="28281"/>
    <cellStyle name="SAPBEXstdDataEmph 3 2 3 7" xfId="28282"/>
    <cellStyle name="SAPBEXstdDataEmph 3 2 3 8" xfId="28283"/>
    <cellStyle name="SAPBEXstdDataEmph 3 2 4" xfId="28284"/>
    <cellStyle name="SAPBEXstdDataEmph 3 2 4 2" xfId="28285"/>
    <cellStyle name="SAPBEXstdDataEmph 3 2 4 3" xfId="28286"/>
    <cellStyle name="SAPBEXstdDataEmph 3 2 4 4" xfId="28287"/>
    <cellStyle name="SAPBEXstdDataEmph 3 2 4 5" xfId="28288"/>
    <cellStyle name="SAPBEXstdDataEmph 3 2 4 6" xfId="28289"/>
    <cellStyle name="SAPBEXstdDataEmph 3 2 4 7" xfId="28290"/>
    <cellStyle name="SAPBEXstdDataEmph 3 2 4 8" xfId="28291"/>
    <cellStyle name="SAPBEXstdDataEmph 3 2 5" xfId="28292"/>
    <cellStyle name="SAPBEXstdDataEmph 3 2 5 2" xfId="28293"/>
    <cellStyle name="SAPBEXstdDataEmph 3 2 5 3" xfId="28294"/>
    <cellStyle name="SAPBEXstdDataEmph 3 2 5 4" xfId="28295"/>
    <cellStyle name="SAPBEXstdDataEmph 3 2 5 5" xfId="28296"/>
    <cellStyle name="SAPBEXstdDataEmph 3 2 5 6" xfId="28297"/>
    <cellStyle name="SAPBEXstdDataEmph 3 2 5 7" xfId="28298"/>
    <cellStyle name="SAPBEXstdDataEmph 3 2 5 8" xfId="28299"/>
    <cellStyle name="SAPBEXstdDataEmph 3 2 6" xfId="28300"/>
    <cellStyle name="SAPBEXstdDataEmph 3 2 7" xfId="28301"/>
    <cellStyle name="SAPBEXstdDataEmph 3 2 8" xfId="28302"/>
    <cellStyle name="SAPBEXstdDataEmph 3 2 9" xfId="28303"/>
    <cellStyle name="SAPBEXstdDataEmph 3 3" xfId="4372"/>
    <cellStyle name="SAPBEXstdDataEmph 3 3 10" xfId="28304"/>
    <cellStyle name="SAPBEXstdDataEmph 3 3 11" xfId="28305"/>
    <cellStyle name="SAPBEXstdDataEmph 3 3 12" xfId="28306"/>
    <cellStyle name="SAPBEXstdDataEmph 3 3 2" xfId="28307"/>
    <cellStyle name="SAPBEXstdDataEmph 3 3 2 2" xfId="28308"/>
    <cellStyle name="SAPBEXstdDataEmph 3 3 2 3" xfId="28309"/>
    <cellStyle name="SAPBEXstdDataEmph 3 3 2 4" xfId="28310"/>
    <cellStyle name="SAPBEXstdDataEmph 3 3 2 5" xfId="28311"/>
    <cellStyle name="SAPBEXstdDataEmph 3 3 2 6" xfId="28312"/>
    <cellStyle name="SAPBEXstdDataEmph 3 3 2 7" xfId="28313"/>
    <cellStyle name="SAPBEXstdDataEmph 3 3 2 8" xfId="28314"/>
    <cellStyle name="SAPBEXstdDataEmph 3 3 3" xfId="28315"/>
    <cellStyle name="SAPBEXstdDataEmph 3 3 3 2" xfId="28316"/>
    <cellStyle name="SAPBEXstdDataEmph 3 3 3 3" xfId="28317"/>
    <cellStyle name="SAPBEXstdDataEmph 3 3 3 4" xfId="28318"/>
    <cellStyle name="SAPBEXstdDataEmph 3 3 3 5" xfId="28319"/>
    <cellStyle name="SAPBEXstdDataEmph 3 3 3 6" xfId="28320"/>
    <cellStyle name="SAPBEXstdDataEmph 3 3 3 7" xfId="28321"/>
    <cellStyle name="SAPBEXstdDataEmph 3 3 3 8" xfId="28322"/>
    <cellStyle name="SAPBEXstdDataEmph 3 3 4" xfId="28323"/>
    <cellStyle name="SAPBEXstdDataEmph 3 3 4 2" xfId="28324"/>
    <cellStyle name="SAPBEXstdDataEmph 3 3 4 3" xfId="28325"/>
    <cellStyle name="SAPBEXstdDataEmph 3 3 4 4" xfId="28326"/>
    <cellStyle name="SAPBEXstdDataEmph 3 3 4 5" xfId="28327"/>
    <cellStyle name="SAPBEXstdDataEmph 3 3 4 6" xfId="28328"/>
    <cellStyle name="SAPBEXstdDataEmph 3 3 4 7" xfId="28329"/>
    <cellStyle name="SAPBEXstdDataEmph 3 3 4 8" xfId="28330"/>
    <cellStyle name="SAPBEXstdDataEmph 3 3 5" xfId="28331"/>
    <cellStyle name="SAPBEXstdDataEmph 3 3 6" xfId="28332"/>
    <cellStyle name="SAPBEXstdDataEmph 3 3 7" xfId="28333"/>
    <cellStyle name="SAPBEXstdDataEmph 3 3 8" xfId="28334"/>
    <cellStyle name="SAPBEXstdDataEmph 3 3 9" xfId="28335"/>
    <cellStyle name="SAPBEXstdDataEmph 3 4" xfId="28336"/>
    <cellStyle name="SAPBEXstdDataEmph 3 4 2" xfId="28337"/>
    <cellStyle name="SAPBEXstdDataEmph 3 4 3" xfId="28338"/>
    <cellStyle name="SAPBEXstdDataEmph 3 4 4" xfId="28339"/>
    <cellStyle name="SAPBEXstdDataEmph 3 4 5" xfId="28340"/>
    <cellStyle name="SAPBEXstdDataEmph 3 4 6" xfId="28341"/>
    <cellStyle name="SAPBEXstdDataEmph 3 4 7" xfId="28342"/>
    <cellStyle name="SAPBEXstdDataEmph 3 4 8" xfId="28343"/>
    <cellStyle name="SAPBEXstdDataEmph 3 5" xfId="28344"/>
    <cellStyle name="SAPBEXstdDataEmph 3 5 2" xfId="28345"/>
    <cellStyle name="SAPBEXstdDataEmph 3 5 3" xfId="28346"/>
    <cellStyle name="SAPBEXstdDataEmph 3 5 4" xfId="28347"/>
    <cellStyle name="SAPBEXstdDataEmph 3 5 5" xfId="28348"/>
    <cellStyle name="SAPBEXstdDataEmph 3 5 6" xfId="28349"/>
    <cellStyle name="SAPBEXstdDataEmph 3 5 7" xfId="28350"/>
    <cellStyle name="SAPBEXstdDataEmph 3 5 8" xfId="28351"/>
    <cellStyle name="SAPBEXstdDataEmph 3 6" xfId="28352"/>
    <cellStyle name="SAPBEXstdDataEmph 3 6 2" xfId="28353"/>
    <cellStyle name="SAPBEXstdDataEmph 3 6 3" xfId="28354"/>
    <cellStyle name="SAPBEXstdDataEmph 3 6 4" xfId="28355"/>
    <cellStyle name="SAPBEXstdDataEmph 3 6 5" xfId="28356"/>
    <cellStyle name="SAPBEXstdDataEmph 3 6 6" xfId="28357"/>
    <cellStyle name="SAPBEXstdDataEmph 3 6 7" xfId="28358"/>
    <cellStyle name="SAPBEXstdDataEmph 3 6 8" xfId="28359"/>
    <cellStyle name="SAPBEXstdDataEmph 3 7" xfId="28360"/>
    <cellStyle name="SAPBEXstdDataEmph 3 8" xfId="28361"/>
    <cellStyle name="SAPBEXstdDataEmph 3 9" xfId="28362"/>
    <cellStyle name="SAPBEXstdDataEmph 4" xfId="4373"/>
    <cellStyle name="SAPBEXstdDataEmph 4 10" xfId="28363"/>
    <cellStyle name="SAPBEXstdDataEmph 4 11" xfId="28364"/>
    <cellStyle name="SAPBEXstdDataEmph 4 12" xfId="28365"/>
    <cellStyle name="SAPBEXstdDataEmph 4 13" xfId="28366"/>
    <cellStyle name="SAPBEXstdDataEmph 4 14" xfId="28367"/>
    <cellStyle name="SAPBEXstdDataEmph 4 2" xfId="4374"/>
    <cellStyle name="SAPBEXstdDataEmph 4 2 10" xfId="28368"/>
    <cellStyle name="SAPBEXstdDataEmph 4 2 11" xfId="28369"/>
    <cellStyle name="SAPBEXstdDataEmph 4 2 12" xfId="28370"/>
    <cellStyle name="SAPBEXstdDataEmph 4 2 2" xfId="28371"/>
    <cellStyle name="SAPBEXstdDataEmph 4 2 2 2" xfId="28372"/>
    <cellStyle name="SAPBEXstdDataEmph 4 2 2 3" xfId="28373"/>
    <cellStyle name="SAPBEXstdDataEmph 4 2 2 4" xfId="28374"/>
    <cellStyle name="SAPBEXstdDataEmph 4 2 2 5" xfId="28375"/>
    <cellStyle name="SAPBEXstdDataEmph 4 2 2 6" xfId="28376"/>
    <cellStyle name="SAPBEXstdDataEmph 4 2 2 7" xfId="28377"/>
    <cellStyle name="SAPBEXstdDataEmph 4 2 2 8" xfId="28378"/>
    <cellStyle name="SAPBEXstdDataEmph 4 2 3" xfId="28379"/>
    <cellStyle name="SAPBEXstdDataEmph 4 2 3 2" xfId="28380"/>
    <cellStyle name="SAPBEXstdDataEmph 4 2 3 3" xfId="28381"/>
    <cellStyle name="SAPBEXstdDataEmph 4 2 3 4" xfId="28382"/>
    <cellStyle name="SAPBEXstdDataEmph 4 2 3 5" xfId="28383"/>
    <cellStyle name="SAPBEXstdDataEmph 4 2 3 6" xfId="28384"/>
    <cellStyle name="SAPBEXstdDataEmph 4 2 3 7" xfId="28385"/>
    <cellStyle name="SAPBEXstdDataEmph 4 2 3 8" xfId="28386"/>
    <cellStyle name="SAPBEXstdDataEmph 4 2 4" xfId="28387"/>
    <cellStyle name="SAPBEXstdDataEmph 4 2 4 2" xfId="28388"/>
    <cellStyle name="SAPBEXstdDataEmph 4 2 4 3" xfId="28389"/>
    <cellStyle name="SAPBEXstdDataEmph 4 2 4 4" xfId="28390"/>
    <cellStyle name="SAPBEXstdDataEmph 4 2 4 5" xfId="28391"/>
    <cellStyle name="SAPBEXstdDataEmph 4 2 4 6" xfId="28392"/>
    <cellStyle name="SAPBEXstdDataEmph 4 2 4 7" xfId="28393"/>
    <cellStyle name="SAPBEXstdDataEmph 4 2 4 8" xfId="28394"/>
    <cellStyle name="SAPBEXstdDataEmph 4 2 5" xfId="28395"/>
    <cellStyle name="SAPBEXstdDataEmph 4 2 6" xfId="28396"/>
    <cellStyle name="SAPBEXstdDataEmph 4 2 7" xfId="28397"/>
    <cellStyle name="SAPBEXstdDataEmph 4 2 8" xfId="28398"/>
    <cellStyle name="SAPBEXstdDataEmph 4 2 9" xfId="28399"/>
    <cellStyle name="SAPBEXstdDataEmph 4 3" xfId="28400"/>
    <cellStyle name="SAPBEXstdDataEmph 4 3 2" xfId="28401"/>
    <cellStyle name="SAPBEXstdDataEmph 4 3 3" xfId="28402"/>
    <cellStyle name="SAPBEXstdDataEmph 4 3 4" xfId="28403"/>
    <cellStyle name="SAPBEXstdDataEmph 4 3 5" xfId="28404"/>
    <cellStyle name="SAPBEXstdDataEmph 4 3 6" xfId="28405"/>
    <cellStyle name="SAPBEXstdDataEmph 4 3 7" xfId="28406"/>
    <cellStyle name="SAPBEXstdDataEmph 4 3 8" xfId="28407"/>
    <cellStyle name="SAPBEXstdDataEmph 4 4" xfId="28408"/>
    <cellStyle name="SAPBEXstdDataEmph 4 4 2" xfId="28409"/>
    <cellStyle name="SAPBEXstdDataEmph 4 4 3" xfId="28410"/>
    <cellStyle name="SAPBEXstdDataEmph 4 4 4" xfId="28411"/>
    <cellStyle name="SAPBEXstdDataEmph 4 4 5" xfId="28412"/>
    <cellStyle name="SAPBEXstdDataEmph 4 4 6" xfId="28413"/>
    <cellStyle name="SAPBEXstdDataEmph 4 4 7" xfId="28414"/>
    <cellStyle name="SAPBEXstdDataEmph 4 4 8" xfId="28415"/>
    <cellStyle name="SAPBEXstdDataEmph 4 5" xfId="28416"/>
    <cellStyle name="SAPBEXstdDataEmph 4 5 2" xfId="28417"/>
    <cellStyle name="SAPBEXstdDataEmph 4 5 3" xfId="28418"/>
    <cellStyle name="SAPBEXstdDataEmph 4 5 4" xfId="28419"/>
    <cellStyle name="SAPBEXstdDataEmph 4 5 5" xfId="28420"/>
    <cellStyle name="SAPBEXstdDataEmph 4 5 6" xfId="28421"/>
    <cellStyle name="SAPBEXstdDataEmph 4 5 7" xfId="28422"/>
    <cellStyle name="SAPBEXstdDataEmph 4 5 8" xfId="28423"/>
    <cellStyle name="SAPBEXstdDataEmph 4 6" xfId="28424"/>
    <cellStyle name="SAPBEXstdDataEmph 4 7" xfId="28425"/>
    <cellStyle name="SAPBEXstdDataEmph 4 8" xfId="28426"/>
    <cellStyle name="SAPBEXstdDataEmph 4 9" xfId="28427"/>
    <cellStyle name="SAPBEXstdDataEmph 5" xfId="4375"/>
    <cellStyle name="SAPBEXstdDataEmph 5 10" xfId="28428"/>
    <cellStyle name="SAPBEXstdDataEmph 5 11" xfId="28429"/>
    <cellStyle name="SAPBEXstdDataEmph 5 12" xfId="28430"/>
    <cellStyle name="SAPBEXstdDataEmph 5 2" xfId="28431"/>
    <cellStyle name="SAPBEXstdDataEmph 5 2 2" xfId="28432"/>
    <cellStyle name="SAPBEXstdDataEmph 5 2 3" xfId="28433"/>
    <cellStyle name="SAPBEXstdDataEmph 5 2 4" xfId="28434"/>
    <cellStyle name="SAPBEXstdDataEmph 5 2 5" xfId="28435"/>
    <cellStyle name="SAPBEXstdDataEmph 5 2 6" xfId="28436"/>
    <cellStyle name="SAPBEXstdDataEmph 5 2 7" xfId="28437"/>
    <cellStyle name="SAPBEXstdDataEmph 5 2 8" xfId="28438"/>
    <cellStyle name="SAPBEXstdDataEmph 5 3" xfId="28439"/>
    <cellStyle name="SAPBEXstdDataEmph 5 3 2" xfId="28440"/>
    <cellStyle name="SAPBEXstdDataEmph 5 3 3" xfId="28441"/>
    <cellStyle name="SAPBEXstdDataEmph 5 3 4" xfId="28442"/>
    <cellStyle name="SAPBEXstdDataEmph 5 3 5" xfId="28443"/>
    <cellStyle name="SAPBEXstdDataEmph 5 3 6" xfId="28444"/>
    <cellStyle name="SAPBEXstdDataEmph 5 3 7" xfId="28445"/>
    <cellStyle name="SAPBEXstdDataEmph 5 3 8" xfId="28446"/>
    <cellStyle name="SAPBEXstdDataEmph 5 4" xfId="28447"/>
    <cellStyle name="SAPBEXstdDataEmph 5 4 2" xfId="28448"/>
    <cellStyle name="SAPBEXstdDataEmph 5 4 3" xfId="28449"/>
    <cellStyle name="SAPBEXstdDataEmph 5 4 4" xfId="28450"/>
    <cellStyle name="SAPBEXstdDataEmph 5 4 5" xfId="28451"/>
    <cellStyle name="SAPBEXstdDataEmph 5 4 6" xfId="28452"/>
    <cellStyle name="SAPBEXstdDataEmph 5 4 7" xfId="28453"/>
    <cellStyle name="SAPBEXstdDataEmph 5 4 8" xfId="28454"/>
    <cellStyle name="SAPBEXstdDataEmph 5 5" xfId="28455"/>
    <cellStyle name="SAPBEXstdDataEmph 5 6" xfId="28456"/>
    <cellStyle name="SAPBEXstdDataEmph 5 7" xfId="28457"/>
    <cellStyle name="SAPBEXstdDataEmph 5 8" xfId="28458"/>
    <cellStyle name="SAPBEXstdDataEmph 5 9" xfId="28459"/>
    <cellStyle name="SAPBEXstdDataEmph 6" xfId="28460"/>
    <cellStyle name="SAPBEXstdDataEmph 6 2" xfId="28461"/>
    <cellStyle name="SAPBEXstdDataEmph 6 3" xfId="28462"/>
    <cellStyle name="SAPBEXstdDataEmph 6 4" xfId="28463"/>
    <cellStyle name="SAPBEXstdDataEmph 6 5" xfId="28464"/>
    <cellStyle name="SAPBEXstdDataEmph 6 6" xfId="28465"/>
    <cellStyle name="SAPBEXstdDataEmph 6 7" xfId="28466"/>
    <cellStyle name="SAPBEXstdDataEmph 6 8" xfId="28467"/>
    <cellStyle name="SAPBEXstdDataEmph 7" xfId="28468"/>
    <cellStyle name="SAPBEXstdDataEmph 7 2" xfId="28469"/>
    <cellStyle name="SAPBEXstdDataEmph 7 3" xfId="28470"/>
    <cellStyle name="SAPBEXstdDataEmph 7 4" xfId="28471"/>
    <cellStyle name="SAPBEXstdDataEmph 7 5" xfId="28472"/>
    <cellStyle name="SAPBEXstdDataEmph 7 6" xfId="28473"/>
    <cellStyle name="SAPBEXstdDataEmph 7 7" xfId="28474"/>
    <cellStyle name="SAPBEXstdDataEmph 7 8" xfId="28475"/>
    <cellStyle name="SAPBEXstdDataEmph 8" xfId="28476"/>
    <cellStyle name="SAPBEXstdDataEmph 8 2" xfId="28477"/>
    <cellStyle name="SAPBEXstdDataEmph 8 3" xfId="28478"/>
    <cellStyle name="SAPBEXstdDataEmph 8 4" xfId="28479"/>
    <cellStyle name="SAPBEXstdDataEmph 8 5" xfId="28480"/>
    <cellStyle name="SAPBEXstdDataEmph 8 6" xfId="28481"/>
    <cellStyle name="SAPBEXstdDataEmph 8 7" xfId="28482"/>
    <cellStyle name="SAPBEXstdDataEmph 8 8" xfId="28483"/>
    <cellStyle name="SAPBEXstdDataEmph 9" xfId="28484"/>
    <cellStyle name="SAPBEXstdDataEmph_реестр объектов ЕНЭС" xfId="4376"/>
    <cellStyle name="SAPBEXstdItem" xfId="4377"/>
    <cellStyle name="SAPBEXstdItem 10" xfId="28485"/>
    <cellStyle name="SAPBEXstdItem 11" xfId="28486"/>
    <cellStyle name="SAPBEXstdItem 12" xfId="28487"/>
    <cellStyle name="SAPBEXstdItem 13" xfId="28488"/>
    <cellStyle name="SAPBEXstdItem 14" xfId="28489"/>
    <cellStyle name="SAPBEXstdItem 15" xfId="28490"/>
    <cellStyle name="SAPBEXstdItem 16" xfId="28491"/>
    <cellStyle name="SAPBEXstdItem 17" xfId="28492"/>
    <cellStyle name="SAPBEXstdItem 18" xfId="28493"/>
    <cellStyle name="SAPBEXstdItem 2" xfId="4378"/>
    <cellStyle name="SAPBEXstdItem 2 10" xfId="28494"/>
    <cellStyle name="SAPBEXstdItem 2 11" xfId="28495"/>
    <cellStyle name="SAPBEXstdItem 2 12" xfId="28496"/>
    <cellStyle name="SAPBEXstdItem 2 13" xfId="28497"/>
    <cellStyle name="SAPBEXstdItem 2 14" xfId="28498"/>
    <cellStyle name="SAPBEXstdItem 2 15" xfId="28499"/>
    <cellStyle name="SAPBEXstdItem 2 2" xfId="4379"/>
    <cellStyle name="SAPBEXstdItem 2 2 10" xfId="28500"/>
    <cellStyle name="SAPBEXstdItem 2 2 11" xfId="28501"/>
    <cellStyle name="SAPBEXstdItem 2 2 12" xfId="28502"/>
    <cellStyle name="SAPBEXstdItem 2 2 13" xfId="28503"/>
    <cellStyle name="SAPBEXstdItem 2 2 14" xfId="28504"/>
    <cellStyle name="SAPBEXstdItem 2 2 2" xfId="4380"/>
    <cellStyle name="SAPBEXstdItem 2 2 2 10" xfId="28505"/>
    <cellStyle name="SAPBEXstdItem 2 2 2 11" xfId="28506"/>
    <cellStyle name="SAPBEXstdItem 2 2 2 12" xfId="28507"/>
    <cellStyle name="SAPBEXstdItem 2 2 2 2" xfId="28508"/>
    <cellStyle name="SAPBEXstdItem 2 2 2 2 2" xfId="28509"/>
    <cellStyle name="SAPBEXstdItem 2 2 2 2 3" xfId="28510"/>
    <cellStyle name="SAPBEXstdItem 2 2 2 2 4" xfId="28511"/>
    <cellStyle name="SAPBEXstdItem 2 2 2 2 5" xfId="28512"/>
    <cellStyle name="SAPBEXstdItem 2 2 2 2 6" xfId="28513"/>
    <cellStyle name="SAPBEXstdItem 2 2 2 2 7" xfId="28514"/>
    <cellStyle name="SAPBEXstdItem 2 2 2 2 8" xfId="28515"/>
    <cellStyle name="SAPBEXstdItem 2 2 2 3" xfId="28516"/>
    <cellStyle name="SAPBEXstdItem 2 2 2 3 2" xfId="28517"/>
    <cellStyle name="SAPBEXstdItem 2 2 2 3 3" xfId="28518"/>
    <cellStyle name="SAPBEXstdItem 2 2 2 3 4" xfId="28519"/>
    <cellStyle name="SAPBEXstdItem 2 2 2 3 5" xfId="28520"/>
    <cellStyle name="SAPBEXstdItem 2 2 2 3 6" xfId="28521"/>
    <cellStyle name="SAPBEXstdItem 2 2 2 3 7" xfId="28522"/>
    <cellStyle name="SAPBEXstdItem 2 2 2 3 8" xfId="28523"/>
    <cellStyle name="SAPBEXstdItem 2 2 2 4" xfId="28524"/>
    <cellStyle name="SAPBEXstdItem 2 2 2 4 2" xfId="28525"/>
    <cellStyle name="SAPBEXstdItem 2 2 2 4 3" xfId="28526"/>
    <cellStyle name="SAPBEXstdItem 2 2 2 4 4" xfId="28527"/>
    <cellStyle name="SAPBEXstdItem 2 2 2 4 5" xfId="28528"/>
    <cellStyle name="SAPBEXstdItem 2 2 2 4 6" xfId="28529"/>
    <cellStyle name="SAPBEXstdItem 2 2 2 4 7" xfId="28530"/>
    <cellStyle name="SAPBEXstdItem 2 2 2 4 8" xfId="28531"/>
    <cellStyle name="SAPBEXstdItem 2 2 2 5" xfId="28532"/>
    <cellStyle name="SAPBEXstdItem 2 2 2 6" xfId="28533"/>
    <cellStyle name="SAPBEXstdItem 2 2 2 7" xfId="28534"/>
    <cellStyle name="SAPBEXstdItem 2 2 2 8" xfId="28535"/>
    <cellStyle name="SAPBEXstdItem 2 2 2 9" xfId="28536"/>
    <cellStyle name="SAPBEXstdItem 2 2 3" xfId="28537"/>
    <cellStyle name="SAPBEXstdItem 2 2 3 2" xfId="28538"/>
    <cellStyle name="SAPBEXstdItem 2 2 3 3" xfId="28539"/>
    <cellStyle name="SAPBEXstdItem 2 2 3 4" xfId="28540"/>
    <cellStyle name="SAPBEXstdItem 2 2 3 5" xfId="28541"/>
    <cellStyle name="SAPBEXstdItem 2 2 3 6" xfId="28542"/>
    <cellStyle name="SAPBEXstdItem 2 2 3 7" xfId="28543"/>
    <cellStyle name="SAPBEXstdItem 2 2 3 8" xfId="28544"/>
    <cellStyle name="SAPBEXstdItem 2 2 4" xfId="28545"/>
    <cellStyle name="SAPBEXstdItem 2 2 4 2" xfId="28546"/>
    <cellStyle name="SAPBEXstdItem 2 2 4 3" xfId="28547"/>
    <cellStyle name="SAPBEXstdItem 2 2 4 4" xfId="28548"/>
    <cellStyle name="SAPBEXstdItem 2 2 4 5" xfId="28549"/>
    <cellStyle name="SAPBEXstdItem 2 2 4 6" xfId="28550"/>
    <cellStyle name="SAPBEXstdItem 2 2 4 7" xfId="28551"/>
    <cellStyle name="SAPBEXstdItem 2 2 4 8" xfId="28552"/>
    <cellStyle name="SAPBEXstdItem 2 2 5" xfId="28553"/>
    <cellStyle name="SAPBEXstdItem 2 2 5 2" xfId="28554"/>
    <cellStyle name="SAPBEXstdItem 2 2 5 3" xfId="28555"/>
    <cellStyle name="SAPBEXstdItem 2 2 5 4" xfId="28556"/>
    <cellStyle name="SAPBEXstdItem 2 2 5 5" xfId="28557"/>
    <cellStyle name="SAPBEXstdItem 2 2 5 6" xfId="28558"/>
    <cellStyle name="SAPBEXstdItem 2 2 5 7" xfId="28559"/>
    <cellStyle name="SAPBEXstdItem 2 2 5 8" xfId="28560"/>
    <cellStyle name="SAPBEXstdItem 2 2 6" xfId="28561"/>
    <cellStyle name="SAPBEXstdItem 2 2 7" xfId="28562"/>
    <cellStyle name="SAPBEXstdItem 2 2 8" xfId="28563"/>
    <cellStyle name="SAPBEXstdItem 2 2 9" xfId="28564"/>
    <cellStyle name="SAPBEXstdItem 2 3" xfId="4381"/>
    <cellStyle name="SAPBEXstdItem 2 3 10" xfId="28565"/>
    <cellStyle name="SAPBEXstdItem 2 3 11" xfId="28566"/>
    <cellStyle name="SAPBEXstdItem 2 3 12" xfId="28567"/>
    <cellStyle name="SAPBEXstdItem 2 3 2" xfId="28568"/>
    <cellStyle name="SAPBEXstdItem 2 3 2 2" xfId="28569"/>
    <cellStyle name="SAPBEXstdItem 2 3 2 3" xfId="28570"/>
    <cellStyle name="SAPBEXstdItem 2 3 2 4" xfId="28571"/>
    <cellStyle name="SAPBEXstdItem 2 3 2 5" xfId="28572"/>
    <cellStyle name="SAPBEXstdItem 2 3 2 6" xfId="28573"/>
    <cellStyle name="SAPBEXstdItem 2 3 2 7" xfId="28574"/>
    <cellStyle name="SAPBEXstdItem 2 3 2 8" xfId="28575"/>
    <cellStyle name="SAPBEXstdItem 2 3 3" xfId="28576"/>
    <cellStyle name="SAPBEXstdItem 2 3 3 2" xfId="28577"/>
    <cellStyle name="SAPBEXstdItem 2 3 3 3" xfId="28578"/>
    <cellStyle name="SAPBEXstdItem 2 3 3 4" xfId="28579"/>
    <cellStyle name="SAPBEXstdItem 2 3 3 5" xfId="28580"/>
    <cellStyle name="SAPBEXstdItem 2 3 3 6" xfId="28581"/>
    <cellStyle name="SAPBEXstdItem 2 3 3 7" xfId="28582"/>
    <cellStyle name="SAPBEXstdItem 2 3 3 8" xfId="28583"/>
    <cellStyle name="SAPBEXstdItem 2 3 4" xfId="28584"/>
    <cellStyle name="SAPBEXstdItem 2 3 4 2" xfId="28585"/>
    <cellStyle name="SAPBEXstdItem 2 3 4 3" xfId="28586"/>
    <cellStyle name="SAPBEXstdItem 2 3 4 4" xfId="28587"/>
    <cellStyle name="SAPBEXstdItem 2 3 4 5" xfId="28588"/>
    <cellStyle name="SAPBEXstdItem 2 3 4 6" xfId="28589"/>
    <cellStyle name="SAPBEXstdItem 2 3 4 7" xfId="28590"/>
    <cellStyle name="SAPBEXstdItem 2 3 4 8" xfId="28591"/>
    <cellStyle name="SAPBEXstdItem 2 3 5" xfId="28592"/>
    <cellStyle name="SAPBEXstdItem 2 3 6" xfId="28593"/>
    <cellStyle name="SAPBEXstdItem 2 3 7" xfId="28594"/>
    <cellStyle name="SAPBEXstdItem 2 3 8" xfId="28595"/>
    <cellStyle name="SAPBEXstdItem 2 3 9" xfId="28596"/>
    <cellStyle name="SAPBEXstdItem 2 4" xfId="28597"/>
    <cellStyle name="SAPBEXstdItem 2 4 2" xfId="28598"/>
    <cellStyle name="SAPBEXstdItem 2 4 3" xfId="28599"/>
    <cellStyle name="SAPBEXstdItem 2 4 4" xfId="28600"/>
    <cellStyle name="SAPBEXstdItem 2 4 5" xfId="28601"/>
    <cellStyle name="SAPBEXstdItem 2 4 6" xfId="28602"/>
    <cellStyle name="SAPBEXstdItem 2 4 7" xfId="28603"/>
    <cellStyle name="SAPBEXstdItem 2 4 8" xfId="28604"/>
    <cellStyle name="SAPBEXstdItem 2 5" xfId="28605"/>
    <cellStyle name="SAPBEXstdItem 2 5 2" xfId="28606"/>
    <cellStyle name="SAPBEXstdItem 2 5 3" xfId="28607"/>
    <cellStyle name="SAPBEXstdItem 2 5 4" xfId="28608"/>
    <cellStyle name="SAPBEXstdItem 2 5 5" xfId="28609"/>
    <cellStyle name="SAPBEXstdItem 2 5 6" xfId="28610"/>
    <cellStyle name="SAPBEXstdItem 2 5 7" xfId="28611"/>
    <cellStyle name="SAPBEXstdItem 2 5 8" xfId="28612"/>
    <cellStyle name="SAPBEXstdItem 2 6" xfId="28613"/>
    <cellStyle name="SAPBEXstdItem 2 6 2" xfId="28614"/>
    <cellStyle name="SAPBEXstdItem 2 6 3" xfId="28615"/>
    <cellStyle name="SAPBEXstdItem 2 6 4" xfId="28616"/>
    <cellStyle name="SAPBEXstdItem 2 6 5" xfId="28617"/>
    <cellStyle name="SAPBEXstdItem 2 6 6" xfId="28618"/>
    <cellStyle name="SAPBEXstdItem 2 6 7" xfId="28619"/>
    <cellStyle name="SAPBEXstdItem 2 6 8" xfId="28620"/>
    <cellStyle name="SAPBEXstdItem 2 7" xfId="28621"/>
    <cellStyle name="SAPBEXstdItem 2 8" xfId="28622"/>
    <cellStyle name="SAPBEXstdItem 2 9" xfId="28623"/>
    <cellStyle name="SAPBEXstdItem 3" xfId="4382"/>
    <cellStyle name="SAPBEXstdItem 3 10" xfId="28624"/>
    <cellStyle name="SAPBEXstdItem 3 11" xfId="28625"/>
    <cellStyle name="SAPBEXstdItem 3 12" xfId="28626"/>
    <cellStyle name="SAPBEXstdItem 3 13" xfId="28627"/>
    <cellStyle name="SAPBEXstdItem 3 14" xfId="28628"/>
    <cellStyle name="SAPBEXstdItem 3 2" xfId="4383"/>
    <cellStyle name="SAPBEXstdItem 3 2 10" xfId="28629"/>
    <cellStyle name="SAPBEXstdItem 3 2 11" xfId="28630"/>
    <cellStyle name="SAPBEXstdItem 3 2 12" xfId="28631"/>
    <cellStyle name="SAPBEXstdItem 3 2 13" xfId="28632"/>
    <cellStyle name="SAPBEXstdItem 3 2 14" xfId="28633"/>
    <cellStyle name="SAPBEXstdItem 3 2 2" xfId="4384"/>
    <cellStyle name="SAPBEXstdItem 3 2 2 10" xfId="28634"/>
    <cellStyle name="SAPBEXstdItem 3 2 2 11" xfId="28635"/>
    <cellStyle name="SAPBEXstdItem 3 2 2 12" xfId="28636"/>
    <cellStyle name="SAPBEXstdItem 3 2 2 2" xfId="28637"/>
    <cellStyle name="SAPBEXstdItem 3 2 2 2 2" xfId="28638"/>
    <cellStyle name="SAPBEXstdItem 3 2 2 2 3" xfId="28639"/>
    <cellStyle name="SAPBEXstdItem 3 2 2 2 4" xfId="28640"/>
    <cellStyle name="SAPBEXstdItem 3 2 2 2 5" xfId="28641"/>
    <cellStyle name="SAPBEXstdItem 3 2 2 2 6" xfId="28642"/>
    <cellStyle name="SAPBEXstdItem 3 2 2 2 7" xfId="28643"/>
    <cellStyle name="SAPBEXstdItem 3 2 2 2 8" xfId="28644"/>
    <cellStyle name="SAPBEXstdItem 3 2 2 3" xfId="28645"/>
    <cellStyle name="SAPBEXstdItem 3 2 2 3 2" xfId="28646"/>
    <cellStyle name="SAPBEXstdItem 3 2 2 3 3" xfId="28647"/>
    <cellStyle name="SAPBEXstdItem 3 2 2 3 4" xfId="28648"/>
    <cellStyle name="SAPBEXstdItem 3 2 2 3 5" xfId="28649"/>
    <cellStyle name="SAPBEXstdItem 3 2 2 3 6" xfId="28650"/>
    <cellStyle name="SAPBEXstdItem 3 2 2 3 7" xfId="28651"/>
    <cellStyle name="SAPBEXstdItem 3 2 2 3 8" xfId="28652"/>
    <cellStyle name="SAPBEXstdItem 3 2 2 4" xfId="28653"/>
    <cellStyle name="SAPBEXstdItem 3 2 2 4 2" xfId="28654"/>
    <cellStyle name="SAPBEXstdItem 3 2 2 4 3" xfId="28655"/>
    <cellStyle name="SAPBEXstdItem 3 2 2 4 4" xfId="28656"/>
    <cellStyle name="SAPBEXstdItem 3 2 2 4 5" xfId="28657"/>
    <cellStyle name="SAPBEXstdItem 3 2 2 4 6" xfId="28658"/>
    <cellStyle name="SAPBEXstdItem 3 2 2 4 7" xfId="28659"/>
    <cellStyle name="SAPBEXstdItem 3 2 2 4 8" xfId="28660"/>
    <cellStyle name="SAPBEXstdItem 3 2 2 5" xfId="28661"/>
    <cellStyle name="SAPBEXstdItem 3 2 2 6" xfId="28662"/>
    <cellStyle name="SAPBEXstdItem 3 2 2 7" xfId="28663"/>
    <cellStyle name="SAPBEXstdItem 3 2 2 8" xfId="28664"/>
    <cellStyle name="SAPBEXstdItem 3 2 2 9" xfId="28665"/>
    <cellStyle name="SAPBEXstdItem 3 2 3" xfId="28666"/>
    <cellStyle name="SAPBEXstdItem 3 2 3 2" xfId="28667"/>
    <cellStyle name="SAPBEXstdItem 3 2 3 3" xfId="28668"/>
    <cellStyle name="SAPBEXstdItem 3 2 3 4" xfId="28669"/>
    <cellStyle name="SAPBEXstdItem 3 2 3 5" xfId="28670"/>
    <cellStyle name="SAPBEXstdItem 3 2 3 6" xfId="28671"/>
    <cellStyle name="SAPBEXstdItem 3 2 3 7" xfId="28672"/>
    <cellStyle name="SAPBEXstdItem 3 2 3 8" xfId="28673"/>
    <cellStyle name="SAPBEXstdItem 3 2 4" xfId="28674"/>
    <cellStyle name="SAPBEXstdItem 3 2 4 2" xfId="28675"/>
    <cellStyle name="SAPBEXstdItem 3 2 4 3" xfId="28676"/>
    <cellStyle name="SAPBEXstdItem 3 2 4 4" xfId="28677"/>
    <cellStyle name="SAPBEXstdItem 3 2 4 5" xfId="28678"/>
    <cellStyle name="SAPBEXstdItem 3 2 4 6" xfId="28679"/>
    <cellStyle name="SAPBEXstdItem 3 2 4 7" xfId="28680"/>
    <cellStyle name="SAPBEXstdItem 3 2 4 8" xfId="28681"/>
    <cellStyle name="SAPBEXstdItem 3 2 5" xfId="28682"/>
    <cellStyle name="SAPBEXstdItem 3 2 5 2" xfId="28683"/>
    <cellStyle name="SAPBEXstdItem 3 2 5 3" xfId="28684"/>
    <cellStyle name="SAPBEXstdItem 3 2 5 4" xfId="28685"/>
    <cellStyle name="SAPBEXstdItem 3 2 5 5" xfId="28686"/>
    <cellStyle name="SAPBEXstdItem 3 2 5 6" xfId="28687"/>
    <cellStyle name="SAPBEXstdItem 3 2 5 7" xfId="28688"/>
    <cellStyle name="SAPBEXstdItem 3 2 5 8" xfId="28689"/>
    <cellStyle name="SAPBEXstdItem 3 2 6" xfId="28690"/>
    <cellStyle name="SAPBEXstdItem 3 2 7" xfId="28691"/>
    <cellStyle name="SAPBEXstdItem 3 2 8" xfId="28692"/>
    <cellStyle name="SAPBEXstdItem 3 2 9" xfId="28693"/>
    <cellStyle name="SAPBEXstdItem 3 3" xfId="4385"/>
    <cellStyle name="SAPBEXstdItem 3 3 10" xfId="28694"/>
    <cellStyle name="SAPBEXstdItem 3 3 11" xfId="28695"/>
    <cellStyle name="SAPBEXstdItem 3 3 12" xfId="28696"/>
    <cellStyle name="SAPBEXstdItem 3 3 2" xfId="28697"/>
    <cellStyle name="SAPBEXstdItem 3 3 2 2" xfId="28698"/>
    <cellStyle name="SAPBEXstdItem 3 3 2 3" xfId="28699"/>
    <cellStyle name="SAPBEXstdItem 3 3 2 4" xfId="28700"/>
    <cellStyle name="SAPBEXstdItem 3 3 2 5" xfId="28701"/>
    <cellStyle name="SAPBEXstdItem 3 3 2 6" xfId="28702"/>
    <cellStyle name="SAPBEXstdItem 3 3 2 7" xfId="28703"/>
    <cellStyle name="SAPBEXstdItem 3 3 2 8" xfId="28704"/>
    <cellStyle name="SAPBEXstdItem 3 3 3" xfId="28705"/>
    <cellStyle name="SAPBEXstdItem 3 3 3 2" xfId="28706"/>
    <cellStyle name="SAPBEXstdItem 3 3 3 3" xfId="28707"/>
    <cellStyle name="SAPBEXstdItem 3 3 3 4" xfId="28708"/>
    <cellStyle name="SAPBEXstdItem 3 3 3 5" xfId="28709"/>
    <cellStyle name="SAPBEXstdItem 3 3 3 6" xfId="28710"/>
    <cellStyle name="SAPBEXstdItem 3 3 3 7" xfId="28711"/>
    <cellStyle name="SAPBEXstdItem 3 3 3 8" xfId="28712"/>
    <cellStyle name="SAPBEXstdItem 3 3 4" xfId="28713"/>
    <cellStyle name="SAPBEXstdItem 3 3 4 2" xfId="28714"/>
    <cellStyle name="SAPBEXstdItem 3 3 4 3" xfId="28715"/>
    <cellStyle name="SAPBEXstdItem 3 3 4 4" xfId="28716"/>
    <cellStyle name="SAPBEXstdItem 3 3 4 5" xfId="28717"/>
    <cellStyle name="SAPBEXstdItem 3 3 4 6" xfId="28718"/>
    <cellStyle name="SAPBEXstdItem 3 3 4 7" xfId="28719"/>
    <cellStyle name="SAPBEXstdItem 3 3 4 8" xfId="28720"/>
    <cellStyle name="SAPBEXstdItem 3 3 5" xfId="28721"/>
    <cellStyle name="SAPBEXstdItem 3 3 6" xfId="28722"/>
    <cellStyle name="SAPBEXstdItem 3 3 7" xfId="28723"/>
    <cellStyle name="SAPBEXstdItem 3 3 8" xfId="28724"/>
    <cellStyle name="SAPBEXstdItem 3 3 9" xfId="28725"/>
    <cellStyle name="SAPBEXstdItem 3 4" xfId="28726"/>
    <cellStyle name="SAPBEXstdItem 3 4 2" xfId="28727"/>
    <cellStyle name="SAPBEXstdItem 3 4 3" xfId="28728"/>
    <cellStyle name="SAPBEXstdItem 3 4 4" xfId="28729"/>
    <cellStyle name="SAPBEXstdItem 3 4 5" xfId="28730"/>
    <cellStyle name="SAPBEXstdItem 3 4 6" xfId="28731"/>
    <cellStyle name="SAPBEXstdItem 3 4 7" xfId="28732"/>
    <cellStyle name="SAPBEXstdItem 3 4 8" xfId="28733"/>
    <cellStyle name="SAPBEXstdItem 3 5" xfId="28734"/>
    <cellStyle name="SAPBEXstdItem 3 5 2" xfId="28735"/>
    <cellStyle name="SAPBEXstdItem 3 5 3" xfId="28736"/>
    <cellStyle name="SAPBEXstdItem 3 5 4" xfId="28737"/>
    <cellStyle name="SAPBEXstdItem 3 5 5" xfId="28738"/>
    <cellStyle name="SAPBEXstdItem 3 5 6" xfId="28739"/>
    <cellStyle name="SAPBEXstdItem 3 5 7" xfId="28740"/>
    <cellStyle name="SAPBEXstdItem 3 5 8" xfId="28741"/>
    <cellStyle name="SAPBEXstdItem 3 6" xfId="28742"/>
    <cellStyle name="SAPBEXstdItem 3 6 2" xfId="28743"/>
    <cellStyle name="SAPBEXstdItem 3 6 3" xfId="28744"/>
    <cellStyle name="SAPBEXstdItem 3 6 4" xfId="28745"/>
    <cellStyle name="SAPBEXstdItem 3 6 5" xfId="28746"/>
    <cellStyle name="SAPBEXstdItem 3 6 6" xfId="28747"/>
    <cellStyle name="SAPBEXstdItem 3 6 7" xfId="28748"/>
    <cellStyle name="SAPBEXstdItem 3 6 8" xfId="28749"/>
    <cellStyle name="SAPBEXstdItem 3 7" xfId="28750"/>
    <cellStyle name="SAPBEXstdItem 3 8" xfId="28751"/>
    <cellStyle name="SAPBEXstdItem 3 9" xfId="28752"/>
    <cellStyle name="SAPBEXstdItem 4" xfId="4386"/>
    <cellStyle name="SAPBEXstdItem 4 10" xfId="28753"/>
    <cellStyle name="SAPBEXstdItem 4 11" xfId="28754"/>
    <cellStyle name="SAPBEXstdItem 4 12" xfId="28755"/>
    <cellStyle name="SAPBEXstdItem 4 13" xfId="28756"/>
    <cellStyle name="SAPBEXstdItem 4 14" xfId="28757"/>
    <cellStyle name="SAPBEXstdItem 4 2" xfId="4387"/>
    <cellStyle name="SAPBEXstdItem 4 2 10" xfId="28758"/>
    <cellStyle name="SAPBEXstdItem 4 2 11" xfId="28759"/>
    <cellStyle name="SAPBEXstdItem 4 2 12" xfId="28760"/>
    <cellStyle name="SAPBEXstdItem 4 2 13" xfId="28761"/>
    <cellStyle name="SAPBEXstdItem 4 2 14" xfId="28762"/>
    <cellStyle name="SAPBEXstdItem 4 2 2" xfId="4388"/>
    <cellStyle name="SAPBEXstdItem 4 2 2 10" xfId="28763"/>
    <cellStyle name="SAPBEXstdItem 4 2 2 11" xfId="28764"/>
    <cellStyle name="SAPBEXstdItem 4 2 2 12" xfId="28765"/>
    <cellStyle name="SAPBEXstdItem 4 2 2 2" xfId="28766"/>
    <cellStyle name="SAPBEXstdItem 4 2 2 2 2" xfId="28767"/>
    <cellStyle name="SAPBEXstdItem 4 2 2 2 3" xfId="28768"/>
    <cellStyle name="SAPBEXstdItem 4 2 2 2 4" xfId="28769"/>
    <cellStyle name="SAPBEXstdItem 4 2 2 2 5" xfId="28770"/>
    <cellStyle name="SAPBEXstdItem 4 2 2 2 6" xfId="28771"/>
    <cellStyle name="SAPBEXstdItem 4 2 2 2 7" xfId="28772"/>
    <cellStyle name="SAPBEXstdItem 4 2 2 2 8" xfId="28773"/>
    <cellStyle name="SAPBEXstdItem 4 2 2 3" xfId="28774"/>
    <cellStyle name="SAPBEXstdItem 4 2 2 3 2" xfId="28775"/>
    <cellStyle name="SAPBEXstdItem 4 2 2 3 3" xfId="28776"/>
    <cellStyle name="SAPBEXstdItem 4 2 2 3 4" xfId="28777"/>
    <cellStyle name="SAPBEXstdItem 4 2 2 3 5" xfId="28778"/>
    <cellStyle name="SAPBEXstdItem 4 2 2 3 6" xfId="28779"/>
    <cellStyle name="SAPBEXstdItem 4 2 2 3 7" xfId="28780"/>
    <cellStyle name="SAPBEXstdItem 4 2 2 3 8" xfId="28781"/>
    <cellStyle name="SAPBEXstdItem 4 2 2 4" xfId="28782"/>
    <cellStyle name="SAPBEXstdItem 4 2 2 4 2" xfId="28783"/>
    <cellStyle name="SAPBEXstdItem 4 2 2 4 3" xfId="28784"/>
    <cellStyle name="SAPBEXstdItem 4 2 2 4 4" xfId="28785"/>
    <cellStyle name="SAPBEXstdItem 4 2 2 4 5" xfId="28786"/>
    <cellStyle name="SAPBEXstdItem 4 2 2 4 6" xfId="28787"/>
    <cellStyle name="SAPBEXstdItem 4 2 2 4 7" xfId="28788"/>
    <cellStyle name="SAPBEXstdItem 4 2 2 4 8" xfId="28789"/>
    <cellStyle name="SAPBEXstdItem 4 2 2 5" xfId="28790"/>
    <cellStyle name="SAPBEXstdItem 4 2 2 6" xfId="28791"/>
    <cellStyle name="SAPBEXstdItem 4 2 2 7" xfId="28792"/>
    <cellStyle name="SAPBEXstdItem 4 2 2 8" xfId="28793"/>
    <cellStyle name="SAPBEXstdItem 4 2 2 9" xfId="28794"/>
    <cellStyle name="SAPBEXstdItem 4 2 3" xfId="28795"/>
    <cellStyle name="SAPBEXstdItem 4 2 3 2" xfId="28796"/>
    <cellStyle name="SAPBEXstdItem 4 2 3 3" xfId="28797"/>
    <cellStyle name="SAPBEXstdItem 4 2 3 4" xfId="28798"/>
    <cellStyle name="SAPBEXstdItem 4 2 3 5" xfId="28799"/>
    <cellStyle name="SAPBEXstdItem 4 2 3 6" xfId="28800"/>
    <cellStyle name="SAPBEXstdItem 4 2 3 7" xfId="28801"/>
    <cellStyle name="SAPBEXstdItem 4 2 3 8" xfId="28802"/>
    <cellStyle name="SAPBEXstdItem 4 2 4" xfId="28803"/>
    <cellStyle name="SAPBEXstdItem 4 2 4 2" xfId="28804"/>
    <cellStyle name="SAPBEXstdItem 4 2 4 3" xfId="28805"/>
    <cellStyle name="SAPBEXstdItem 4 2 4 4" xfId="28806"/>
    <cellStyle name="SAPBEXstdItem 4 2 4 5" xfId="28807"/>
    <cellStyle name="SAPBEXstdItem 4 2 4 6" xfId="28808"/>
    <cellStyle name="SAPBEXstdItem 4 2 4 7" xfId="28809"/>
    <cellStyle name="SAPBEXstdItem 4 2 4 8" xfId="28810"/>
    <cellStyle name="SAPBEXstdItem 4 2 5" xfId="28811"/>
    <cellStyle name="SAPBEXstdItem 4 2 5 2" xfId="28812"/>
    <cellStyle name="SAPBEXstdItem 4 2 5 3" xfId="28813"/>
    <cellStyle name="SAPBEXstdItem 4 2 5 4" xfId="28814"/>
    <cellStyle name="SAPBEXstdItem 4 2 5 5" xfId="28815"/>
    <cellStyle name="SAPBEXstdItem 4 2 5 6" xfId="28816"/>
    <cellStyle name="SAPBEXstdItem 4 2 5 7" xfId="28817"/>
    <cellStyle name="SAPBEXstdItem 4 2 5 8" xfId="28818"/>
    <cellStyle name="SAPBEXstdItem 4 2 6" xfId="28819"/>
    <cellStyle name="SAPBEXstdItem 4 2 7" xfId="28820"/>
    <cellStyle name="SAPBEXstdItem 4 2 8" xfId="28821"/>
    <cellStyle name="SAPBEXstdItem 4 2 9" xfId="28822"/>
    <cellStyle name="SAPBEXstdItem 4 3" xfId="4389"/>
    <cellStyle name="SAPBEXstdItem 4 3 10" xfId="28823"/>
    <cellStyle name="SAPBEXstdItem 4 3 11" xfId="28824"/>
    <cellStyle name="SAPBEXstdItem 4 3 12" xfId="28825"/>
    <cellStyle name="SAPBEXstdItem 4 3 2" xfId="28826"/>
    <cellStyle name="SAPBEXstdItem 4 3 2 2" xfId="28827"/>
    <cellStyle name="SAPBEXstdItem 4 3 2 3" xfId="28828"/>
    <cellStyle name="SAPBEXstdItem 4 3 2 4" xfId="28829"/>
    <cellStyle name="SAPBEXstdItem 4 3 2 5" xfId="28830"/>
    <cellStyle name="SAPBEXstdItem 4 3 2 6" xfId="28831"/>
    <cellStyle name="SAPBEXstdItem 4 3 2 7" xfId="28832"/>
    <cellStyle name="SAPBEXstdItem 4 3 2 8" xfId="28833"/>
    <cellStyle name="SAPBEXstdItem 4 3 3" xfId="28834"/>
    <cellStyle name="SAPBEXstdItem 4 3 3 2" xfId="28835"/>
    <cellStyle name="SAPBEXstdItem 4 3 3 3" xfId="28836"/>
    <cellStyle name="SAPBEXstdItem 4 3 3 4" xfId="28837"/>
    <cellStyle name="SAPBEXstdItem 4 3 3 5" xfId="28838"/>
    <cellStyle name="SAPBEXstdItem 4 3 3 6" xfId="28839"/>
    <cellStyle name="SAPBEXstdItem 4 3 3 7" xfId="28840"/>
    <cellStyle name="SAPBEXstdItem 4 3 3 8" xfId="28841"/>
    <cellStyle name="SAPBEXstdItem 4 3 4" xfId="28842"/>
    <cellStyle name="SAPBEXstdItem 4 3 4 2" xfId="28843"/>
    <cellStyle name="SAPBEXstdItem 4 3 4 3" xfId="28844"/>
    <cellStyle name="SAPBEXstdItem 4 3 4 4" xfId="28845"/>
    <cellStyle name="SAPBEXstdItem 4 3 4 5" xfId="28846"/>
    <cellStyle name="SAPBEXstdItem 4 3 4 6" xfId="28847"/>
    <cellStyle name="SAPBEXstdItem 4 3 4 7" xfId="28848"/>
    <cellStyle name="SAPBEXstdItem 4 3 4 8" xfId="28849"/>
    <cellStyle name="SAPBEXstdItem 4 3 5" xfId="28850"/>
    <cellStyle name="SAPBEXstdItem 4 3 6" xfId="28851"/>
    <cellStyle name="SAPBEXstdItem 4 3 7" xfId="28852"/>
    <cellStyle name="SAPBEXstdItem 4 3 8" xfId="28853"/>
    <cellStyle name="SAPBEXstdItem 4 3 9" xfId="28854"/>
    <cellStyle name="SAPBEXstdItem 4 4" xfId="28855"/>
    <cellStyle name="SAPBEXstdItem 4 4 2" xfId="28856"/>
    <cellStyle name="SAPBEXstdItem 4 4 3" xfId="28857"/>
    <cellStyle name="SAPBEXstdItem 4 4 4" xfId="28858"/>
    <cellStyle name="SAPBEXstdItem 4 4 5" xfId="28859"/>
    <cellStyle name="SAPBEXstdItem 4 4 6" xfId="28860"/>
    <cellStyle name="SAPBEXstdItem 4 4 7" xfId="28861"/>
    <cellStyle name="SAPBEXstdItem 4 4 8" xfId="28862"/>
    <cellStyle name="SAPBEXstdItem 4 5" xfId="28863"/>
    <cellStyle name="SAPBEXstdItem 4 5 2" xfId="28864"/>
    <cellStyle name="SAPBEXstdItem 4 5 3" xfId="28865"/>
    <cellStyle name="SAPBEXstdItem 4 5 4" xfId="28866"/>
    <cellStyle name="SAPBEXstdItem 4 5 5" xfId="28867"/>
    <cellStyle name="SAPBEXstdItem 4 5 6" xfId="28868"/>
    <cellStyle name="SAPBEXstdItem 4 5 7" xfId="28869"/>
    <cellStyle name="SAPBEXstdItem 4 5 8" xfId="28870"/>
    <cellStyle name="SAPBEXstdItem 4 6" xfId="28871"/>
    <cellStyle name="SAPBEXstdItem 4 6 2" xfId="28872"/>
    <cellStyle name="SAPBEXstdItem 4 6 3" xfId="28873"/>
    <cellStyle name="SAPBEXstdItem 4 6 4" xfId="28874"/>
    <cellStyle name="SAPBEXstdItem 4 6 5" xfId="28875"/>
    <cellStyle name="SAPBEXstdItem 4 6 6" xfId="28876"/>
    <cellStyle name="SAPBEXstdItem 4 6 7" xfId="28877"/>
    <cellStyle name="SAPBEXstdItem 4 6 8" xfId="28878"/>
    <cellStyle name="SAPBEXstdItem 4 7" xfId="28879"/>
    <cellStyle name="SAPBEXstdItem 4 8" xfId="28880"/>
    <cellStyle name="SAPBEXstdItem 4 9" xfId="28881"/>
    <cellStyle name="SAPBEXstdItem 5" xfId="4390"/>
    <cellStyle name="SAPBEXstdItem 5 10" xfId="28882"/>
    <cellStyle name="SAPBEXstdItem 5 11" xfId="28883"/>
    <cellStyle name="SAPBEXstdItem 5 12" xfId="28884"/>
    <cellStyle name="SAPBEXstdItem 5 13" xfId="28885"/>
    <cellStyle name="SAPBEXstdItem 5 14" xfId="28886"/>
    <cellStyle name="SAPBEXstdItem 5 2" xfId="4391"/>
    <cellStyle name="SAPBEXstdItem 5 2 10" xfId="28887"/>
    <cellStyle name="SAPBEXstdItem 5 2 11" xfId="28888"/>
    <cellStyle name="SAPBEXstdItem 5 2 12" xfId="28889"/>
    <cellStyle name="SAPBEXstdItem 5 2 2" xfId="28890"/>
    <cellStyle name="SAPBEXstdItem 5 2 2 2" xfId="28891"/>
    <cellStyle name="SAPBEXstdItem 5 2 2 3" xfId="28892"/>
    <cellStyle name="SAPBEXstdItem 5 2 2 4" xfId="28893"/>
    <cellStyle name="SAPBEXstdItem 5 2 2 5" xfId="28894"/>
    <cellStyle name="SAPBEXstdItem 5 2 2 6" xfId="28895"/>
    <cellStyle name="SAPBEXstdItem 5 2 2 7" xfId="28896"/>
    <cellStyle name="SAPBEXstdItem 5 2 2 8" xfId="28897"/>
    <cellStyle name="SAPBEXstdItem 5 2 3" xfId="28898"/>
    <cellStyle name="SAPBEXstdItem 5 2 3 2" xfId="28899"/>
    <cellStyle name="SAPBEXstdItem 5 2 3 3" xfId="28900"/>
    <cellStyle name="SAPBEXstdItem 5 2 3 4" xfId="28901"/>
    <cellStyle name="SAPBEXstdItem 5 2 3 5" xfId="28902"/>
    <cellStyle name="SAPBEXstdItem 5 2 3 6" xfId="28903"/>
    <cellStyle name="SAPBEXstdItem 5 2 3 7" xfId="28904"/>
    <cellStyle name="SAPBEXstdItem 5 2 3 8" xfId="28905"/>
    <cellStyle name="SAPBEXstdItem 5 2 4" xfId="28906"/>
    <cellStyle name="SAPBEXstdItem 5 2 4 2" xfId="28907"/>
    <cellStyle name="SAPBEXstdItem 5 2 4 3" xfId="28908"/>
    <cellStyle name="SAPBEXstdItem 5 2 4 4" xfId="28909"/>
    <cellStyle name="SAPBEXstdItem 5 2 4 5" xfId="28910"/>
    <cellStyle name="SAPBEXstdItem 5 2 4 6" xfId="28911"/>
    <cellStyle name="SAPBEXstdItem 5 2 4 7" xfId="28912"/>
    <cellStyle name="SAPBEXstdItem 5 2 4 8" xfId="28913"/>
    <cellStyle name="SAPBEXstdItem 5 2 5" xfId="28914"/>
    <cellStyle name="SAPBEXstdItem 5 2 6" xfId="28915"/>
    <cellStyle name="SAPBEXstdItem 5 2 7" xfId="28916"/>
    <cellStyle name="SAPBEXstdItem 5 2 8" xfId="28917"/>
    <cellStyle name="SAPBEXstdItem 5 2 9" xfId="28918"/>
    <cellStyle name="SAPBEXstdItem 5 3" xfId="28919"/>
    <cellStyle name="SAPBEXstdItem 5 3 2" xfId="28920"/>
    <cellStyle name="SAPBEXstdItem 5 3 3" xfId="28921"/>
    <cellStyle name="SAPBEXstdItem 5 3 4" xfId="28922"/>
    <cellStyle name="SAPBEXstdItem 5 3 5" xfId="28923"/>
    <cellStyle name="SAPBEXstdItem 5 3 6" xfId="28924"/>
    <cellStyle name="SAPBEXstdItem 5 3 7" xfId="28925"/>
    <cellStyle name="SAPBEXstdItem 5 3 8" xfId="28926"/>
    <cellStyle name="SAPBEXstdItem 5 4" xfId="28927"/>
    <cellStyle name="SAPBEXstdItem 5 4 2" xfId="28928"/>
    <cellStyle name="SAPBEXstdItem 5 4 3" xfId="28929"/>
    <cellStyle name="SAPBEXstdItem 5 4 4" xfId="28930"/>
    <cellStyle name="SAPBEXstdItem 5 4 5" xfId="28931"/>
    <cellStyle name="SAPBEXstdItem 5 4 6" xfId="28932"/>
    <cellStyle name="SAPBEXstdItem 5 4 7" xfId="28933"/>
    <cellStyle name="SAPBEXstdItem 5 4 8" xfId="28934"/>
    <cellStyle name="SAPBEXstdItem 5 5" xfId="28935"/>
    <cellStyle name="SAPBEXstdItem 5 5 2" xfId="28936"/>
    <cellStyle name="SAPBEXstdItem 5 5 3" xfId="28937"/>
    <cellStyle name="SAPBEXstdItem 5 5 4" xfId="28938"/>
    <cellStyle name="SAPBEXstdItem 5 5 5" xfId="28939"/>
    <cellStyle name="SAPBEXstdItem 5 5 6" xfId="28940"/>
    <cellStyle name="SAPBEXstdItem 5 5 7" xfId="28941"/>
    <cellStyle name="SAPBEXstdItem 5 5 8" xfId="28942"/>
    <cellStyle name="SAPBEXstdItem 5 6" xfId="28943"/>
    <cellStyle name="SAPBEXstdItem 5 7" xfId="28944"/>
    <cellStyle name="SAPBEXstdItem 5 8" xfId="28945"/>
    <cellStyle name="SAPBEXstdItem 5 9" xfId="28946"/>
    <cellStyle name="SAPBEXstdItem 6" xfId="4392"/>
    <cellStyle name="SAPBEXstdItem 6 10" xfId="28947"/>
    <cellStyle name="SAPBEXstdItem 6 11" xfId="28948"/>
    <cellStyle name="SAPBEXstdItem 6 12" xfId="28949"/>
    <cellStyle name="SAPBEXstdItem 6 2" xfId="28950"/>
    <cellStyle name="SAPBEXstdItem 6 2 2" xfId="28951"/>
    <cellStyle name="SAPBEXstdItem 6 2 3" xfId="28952"/>
    <cellStyle name="SAPBEXstdItem 6 2 4" xfId="28953"/>
    <cellStyle name="SAPBEXstdItem 6 2 5" xfId="28954"/>
    <cellStyle name="SAPBEXstdItem 6 2 6" xfId="28955"/>
    <cellStyle name="SAPBEXstdItem 6 2 7" xfId="28956"/>
    <cellStyle name="SAPBEXstdItem 6 2 8" xfId="28957"/>
    <cellStyle name="SAPBEXstdItem 6 3" xfId="28958"/>
    <cellStyle name="SAPBEXstdItem 6 3 2" xfId="28959"/>
    <cellStyle name="SAPBEXstdItem 6 3 3" xfId="28960"/>
    <cellStyle name="SAPBEXstdItem 6 3 4" xfId="28961"/>
    <cellStyle name="SAPBEXstdItem 6 3 5" xfId="28962"/>
    <cellStyle name="SAPBEXstdItem 6 3 6" xfId="28963"/>
    <cellStyle name="SAPBEXstdItem 6 3 7" xfId="28964"/>
    <cellStyle name="SAPBEXstdItem 6 3 8" xfId="28965"/>
    <cellStyle name="SAPBEXstdItem 6 4" xfId="28966"/>
    <cellStyle name="SAPBEXstdItem 6 4 2" xfId="28967"/>
    <cellStyle name="SAPBEXstdItem 6 4 3" xfId="28968"/>
    <cellStyle name="SAPBEXstdItem 6 4 4" xfId="28969"/>
    <cellStyle name="SAPBEXstdItem 6 4 5" xfId="28970"/>
    <cellStyle name="SAPBEXstdItem 6 4 6" xfId="28971"/>
    <cellStyle name="SAPBEXstdItem 6 4 7" xfId="28972"/>
    <cellStyle name="SAPBEXstdItem 6 4 8" xfId="28973"/>
    <cellStyle name="SAPBEXstdItem 6 5" xfId="28974"/>
    <cellStyle name="SAPBEXstdItem 6 6" xfId="28975"/>
    <cellStyle name="SAPBEXstdItem 6 7" xfId="28976"/>
    <cellStyle name="SAPBEXstdItem 6 8" xfId="28977"/>
    <cellStyle name="SAPBEXstdItem 6 9" xfId="28978"/>
    <cellStyle name="SAPBEXstdItem 7" xfId="28979"/>
    <cellStyle name="SAPBEXstdItem 7 2" xfId="28980"/>
    <cellStyle name="SAPBEXstdItem 7 3" xfId="28981"/>
    <cellStyle name="SAPBEXstdItem 7 4" xfId="28982"/>
    <cellStyle name="SAPBEXstdItem 7 5" xfId="28983"/>
    <cellStyle name="SAPBEXstdItem 7 6" xfId="28984"/>
    <cellStyle name="SAPBEXstdItem 7 7" xfId="28985"/>
    <cellStyle name="SAPBEXstdItem 7 8" xfId="28986"/>
    <cellStyle name="SAPBEXstdItem 8" xfId="28987"/>
    <cellStyle name="SAPBEXstdItem 8 2" xfId="28988"/>
    <cellStyle name="SAPBEXstdItem 8 3" xfId="28989"/>
    <cellStyle name="SAPBEXstdItem 8 4" xfId="28990"/>
    <cellStyle name="SAPBEXstdItem 8 5" xfId="28991"/>
    <cellStyle name="SAPBEXstdItem 8 6" xfId="28992"/>
    <cellStyle name="SAPBEXstdItem 8 7" xfId="28993"/>
    <cellStyle name="SAPBEXstdItem 8 8" xfId="28994"/>
    <cellStyle name="SAPBEXstdItem 9" xfId="28995"/>
    <cellStyle name="SAPBEXstdItem 9 2" xfId="28996"/>
    <cellStyle name="SAPBEXstdItem 9 3" xfId="28997"/>
    <cellStyle name="SAPBEXstdItem 9 4" xfId="28998"/>
    <cellStyle name="SAPBEXstdItem 9 5" xfId="28999"/>
    <cellStyle name="SAPBEXstdItem 9 6" xfId="29000"/>
    <cellStyle name="SAPBEXstdItem 9 7" xfId="29001"/>
    <cellStyle name="SAPBEXstdItem 9 8" xfId="29002"/>
    <cellStyle name="SAPBEXstdItem_10.инвест" xfId="4393"/>
    <cellStyle name="SAPBEXstdItemX" xfId="4394"/>
    <cellStyle name="SAPBEXstdItemX 10" xfId="29003"/>
    <cellStyle name="SAPBEXstdItemX 11" xfId="29004"/>
    <cellStyle name="SAPBEXstdItemX 12" xfId="29005"/>
    <cellStyle name="SAPBEXstdItemX 13" xfId="29006"/>
    <cellStyle name="SAPBEXstdItemX 14" xfId="29007"/>
    <cellStyle name="SAPBEXstdItemX 15" xfId="29008"/>
    <cellStyle name="SAPBEXstdItemX 16" xfId="29009"/>
    <cellStyle name="SAPBEXstdItemX 17" xfId="29010"/>
    <cellStyle name="SAPBEXstdItemX 18" xfId="29011"/>
    <cellStyle name="SAPBEXstdItemX 2" xfId="4395"/>
    <cellStyle name="SAPBEXstdItemX 2 10" xfId="29012"/>
    <cellStyle name="SAPBEXstdItemX 2 11" xfId="29013"/>
    <cellStyle name="SAPBEXstdItemX 2 12" xfId="29014"/>
    <cellStyle name="SAPBEXstdItemX 2 13" xfId="29015"/>
    <cellStyle name="SAPBEXstdItemX 2 14" xfId="29016"/>
    <cellStyle name="SAPBEXstdItemX 2 15" xfId="29017"/>
    <cellStyle name="SAPBEXstdItemX 2 2" xfId="4396"/>
    <cellStyle name="SAPBEXstdItemX 2 2 10" xfId="29018"/>
    <cellStyle name="SAPBEXstdItemX 2 2 11" xfId="29019"/>
    <cellStyle name="SAPBEXstdItemX 2 2 12" xfId="29020"/>
    <cellStyle name="SAPBEXstdItemX 2 2 13" xfId="29021"/>
    <cellStyle name="SAPBEXstdItemX 2 2 14" xfId="29022"/>
    <cellStyle name="SAPBEXstdItemX 2 2 2" xfId="4397"/>
    <cellStyle name="SAPBEXstdItemX 2 2 2 10" xfId="29023"/>
    <cellStyle name="SAPBEXstdItemX 2 2 2 11" xfId="29024"/>
    <cellStyle name="SAPBEXstdItemX 2 2 2 12" xfId="29025"/>
    <cellStyle name="SAPBEXstdItemX 2 2 2 2" xfId="29026"/>
    <cellStyle name="SAPBEXstdItemX 2 2 2 2 2" xfId="29027"/>
    <cellStyle name="SAPBEXstdItemX 2 2 2 2 3" xfId="29028"/>
    <cellStyle name="SAPBEXstdItemX 2 2 2 2 4" xfId="29029"/>
    <cellStyle name="SAPBEXstdItemX 2 2 2 2 5" xfId="29030"/>
    <cellStyle name="SAPBEXstdItemX 2 2 2 2 6" xfId="29031"/>
    <cellStyle name="SAPBEXstdItemX 2 2 2 2 7" xfId="29032"/>
    <cellStyle name="SAPBEXstdItemX 2 2 2 2 8" xfId="29033"/>
    <cellStyle name="SAPBEXstdItemX 2 2 2 3" xfId="29034"/>
    <cellStyle name="SAPBEXstdItemX 2 2 2 3 2" xfId="29035"/>
    <cellStyle name="SAPBEXstdItemX 2 2 2 3 3" xfId="29036"/>
    <cellStyle name="SAPBEXstdItemX 2 2 2 3 4" xfId="29037"/>
    <cellStyle name="SAPBEXstdItemX 2 2 2 3 5" xfId="29038"/>
    <cellStyle name="SAPBEXstdItemX 2 2 2 3 6" xfId="29039"/>
    <cellStyle name="SAPBEXstdItemX 2 2 2 3 7" xfId="29040"/>
    <cellStyle name="SAPBEXstdItemX 2 2 2 3 8" xfId="29041"/>
    <cellStyle name="SAPBEXstdItemX 2 2 2 4" xfId="29042"/>
    <cellStyle name="SAPBEXstdItemX 2 2 2 4 2" xfId="29043"/>
    <cellStyle name="SAPBEXstdItemX 2 2 2 4 3" xfId="29044"/>
    <cellStyle name="SAPBEXstdItemX 2 2 2 4 4" xfId="29045"/>
    <cellStyle name="SAPBEXstdItemX 2 2 2 4 5" xfId="29046"/>
    <cellStyle name="SAPBEXstdItemX 2 2 2 4 6" xfId="29047"/>
    <cellStyle name="SAPBEXstdItemX 2 2 2 4 7" xfId="29048"/>
    <cellStyle name="SAPBEXstdItemX 2 2 2 4 8" xfId="29049"/>
    <cellStyle name="SAPBEXstdItemX 2 2 2 5" xfId="29050"/>
    <cellStyle name="SAPBEXstdItemX 2 2 2 6" xfId="29051"/>
    <cellStyle name="SAPBEXstdItemX 2 2 2 7" xfId="29052"/>
    <cellStyle name="SAPBEXstdItemX 2 2 2 8" xfId="29053"/>
    <cellStyle name="SAPBEXstdItemX 2 2 2 9" xfId="29054"/>
    <cellStyle name="SAPBEXstdItemX 2 2 3" xfId="29055"/>
    <cellStyle name="SAPBEXstdItemX 2 2 3 2" xfId="29056"/>
    <cellStyle name="SAPBEXstdItemX 2 2 3 3" xfId="29057"/>
    <cellStyle name="SAPBEXstdItemX 2 2 3 4" xfId="29058"/>
    <cellStyle name="SAPBEXstdItemX 2 2 3 5" xfId="29059"/>
    <cellStyle name="SAPBEXstdItemX 2 2 3 6" xfId="29060"/>
    <cellStyle name="SAPBEXstdItemX 2 2 3 7" xfId="29061"/>
    <cellStyle name="SAPBEXstdItemX 2 2 3 8" xfId="29062"/>
    <cellStyle name="SAPBEXstdItemX 2 2 4" xfId="29063"/>
    <cellStyle name="SAPBEXstdItemX 2 2 4 2" xfId="29064"/>
    <cellStyle name="SAPBEXstdItemX 2 2 4 3" xfId="29065"/>
    <cellStyle name="SAPBEXstdItemX 2 2 4 4" xfId="29066"/>
    <cellStyle name="SAPBEXstdItemX 2 2 4 5" xfId="29067"/>
    <cellStyle name="SAPBEXstdItemX 2 2 4 6" xfId="29068"/>
    <cellStyle name="SAPBEXstdItemX 2 2 4 7" xfId="29069"/>
    <cellStyle name="SAPBEXstdItemX 2 2 4 8" xfId="29070"/>
    <cellStyle name="SAPBEXstdItemX 2 2 5" xfId="29071"/>
    <cellStyle name="SAPBEXstdItemX 2 2 5 2" xfId="29072"/>
    <cellStyle name="SAPBEXstdItemX 2 2 5 3" xfId="29073"/>
    <cellStyle name="SAPBEXstdItemX 2 2 5 4" xfId="29074"/>
    <cellStyle name="SAPBEXstdItemX 2 2 5 5" xfId="29075"/>
    <cellStyle name="SAPBEXstdItemX 2 2 5 6" xfId="29076"/>
    <cellStyle name="SAPBEXstdItemX 2 2 5 7" xfId="29077"/>
    <cellStyle name="SAPBEXstdItemX 2 2 5 8" xfId="29078"/>
    <cellStyle name="SAPBEXstdItemX 2 2 6" xfId="29079"/>
    <cellStyle name="SAPBEXstdItemX 2 2 7" xfId="29080"/>
    <cellStyle name="SAPBEXstdItemX 2 2 8" xfId="29081"/>
    <cellStyle name="SAPBEXstdItemX 2 2 9" xfId="29082"/>
    <cellStyle name="SAPBEXstdItemX 2 3" xfId="4398"/>
    <cellStyle name="SAPBEXstdItemX 2 3 10" xfId="29083"/>
    <cellStyle name="SAPBEXstdItemX 2 3 11" xfId="29084"/>
    <cellStyle name="SAPBEXstdItemX 2 3 12" xfId="29085"/>
    <cellStyle name="SAPBEXstdItemX 2 3 2" xfId="29086"/>
    <cellStyle name="SAPBEXstdItemX 2 3 2 2" xfId="29087"/>
    <cellStyle name="SAPBEXstdItemX 2 3 2 3" xfId="29088"/>
    <cellStyle name="SAPBEXstdItemX 2 3 2 4" xfId="29089"/>
    <cellStyle name="SAPBEXstdItemX 2 3 2 5" xfId="29090"/>
    <cellStyle name="SAPBEXstdItemX 2 3 2 6" xfId="29091"/>
    <cellStyle name="SAPBEXstdItemX 2 3 2 7" xfId="29092"/>
    <cellStyle name="SAPBEXstdItemX 2 3 2 8" xfId="29093"/>
    <cellStyle name="SAPBEXstdItemX 2 3 3" xfId="29094"/>
    <cellStyle name="SAPBEXstdItemX 2 3 3 2" xfId="29095"/>
    <cellStyle name="SAPBEXstdItemX 2 3 3 3" xfId="29096"/>
    <cellStyle name="SAPBEXstdItemX 2 3 3 4" xfId="29097"/>
    <cellStyle name="SAPBEXstdItemX 2 3 3 5" xfId="29098"/>
    <cellStyle name="SAPBEXstdItemX 2 3 3 6" xfId="29099"/>
    <cellStyle name="SAPBEXstdItemX 2 3 3 7" xfId="29100"/>
    <cellStyle name="SAPBEXstdItemX 2 3 3 8" xfId="29101"/>
    <cellStyle name="SAPBEXstdItemX 2 3 4" xfId="29102"/>
    <cellStyle name="SAPBEXstdItemX 2 3 4 2" xfId="29103"/>
    <cellStyle name="SAPBEXstdItemX 2 3 4 3" xfId="29104"/>
    <cellStyle name="SAPBEXstdItemX 2 3 4 4" xfId="29105"/>
    <cellStyle name="SAPBEXstdItemX 2 3 4 5" xfId="29106"/>
    <cellStyle name="SAPBEXstdItemX 2 3 4 6" xfId="29107"/>
    <cellStyle name="SAPBEXstdItemX 2 3 4 7" xfId="29108"/>
    <cellStyle name="SAPBEXstdItemX 2 3 4 8" xfId="29109"/>
    <cellStyle name="SAPBEXstdItemX 2 3 5" xfId="29110"/>
    <cellStyle name="SAPBEXstdItemX 2 3 6" xfId="29111"/>
    <cellStyle name="SAPBEXstdItemX 2 3 7" xfId="29112"/>
    <cellStyle name="SAPBEXstdItemX 2 3 8" xfId="29113"/>
    <cellStyle name="SAPBEXstdItemX 2 3 9" xfId="29114"/>
    <cellStyle name="SAPBEXstdItemX 2 4" xfId="29115"/>
    <cellStyle name="SAPBEXstdItemX 2 4 2" xfId="29116"/>
    <cellStyle name="SAPBEXstdItemX 2 4 3" xfId="29117"/>
    <cellStyle name="SAPBEXstdItemX 2 4 4" xfId="29118"/>
    <cellStyle name="SAPBEXstdItemX 2 4 5" xfId="29119"/>
    <cellStyle name="SAPBEXstdItemX 2 4 6" xfId="29120"/>
    <cellStyle name="SAPBEXstdItemX 2 4 7" xfId="29121"/>
    <cellStyle name="SAPBEXstdItemX 2 4 8" xfId="29122"/>
    <cellStyle name="SAPBEXstdItemX 2 5" xfId="29123"/>
    <cellStyle name="SAPBEXstdItemX 2 5 2" xfId="29124"/>
    <cellStyle name="SAPBEXstdItemX 2 5 3" xfId="29125"/>
    <cellStyle name="SAPBEXstdItemX 2 5 4" xfId="29126"/>
    <cellStyle name="SAPBEXstdItemX 2 5 5" xfId="29127"/>
    <cellStyle name="SAPBEXstdItemX 2 5 6" xfId="29128"/>
    <cellStyle name="SAPBEXstdItemX 2 5 7" xfId="29129"/>
    <cellStyle name="SAPBEXstdItemX 2 5 8" xfId="29130"/>
    <cellStyle name="SAPBEXstdItemX 2 6" xfId="29131"/>
    <cellStyle name="SAPBEXstdItemX 2 6 2" xfId="29132"/>
    <cellStyle name="SAPBEXstdItemX 2 6 3" xfId="29133"/>
    <cellStyle name="SAPBEXstdItemX 2 6 4" xfId="29134"/>
    <cellStyle name="SAPBEXstdItemX 2 6 5" xfId="29135"/>
    <cellStyle name="SAPBEXstdItemX 2 6 6" xfId="29136"/>
    <cellStyle name="SAPBEXstdItemX 2 6 7" xfId="29137"/>
    <cellStyle name="SAPBEXstdItemX 2 6 8" xfId="29138"/>
    <cellStyle name="SAPBEXstdItemX 2 7" xfId="29139"/>
    <cellStyle name="SAPBEXstdItemX 2 8" xfId="29140"/>
    <cellStyle name="SAPBEXstdItemX 2 9" xfId="29141"/>
    <cellStyle name="SAPBEXstdItemX 3" xfId="4399"/>
    <cellStyle name="SAPBEXstdItemX 3 10" xfId="29142"/>
    <cellStyle name="SAPBEXstdItemX 3 11" xfId="29143"/>
    <cellStyle name="SAPBEXstdItemX 3 12" xfId="29144"/>
    <cellStyle name="SAPBEXstdItemX 3 13" xfId="29145"/>
    <cellStyle name="SAPBEXstdItemX 3 14" xfId="29146"/>
    <cellStyle name="SAPBEXstdItemX 3 2" xfId="4400"/>
    <cellStyle name="SAPBEXstdItemX 3 2 10" xfId="29147"/>
    <cellStyle name="SAPBEXstdItemX 3 2 11" xfId="29148"/>
    <cellStyle name="SAPBEXstdItemX 3 2 12" xfId="29149"/>
    <cellStyle name="SAPBEXstdItemX 3 2 13" xfId="29150"/>
    <cellStyle name="SAPBEXstdItemX 3 2 14" xfId="29151"/>
    <cellStyle name="SAPBEXstdItemX 3 2 2" xfId="4401"/>
    <cellStyle name="SAPBEXstdItemX 3 2 2 10" xfId="29152"/>
    <cellStyle name="SAPBEXstdItemX 3 2 2 11" xfId="29153"/>
    <cellStyle name="SAPBEXstdItemX 3 2 2 12" xfId="29154"/>
    <cellStyle name="SAPBEXstdItemX 3 2 2 2" xfId="29155"/>
    <cellStyle name="SAPBEXstdItemX 3 2 2 2 2" xfId="29156"/>
    <cellStyle name="SAPBEXstdItemX 3 2 2 2 3" xfId="29157"/>
    <cellStyle name="SAPBEXstdItemX 3 2 2 2 4" xfId="29158"/>
    <cellStyle name="SAPBEXstdItemX 3 2 2 2 5" xfId="29159"/>
    <cellStyle name="SAPBEXstdItemX 3 2 2 2 6" xfId="29160"/>
    <cellStyle name="SAPBEXstdItemX 3 2 2 2 7" xfId="29161"/>
    <cellStyle name="SAPBEXstdItemX 3 2 2 2 8" xfId="29162"/>
    <cellStyle name="SAPBEXstdItemX 3 2 2 3" xfId="29163"/>
    <cellStyle name="SAPBEXstdItemX 3 2 2 3 2" xfId="29164"/>
    <cellStyle name="SAPBEXstdItemX 3 2 2 3 3" xfId="29165"/>
    <cellStyle name="SAPBEXstdItemX 3 2 2 3 4" xfId="29166"/>
    <cellStyle name="SAPBEXstdItemX 3 2 2 3 5" xfId="29167"/>
    <cellStyle name="SAPBEXstdItemX 3 2 2 3 6" xfId="29168"/>
    <cellStyle name="SAPBEXstdItemX 3 2 2 3 7" xfId="29169"/>
    <cellStyle name="SAPBEXstdItemX 3 2 2 3 8" xfId="29170"/>
    <cellStyle name="SAPBEXstdItemX 3 2 2 4" xfId="29171"/>
    <cellStyle name="SAPBEXstdItemX 3 2 2 4 2" xfId="29172"/>
    <cellStyle name="SAPBEXstdItemX 3 2 2 4 3" xfId="29173"/>
    <cellStyle name="SAPBEXstdItemX 3 2 2 4 4" xfId="29174"/>
    <cellStyle name="SAPBEXstdItemX 3 2 2 4 5" xfId="29175"/>
    <cellStyle name="SAPBEXstdItemX 3 2 2 4 6" xfId="29176"/>
    <cellStyle name="SAPBEXstdItemX 3 2 2 4 7" xfId="29177"/>
    <cellStyle name="SAPBEXstdItemX 3 2 2 4 8" xfId="29178"/>
    <cellStyle name="SAPBEXstdItemX 3 2 2 5" xfId="29179"/>
    <cellStyle name="SAPBEXstdItemX 3 2 2 6" xfId="29180"/>
    <cellStyle name="SAPBEXstdItemX 3 2 2 7" xfId="29181"/>
    <cellStyle name="SAPBEXstdItemX 3 2 2 8" xfId="29182"/>
    <cellStyle name="SAPBEXstdItemX 3 2 2 9" xfId="29183"/>
    <cellStyle name="SAPBEXstdItemX 3 2 3" xfId="29184"/>
    <cellStyle name="SAPBEXstdItemX 3 2 3 2" xfId="29185"/>
    <cellStyle name="SAPBEXstdItemX 3 2 3 3" xfId="29186"/>
    <cellStyle name="SAPBEXstdItemX 3 2 3 4" xfId="29187"/>
    <cellStyle name="SAPBEXstdItemX 3 2 3 5" xfId="29188"/>
    <cellStyle name="SAPBEXstdItemX 3 2 3 6" xfId="29189"/>
    <cellStyle name="SAPBEXstdItemX 3 2 3 7" xfId="29190"/>
    <cellStyle name="SAPBEXstdItemX 3 2 3 8" xfId="29191"/>
    <cellStyle name="SAPBEXstdItemX 3 2 4" xfId="29192"/>
    <cellStyle name="SAPBEXstdItemX 3 2 4 2" xfId="29193"/>
    <cellStyle name="SAPBEXstdItemX 3 2 4 3" xfId="29194"/>
    <cellStyle name="SAPBEXstdItemX 3 2 4 4" xfId="29195"/>
    <cellStyle name="SAPBEXstdItemX 3 2 4 5" xfId="29196"/>
    <cellStyle name="SAPBEXstdItemX 3 2 4 6" xfId="29197"/>
    <cellStyle name="SAPBEXstdItemX 3 2 4 7" xfId="29198"/>
    <cellStyle name="SAPBEXstdItemX 3 2 4 8" xfId="29199"/>
    <cellStyle name="SAPBEXstdItemX 3 2 5" xfId="29200"/>
    <cellStyle name="SAPBEXstdItemX 3 2 5 2" xfId="29201"/>
    <cellStyle name="SAPBEXstdItemX 3 2 5 3" xfId="29202"/>
    <cellStyle name="SAPBEXstdItemX 3 2 5 4" xfId="29203"/>
    <cellStyle name="SAPBEXstdItemX 3 2 5 5" xfId="29204"/>
    <cellStyle name="SAPBEXstdItemX 3 2 5 6" xfId="29205"/>
    <cellStyle name="SAPBEXstdItemX 3 2 5 7" xfId="29206"/>
    <cellStyle name="SAPBEXstdItemX 3 2 5 8" xfId="29207"/>
    <cellStyle name="SAPBEXstdItemX 3 2 6" xfId="29208"/>
    <cellStyle name="SAPBEXstdItemX 3 2 7" xfId="29209"/>
    <cellStyle name="SAPBEXstdItemX 3 2 8" xfId="29210"/>
    <cellStyle name="SAPBEXstdItemX 3 2 9" xfId="29211"/>
    <cellStyle name="SAPBEXstdItemX 3 3" xfId="4402"/>
    <cellStyle name="SAPBEXstdItemX 3 3 10" xfId="29212"/>
    <cellStyle name="SAPBEXstdItemX 3 3 11" xfId="29213"/>
    <cellStyle name="SAPBEXstdItemX 3 3 12" xfId="29214"/>
    <cellStyle name="SAPBEXstdItemX 3 3 2" xfId="29215"/>
    <cellStyle name="SAPBEXstdItemX 3 3 2 2" xfId="29216"/>
    <cellStyle name="SAPBEXstdItemX 3 3 2 3" xfId="29217"/>
    <cellStyle name="SAPBEXstdItemX 3 3 2 4" xfId="29218"/>
    <cellStyle name="SAPBEXstdItemX 3 3 2 5" xfId="29219"/>
    <cellStyle name="SAPBEXstdItemX 3 3 2 6" xfId="29220"/>
    <cellStyle name="SAPBEXstdItemX 3 3 2 7" xfId="29221"/>
    <cellStyle name="SAPBEXstdItemX 3 3 2 8" xfId="29222"/>
    <cellStyle name="SAPBEXstdItemX 3 3 3" xfId="29223"/>
    <cellStyle name="SAPBEXstdItemX 3 3 3 2" xfId="29224"/>
    <cellStyle name="SAPBEXstdItemX 3 3 3 3" xfId="29225"/>
    <cellStyle name="SAPBEXstdItemX 3 3 3 4" xfId="29226"/>
    <cellStyle name="SAPBEXstdItemX 3 3 3 5" xfId="29227"/>
    <cellStyle name="SAPBEXstdItemX 3 3 3 6" xfId="29228"/>
    <cellStyle name="SAPBEXstdItemX 3 3 3 7" xfId="29229"/>
    <cellStyle name="SAPBEXstdItemX 3 3 3 8" xfId="29230"/>
    <cellStyle name="SAPBEXstdItemX 3 3 4" xfId="29231"/>
    <cellStyle name="SAPBEXstdItemX 3 3 4 2" xfId="29232"/>
    <cellStyle name="SAPBEXstdItemX 3 3 4 3" xfId="29233"/>
    <cellStyle name="SAPBEXstdItemX 3 3 4 4" xfId="29234"/>
    <cellStyle name="SAPBEXstdItemX 3 3 4 5" xfId="29235"/>
    <cellStyle name="SAPBEXstdItemX 3 3 4 6" xfId="29236"/>
    <cellStyle name="SAPBEXstdItemX 3 3 4 7" xfId="29237"/>
    <cellStyle name="SAPBEXstdItemX 3 3 4 8" xfId="29238"/>
    <cellStyle name="SAPBEXstdItemX 3 3 5" xfId="29239"/>
    <cellStyle name="SAPBEXstdItemX 3 3 6" xfId="29240"/>
    <cellStyle name="SAPBEXstdItemX 3 3 7" xfId="29241"/>
    <cellStyle name="SAPBEXstdItemX 3 3 8" xfId="29242"/>
    <cellStyle name="SAPBEXstdItemX 3 3 9" xfId="29243"/>
    <cellStyle name="SAPBEXstdItemX 3 4" xfId="29244"/>
    <cellStyle name="SAPBEXstdItemX 3 4 2" xfId="29245"/>
    <cellStyle name="SAPBEXstdItemX 3 4 3" xfId="29246"/>
    <cellStyle name="SAPBEXstdItemX 3 4 4" xfId="29247"/>
    <cellStyle name="SAPBEXstdItemX 3 4 5" xfId="29248"/>
    <cellStyle name="SAPBEXstdItemX 3 4 6" xfId="29249"/>
    <cellStyle name="SAPBEXstdItemX 3 4 7" xfId="29250"/>
    <cellStyle name="SAPBEXstdItemX 3 4 8" xfId="29251"/>
    <cellStyle name="SAPBEXstdItemX 3 5" xfId="29252"/>
    <cellStyle name="SAPBEXstdItemX 3 5 2" xfId="29253"/>
    <cellStyle name="SAPBEXstdItemX 3 5 3" xfId="29254"/>
    <cellStyle name="SAPBEXstdItemX 3 5 4" xfId="29255"/>
    <cellStyle name="SAPBEXstdItemX 3 5 5" xfId="29256"/>
    <cellStyle name="SAPBEXstdItemX 3 5 6" xfId="29257"/>
    <cellStyle name="SAPBEXstdItemX 3 5 7" xfId="29258"/>
    <cellStyle name="SAPBEXstdItemX 3 5 8" xfId="29259"/>
    <cellStyle name="SAPBEXstdItemX 3 6" xfId="29260"/>
    <cellStyle name="SAPBEXstdItemX 3 6 2" xfId="29261"/>
    <cellStyle name="SAPBEXstdItemX 3 6 3" xfId="29262"/>
    <cellStyle name="SAPBEXstdItemX 3 6 4" xfId="29263"/>
    <cellStyle name="SAPBEXstdItemX 3 6 5" xfId="29264"/>
    <cellStyle name="SAPBEXstdItemX 3 6 6" xfId="29265"/>
    <cellStyle name="SAPBEXstdItemX 3 6 7" xfId="29266"/>
    <cellStyle name="SAPBEXstdItemX 3 6 8" xfId="29267"/>
    <cellStyle name="SAPBEXstdItemX 3 7" xfId="29268"/>
    <cellStyle name="SAPBEXstdItemX 3 8" xfId="29269"/>
    <cellStyle name="SAPBEXstdItemX 3 9" xfId="29270"/>
    <cellStyle name="SAPBEXstdItemX 4" xfId="4403"/>
    <cellStyle name="SAPBEXstdItemX 4 10" xfId="29271"/>
    <cellStyle name="SAPBEXstdItemX 4 11" xfId="29272"/>
    <cellStyle name="SAPBEXstdItemX 4 12" xfId="29273"/>
    <cellStyle name="SAPBEXstdItemX 4 13" xfId="29274"/>
    <cellStyle name="SAPBEXstdItemX 4 14" xfId="29275"/>
    <cellStyle name="SAPBEXstdItemX 4 2" xfId="4404"/>
    <cellStyle name="SAPBEXstdItemX 4 2 10" xfId="29276"/>
    <cellStyle name="SAPBEXstdItemX 4 2 11" xfId="29277"/>
    <cellStyle name="SAPBEXstdItemX 4 2 12" xfId="29278"/>
    <cellStyle name="SAPBEXstdItemX 4 2 13" xfId="29279"/>
    <cellStyle name="SAPBEXstdItemX 4 2 14" xfId="29280"/>
    <cellStyle name="SAPBEXstdItemX 4 2 2" xfId="4405"/>
    <cellStyle name="SAPBEXstdItemX 4 2 2 10" xfId="29281"/>
    <cellStyle name="SAPBEXstdItemX 4 2 2 11" xfId="29282"/>
    <cellStyle name="SAPBEXstdItemX 4 2 2 12" xfId="29283"/>
    <cellStyle name="SAPBEXstdItemX 4 2 2 2" xfId="29284"/>
    <cellStyle name="SAPBEXstdItemX 4 2 2 2 2" xfId="29285"/>
    <cellStyle name="SAPBEXstdItemX 4 2 2 2 3" xfId="29286"/>
    <cellStyle name="SAPBEXstdItemX 4 2 2 2 4" xfId="29287"/>
    <cellStyle name="SAPBEXstdItemX 4 2 2 2 5" xfId="29288"/>
    <cellStyle name="SAPBEXstdItemX 4 2 2 2 6" xfId="29289"/>
    <cellStyle name="SAPBEXstdItemX 4 2 2 2 7" xfId="29290"/>
    <cellStyle name="SAPBEXstdItemX 4 2 2 2 8" xfId="29291"/>
    <cellStyle name="SAPBEXstdItemX 4 2 2 3" xfId="29292"/>
    <cellStyle name="SAPBEXstdItemX 4 2 2 3 2" xfId="29293"/>
    <cellStyle name="SAPBEXstdItemX 4 2 2 3 3" xfId="29294"/>
    <cellStyle name="SAPBEXstdItemX 4 2 2 3 4" xfId="29295"/>
    <cellStyle name="SAPBEXstdItemX 4 2 2 3 5" xfId="29296"/>
    <cellStyle name="SAPBEXstdItemX 4 2 2 3 6" xfId="29297"/>
    <cellStyle name="SAPBEXstdItemX 4 2 2 3 7" xfId="29298"/>
    <cellStyle name="SAPBEXstdItemX 4 2 2 3 8" xfId="29299"/>
    <cellStyle name="SAPBEXstdItemX 4 2 2 4" xfId="29300"/>
    <cellStyle name="SAPBEXstdItemX 4 2 2 4 2" xfId="29301"/>
    <cellStyle name="SAPBEXstdItemX 4 2 2 4 3" xfId="29302"/>
    <cellStyle name="SAPBEXstdItemX 4 2 2 4 4" xfId="29303"/>
    <cellStyle name="SAPBEXstdItemX 4 2 2 4 5" xfId="29304"/>
    <cellStyle name="SAPBEXstdItemX 4 2 2 4 6" xfId="29305"/>
    <cellStyle name="SAPBEXstdItemX 4 2 2 4 7" xfId="29306"/>
    <cellStyle name="SAPBEXstdItemX 4 2 2 4 8" xfId="29307"/>
    <cellStyle name="SAPBEXstdItemX 4 2 2 5" xfId="29308"/>
    <cellStyle name="SAPBEXstdItemX 4 2 2 6" xfId="29309"/>
    <cellStyle name="SAPBEXstdItemX 4 2 2 7" xfId="29310"/>
    <cellStyle name="SAPBEXstdItemX 4 2 2 8" xfId="29311"/>
    <cellStyle name="SAPBEXstdItemX 4 2 2 9" xfId="29312"/>
    <cellStyle name="SAPBEXstdItemX 4 2 3" xfId="29313"/>
    <cellStyle name="SAPBEXstdItemX 4 2 3 2" xfId="29314"/>
    <cellStyle name="SAPBEXstdItemX 4 2 3 3" xfId="29315"/>
    <cellStyle name="SAPBEXstdItemX 4 2 3 4" xfId="29316"/>
    <cellStyle name="SAPBEXstdItemX 4 2 3 5" xfId="29317"/>
    <cellStyle name="SAPBEXstdItemX 4 2 3 6" xfId="29318"/>
    <cellStyle name="SAPBEXstdItemX 4 2 3 7" xfId="29319"/>
    <cellStyle name="SAPBEXstdItemX 4 2 3 8" xfId="29320"/>
    <cellStyle name="SAPBEXstdItemX 4 2 4" xfId="29321"/>
    <cellStyle name="SAPBEXstdItemX 4 2 4 2" xfId="29322"/>
    <cellStyle name="SAPBEXstdItemX 4 2 4 3" xfId="29323"/>
    <cellStyle name="SAPBEXstdItemX 4 2 4 4" xfId="29324"/>
    <cellStyle name="SAPBEXstdItemX 4 2 4 5" xfId="29325"/>
    <cellStyle name="SAPBEXstdItemX 4 2 4 6" xfId="29326"/>
    <cellStyle name="SAPBEXstdItemX 4 2 4 7" xfId="29327"/>
    <cellStyle name="SAPBEXstdItemX 4 2 4 8" xfId="29328"/>
    <cellStyle name="SAPBEXstdItemX 4 2 5" xfId="29329"/>
    <cellStyle name="SAPBEXstdItemX 4 2 5 2" xfId="29330"/>
    <cellStyle name="SAPBEXstdItemX 4 2 5 3" xfId="29331"/>
    <cellStyle name="SAPBEXstdItemX 4 2 5 4" xfId="29332"/>
    <cellStyle name="SAPBEXstdItemX 4 2 5 5" xfId="29333"/>
    <cellStyle name="SAPBEXstdItemX 4 2 5 6" xfId="29334"/>
    <cellStyle name="SAPBEXstdItemX 4 2 5 7" xfId="29335"/>
    <cellStyle name="SAPBEXstdItemX 4 2 5 8" xfId="29336"/>
    <cellStyle name="SAPBEXstdItemX 4 2 6" xfId="29337"/>
    <cellStyle name="SAPBEXstdItemX 4 2 7" xfId="29338"/>
    <cellStyle name="SAPBEXstdItemX 4 2 8" xfId="29339"/>
    <cellStyle name="SAPBEXstdItemX 4 2 9" xfId="29340"/>
    <cellStyle name="SAPBEXstdItemX 4 3" xfId="4406"/>
    <cellStyle name="SAPBEXstdItemX 4 3 10" xfId="29341"/>
    <cellStyle name="SAPBEXstdItemX 4 3 11" xfId="29342"/>
    <cellStyle name="SAPBEXstdItemX 4 3 12" xfId="29343"/>
    <cellStyle name="SAPBEXstdItemX 4 3 2" xfId="29344"/>
    <cellStyle name="SAPBEXstdItemX 4 3 2 2" xfId="29345"/>
    <cellStyle name="SAPBEXstdItemX 4 3 2 3" xfId="29346"/>
    <cellStyle name="SAPBEXstdItemX 4 3 2 4" xfId="29347"/>
    <cellStyle name="SAPBEXstdItemX 4 3 2 5" xfId="29348"/>
    <cellStyle name="SAPBEXstdItemX 4 3 2 6" xfId="29349"/>
    <cellStyle name="SAPBEXstdItemX 4 3 2 7" xfId="29350"/>
    <cellStyle name="SAPBEXstdItemX 4 3 2 8" xfId="29351"/>
    <cellStyle name="SAPBEXstdItemX 4 3 3" xfId="29352"/>
    <cellStyle name="SAPBEXstdItemX 4 3 3 2" xfId="29353"/>
    <cellStyle name="SAPBEXstdItemX 4 3 3 3" xfId="29354"/>
    <cellStyle name="SAPBEXstdItemX 4 3 3 4" xfId="29355"/>
    <cellStyle name="SAPBEXstdItemX 4 3 3 5" xfId="29356"/>
    <cellStyle name="SAPBEXstdItemX 4 3 3 6" xfId="29357"/>
    <cellStyle name="SAPBEXstdItemX 4 3 3 7" xfId="29358"/>
    <cellStyle name="SAPBEXstdItemX 4 3 3 8" xfId="29359"/>
    <cellStyle name="SAPBEXstdItemX 4 3 4" xfId="29360"/>
    <cellStyle name="SAPBEXstdItemX 4 3 4 2" xfId="29361"/>
    <cellStyle name="SAPBEXstdItemX 4 3 4 3" xfId="29362"/>
    <cellStyle name="SAPBEXstdItemX 4 3 4 4" xfId="29363"/>
    <cellStyle name="SAPBEXstdItemX 4 3 4 5" xfId="29364"/>
    <cellStyle name="SAPBEXstdItemX 4 3 4 6" xfId="29365"/>
    <cellStyle name="SAPBEXstdItemX 4 3 4 7" xfId="29366"/>
    <cellStyle name="SAPBEXstdItemX 4 3 4 8" xfId="29367"/>
    <cellStyle name="SAPBEXstdItemX 4 3 5" xfId="29368"/>
    <cellStyle name="SAPBEXstdItemX 4 3 6" xfId="29369"/>
    <cellStyle name="SAPBEXstdItemX 4 3 7" xfId="29370"/>
    <cellStyle name="SAPBEXstdItemX 4 3 8" xfId="29371"/>
    <cellStyle name="SAPBEXstdItemX 4 3 9" xfId="29372"/>
    <cellStyle name="SAPBEXstdItemX 4 4" xfId="29373"/>
    <cellStyle name="SAPBEXstdItemX 4 4 2" xfId="29374"/>
    <cellStyle name="SAPBEXstdItemX 4 4 3" xfId="29375"/>
    <cellStyle name="SAPBEXstdItemX 4 4 4" xfId="29376"/>
    <cellStyle name="SAPBEXstdItemX 4 4 5" xfId="29377"/>
    <cellStyle name="SAPBEXstdItemX 4 4 6" xfId="29378"/>
    <cellStyle name="SAPBEXstdItemX 4 4 7" xfId="29379"/>
    <cellStyle name="SAPBEXstdItemX 4 4 8" xfId="29380"/>
    <cellStyle name="SAPBEXstdItemX 4 5" xfId="29381"/>
    <cellStyle name="SAPBEXstdItemX 4 5 2" xfId="29382"/>
    <cellStyle name="SAPBEXstdItemX 4 5 3" xfId="29383"/>
    <cellStyle name="SAPBEXstdItemX 4 5 4" xfId="29384"/>
    <cellStyle name="SAPBEXstdItemX 4 5 5" xfId="29385"/>
    <cellStyle name="SAPBEXstdItemX 4 5 6" xfId="29386"/>
    <cellStyle name="SAPBEXstdItemX 4 5 7" xfId="29387"/>
    <cellStyle name="SAPBEXstdItemX 4 5 8" xfId="29388"/>
    <cellStyle name="SAPBEXstdItemX 4 6" xfId="29389"/>
    <cellStyle name="SAPBEXstdItemX 4 6 2" xfId="29390"/>
    <cellStyle name="SAPBEXstdItemX 4 6 3" xfId="29391"/>
    <cellStyle name="SAPBEXstdItemX 4 6 4" xfId="29392"/>
    <cellStyle name="SAPBEXstdItemX 4 6 5" xfId="29393"/>
    <cellStyle name="SAPBEXstdItemX 4 6 6" xfId="29394"/>
    <cellStyle name="SAPBEXstdItemX 4 6 7" xfId="29395"/>
    <cellStyle name="SAPBEXstdItemX 4 6 8" xfId="29396"/>
    <cellStyle name="SAPBEXstdItemX 4 7" xfId="29397"/>
    <cellStyle name="SAPBEXstdItemX 4 8" xfId="29398"/>
    <cellStyle name="SAPBEXstdItemX 4 9" xfId="29399"/>
    <cellStyle name="SAPBEXstdItemX 5" xfId="4407"/>
    <cellStyle name="SAPBEXstdItemX 5 10" xfId="29400"/>
    <cellStyle name="SAPBEXstdItemX 5 11" xfId="29401"/>
    <cellStyle name="SAPBEXstdItemX 5 12" xfId="29402"/>
    <cellStyle name="SAPBEXstdItemX 5 13" xfId="29403"/>
    <cellStyle name="SAPBEXstdItemX 5 14" xfId="29404"/>
    <cellStyle name="SAPBEXstdItemX 5 2" xfId="4408"/>
    <cellStyle name="SAPBEXstdItemX 5 2 10" xfId="29405"/>
    <cellStyle name="SAPBEXstdItemX 5 2 11" xfId="29406"/>
    <cellStyle name="SAPBEXstdItemX 5 2 12" xfId="29407"/>
    <cellStyle name="SAPBEXstdItemX 5 2 2" xfId="29408"/>
    <cellStyle name="SAPBEXstdItemX 5 2 2 2" xfId="29409"/>
    <cellStyle name="SAPBEXstdItemX 5 2 2 3" xfId="29410"/>
    <cellStyle name="SAPBEXstdItemX 5 2 2 4" xfId="29411"/>
    <cellStyle name="SAPBEXstdItemX 5 2 2 5" xfId="29412"/>
    <cellStyle name="SAPBEXstdItemX 5 2 2 6" xfId="29413"/>
    <cellStyle name="SAPBEXstdItemX 5 2 2 7" xfId="29414"/>
    <cellStyle name="SAPBEXstdItemX 5 2 2 8" xfId="29415"/>
    <cellStyle name="SAPBEXstdItemX 5 2 3" xfId="29416"/>
    <cellStyle name="SAPBEXstdItemX 5 2 3 2" xfId="29417"/>
    <cellStyle name="SAPBEXstdItemX 5 2 3 3" xfId="29418"/>
    <cellStyle name="SAPBEXstdItemX 5 2 3 4" xfId="29419"/>
    <cellStyle name="SAPBEXstdItemX 5 2 3 5" xfId="29420"/>
    <cellStyle name="SAPBEXstdItemX 5 2 3 6" xfId="29421"/>
    <cellStyle name="SAPBEXstdItemX 5 2 3 7" xfId="29422"/>
    <cellStyle name="SAPBEXstdItemX 5 2 3 8" xfId="29423"/>
    <cellStyle name="SAPBEXstdItemX 5 2 4" xfId="29424"/>
    <cellStyle name="SAPBEXstdItemX 5 2 4 2" xfId="29425"/>
    <cellStyle name="SAPBEXstdItemX 5 2 4 3" xfId="29426"/>
    <cellStyle name="SAPBEXstdItemX 5 2 4 4" xfId="29427"/>
    <cellStyle name="SAPBEXstdItemX 5 2 4 5" xfId="29428"/>
    <cellStyle name="SAPBEXstdItemX 5 2 4 6" xfId="29429"/>
    <cellStyle name="SAPBEXstdItemX 5 2 4 7" xfId="29430"/>
    <cellStyle name="SAPBEXstdItemX 5 2 4 8" xfId="29431"/>
    <cellStyle name="SAPBEXstdItemX 5 2 5" xfId="29432"/>
    <cellStyle name="SAPBEXstdItemX 5 2 6" xfId="29433"/>
    <cellStyle name="SAPBEXstdItemX 5 2 7" xfId="29434"/>
    <cellStyle name="SAPBEXstdItemX 5 2 8" xfId="29435"/>
    <cellStyle name="SAPBEXstdItemX 5 2 9" xfId="29436"/>
    <cellStyle name="SAPBEXstdItemX 5 3" xfId="29437"/>
    <cellStyle name="SAPBEXstdItemX 5 3 2" xfId="29438"/>
    <cellStyle name="SAPBEXstdItemX 5 3 3" xfId="29439"/>
    <cellStyle name="SAPBEXstdItemX 5 3 4" xfId="29440"/>
    <cellStyle name="SAPBEXstdItemX 5 3 5" xfId="29441"/>
    <cellStyle name="SAPBEXstdItemX 5 3 6" xfId="29442"/>
    <cellStyle name="SAPBEXstdItemX 5 3 7" xfId="29443"/>
    <cellStyle name="SAPBEXstdItemX 5 3 8" xfId="29444"/>
    <cellStyle name="SAPBEXstdItemX 5 4" xfId="29445"/>
    <cellStyle name="SAPBEXstdItemX 5 4 2" xfId="29446"/>
    <cellStyle name="SAPBEXstdItemX 5 4 3" xfId="29447"/>
    <cellStyle name="SAPBEXstdItemX 5 4 4" xfId="29448"/>
    <cellStyle name="SAPBEXstdItemX 5 4 5" xfId="29449"/>
    <cellStyle name="SAPBEXstdItemX 5 4 6" xfId="29450"/>
    <cellStyle name="SAPBEXstdItemX 5 4 7" xfId="29451"/>
    <cellStyle name="SAPBEXstdItemX 5 4 8" xfId="29452"/>
    <cellStyle name="SAPBEXstdItemX 5 5" xfId="29453"/>
    <cellStyle name="SAPBEXstdItemX 5 5 2" xfId="29454"/>
    <cellStyle name="SAPBEXstdItemX 5 5 3" xfId="29455"/>
    <cellStyle name="SAPBEXstdItemX 5 5 4" xfId="29456"/>
    <cellStyle name="SAPBEXstdItemX 5 5 5" xfId="29457"/>
    <cellStyle name="SAPBEXstdItemX 5 5 6" xfId="29458"/>
    <cellStyle name="SAPBEXstdItemX 5 5 7" xfId="29459"/>
    <cellStyle name="SAPBEXstdItemX 5 5 8" xfId="29460"/>
    <cellStyle name="SAPBEXstdItemX 5 6" xfId="29461"/>
    <cellStyle name="SAPBEXstdItemX 5 7" xfId="29462"/>
    <cellStyle name="SAPBEXstdItemX 5 8" xfId="29463"/>
    <cellStyle name="SAPBEXstdItemX 5 9" xfId="29464"/>
    <cellStyle name="SAPBEXstdItemX 6" xfId="4409"/>
    <cellStyle name="SAPBEXstdItemX 6 10" xfId="29465"/>
    <cellStyle name="SAPBEXstdItemX 6 11" xfId="29466"/>
    <cellStyle name="SAPBEXstdItemX 6 12" xfId="29467"/>
    <cellStyle name="SAPBEXstdItemX 6 2" xfId="29468"/>
    <cellStyle name="SAPBEXstdItemX 6 2 2" xfId="29469"/>
    <cellStyle name="SAPBEXstdItemX 6 2 3" xfId="29470"/>
    <cellStyle name="SAPBEXstdItemX 6 2 4" xfId="29471"/>
    <cellStyle name="SAPBEXstdItemX 6 2 5" xfId="29472"/>
    <cellStyle name="SAPBEXstdItemX 6 2 6" xfId="29473"/>
    <cellStyle name="SAPBEXstdItemX 6 2 7" xfId="29474"/>
    <cellStyle name="SAPBEXstdItemX 6 2 8" xfId="29475"/>
    <cellStyle name="SAPBEXstdItemX 6 3" xfId="29476"/>
    <cellStyle name="SAPBEXstdItemX 6 3 2" xfId="29477"/>
    <cellStyle name="SAPBEXstdItemX 6 3 3" xfId="29478"/>
    <cellStyle name="SAPBEXstdItemX 6 3 4" xfId="29479"/>
    <cellStyle name="SAPBEXstdItemX 6 3 5" xfId="29480"/>
    <cellStyle name="SAPBEXstdItemX 6 3 6" xfId="29481"/>
    <cellStyle name="SAPBEXstdItemX 6 3 7" xfId="29482"/>
    <cellStyle name="SAPBEXstdItemX 6 3 8" xfId="29483"/>
    <cellStyle name="SAPBEXstdItemX 6 4" xfId="29484"/>
    <cellStyle name="SAPBEXstdItemX 6 4 2" xfId="29485"/>
    <cellStyle name="SAPBEXstdItemX 6 4 3" xfId="29486"/>
    <cellStyle name="SAPBEXstdItemX 6 4 4" xfId="29487"/>
    <cellStyle name="SAPBEXstdItemX 6 4 5" xfId="29488"/>
    <cellStyle name="SAPBEXstdItemX 6 4 6" xfId="29489"/>
    <cellStyle name="SAPBEXstdItemX 6 4 7" xfId="29490"/>
    <cellStyle name="SAPBEXstdItemX 6 4 8" xfId="29491"/>
    <cellStyle name="SAPBEXstdItemX 6 5" xfId="29492"/>
    <cellStyle name="SAPBEXstdItemX 6 6" xfId="29493"/>
    <cellStyle name="SAPBEXstdItemX 6 7" xfId="29494"/>
    <cellStyle name="SAPBEXstdItemX 6 8" xfId="29495"/>
    <cellStyle name="SAPBEXstdItemX 6 9" xfId="29496"/>
    <cellStyle name="SAPBEXstdItemX 7" xfId="29497"/>
    <cellStyle name="SAPBEXstdItemX 7 2" xfId="29498"/>
    <cellStyle name="SAPBEXstdItemX 7 3" xfId="29499"/>
    <cellStyle name="SAPBEXstdItemX 7 4" xfId="29500"/>
    <cellStyle name="SAPBEXstdItemX 7 5" xfId="29501"/>
    <cellStyle name="SAPBEXstdItemX 7 6" xfId="29502"/>
    <cellStyle name="SAPBEXstdItemX 7 7" xfId="29503"/>
    <cellStyle name="SAPBEXstdItemX 7 8" xfId="29504"/>
    <cellStyle name="SAPBEXstdItemX 8" xfId="29505"/>
    <cellStyle name="SAPBEXstdItemX 8 2" xfId="29506"/>
    <cellStyle name="SAPBEXstdItemX 8 3" xfId="29507"/>
    <cellStyle name="SAPBEXstdItemX 8 4" xfId="29508"/>
    <cellStyle name="SAPBEXstdItemX 8 5" xfId="29509"/>
    <cellStyle name="SAPBEXstdItemX 8 6" xfId="29510"/>
    <cellStyle name="SAPBEXstdItemX 8 7" xfId="29511"/>
    <cellStyle name="SAPBEXstdItemX 8 8" xfId="29512"/>
    <cellStyle name="SAPBEXstdItemX 9" xfId="29513"/>
    <cellStyle name="SAPBEXstdItemX 9 2" xfId="29514"/>
    <cellStyle name="SAPBEXstdItemX 9 3" xfId="29515"/>
    <cellStyle name="SAPBEXstdItemX 9 4" xfId="29516"/>
    <cellStyle name="SAPBEXstdItemX 9 5" xfId="29517"/>
    <cellStyle name="SAPBEXstdItemX 9 6" xfId="29518"/>
    <cellStyle name="SAPBEXstdItemX 9 7" xfId="29519"/>
    <cellStyle name="SAPBEXstdItemX 9 8" xfId="29520"/>
    <cellStyle name="SAPBEXstdItemX_2. Приложение Доп материалы согласованияБП_БП" xfId="4410"/>
    <cellStyle name="SAPBEXtitle" xfId="4411"/>
    <cellStyle name="SAPBEXtitle 2" xfId="4412"/>
    <cellStyle name="SAPBEXtitle 3" xfId="29521"/>
    <cellStyle name="SAPBEXunassignedItem" xfId="4413"/>
    <cellStyle name="SAPBEXundefined" xfId="4414"/>
    <cellStyle name="SAPBEXundefined 10" xfId="29522"/>
    <cellStyle name="SAPBEXundefined 11" xfId="29523"/>
    <cellStyle name="SAPBEXundefined 12" xfId="29524"/>
    <cellStyle name="SAPBEXundefined 13" xfId="29525"/>
    <cellStyle name="SAPBEXundefined 14" xfId="29526"/>
    <cellStyle name="SAPBEXundefined 15" xfId="29527"/>
    <cellStyle name="SAPBEXundefined 16" xfId="29528"/>
    <cellStyle name="SAPBEXundefined 17" xfId="29529"/>
    <cellStyle name="SAPBEXundefined 2" xfId="4415"/>
    <cellStyle name="SAPBEXundefined 2 10" xfId="29530"/>
    <cellStyle name="SAPBEXundefined 2 11" xfId="29531"/>
    <cellStyle name="SAPBEXundefined 2 12" xfId="29532"/>
    <cellStyle name="SAPBEXundefined 2 13" xfId="29533"/>
    <cellStyle name="SAPBEXundefined 2 14" xfId="29534"/>
    <cellStyle name="SAPBEXundefined 2 15" xfId="29535"/>
    <cellStyle name="SAPBEXundefined 2 2" xfId="4416"/>
    <cellStyle name="SAPBEXundefined 2 2 10" xfId="29536"/>
    <cellStyle name="SAPBEXundefined 2 2 11" xfId="29537"/>
    <cellStyle name="SAPBEXundefined 2 2 12" xfId="29538"/>
    <cellStyle name="SAPBEXundefined 2 2 13" xfId="29539"/>
    <cellStyle name="SAPBEXundefined 2 2 14" xfId="29540"/>
    <cellStyle name="SAPBEXundefined 2 2 2" xfId="4417"/>
    <cellStyle name="SAPBEXundefined 2 2 2 10" xfId="29541"/>
    <cellStyle name="SAPBEXundefined 2 2 2 11" xfId="29542"/>
    <cellStyle name="SAPBEXundefined 2 2 2 12" xfId="29543"/>
    <cellStyle name="SAPBEXundefined 2 2 2 2" xfId="29544"/>
    <cellStyle name="SAPBEXundefined 2 2 2 2 2" xfId="29545"/>
    <cellStyle name="SAPBEXundefined 2 2 2 2 3" xfId="29546"/>
    <cellStyle name="SAPBEXundefined 2 2 2 2 4" xfId="29547"/>
    <cellStyle name="SAPBEXundefined 2 2 2 2 5" xfId="29548"/>
    <cellStyle name="SAPBEXundefined 2 2 2 2 6" xfId="29549"/>
    <cellStyle name="SAPBEXundefined 2 2 2 2 7" xfId="29550"/>
    <cellStyle name="SAPBEXundefined 2 2 2 2 8" xfId="29551"/>
    <cellStyle name="SAPBEXundefined 2 2 2 3" xfId="29552"/>
    <cellStyle name="SAPBEXundefined 2 2 2 3 2" xfId="29553"/>
    <cellStyle name="SAPBEXundefined 2 2 2 3 3" xfId="29554"/>
    <cellStyle name="SAPBEXundefined 2 2 2 3 4" xfId="29555"/>
    <cellStyle name="SAPBEXundefined 2 2 2 3 5" xfId="29556"/>
    <cellStyle name="SAPBEXundefined 2 2 2 3 6" xfId="29557"/>
    <cellStyle name="SAPBEXundefined 2 2 2 3 7" xfId="29558"/>
    <cellStyle name="SAPBEXundefined 2 2 2 3 8" xfId="29559"/>
    <cellStyle name="SAPBEXundefined 2 2 2 4" xfId="29560"/>
    <cellStyle name="SAPBEXundefined 2 2 2 4 2" xfId="29561"/>
    <cellStyle name="SAPBEXundefined 2 2 2 4 3" xfId="29562"/>
    <cellStyle name="SAPBEXundefined 2 2 2 4 4" xfId="29563"/>
    <cellStyle name="SAPBEXundefined 2 2 2 4 5" xfId="29564"/>
    <cellStyle name="SAPBEXundefined 2 2 2 4 6" xfId="29565"/>
    <cellStyle name="SAPBEXundefined 2 2 2 4 7" xfId="29566"/>
    <cellStyle name="SAPBEXundefined 2 2 2 4 8" xfId="29567"/>
    <cellStyle name="SAPBEXundefined 2 2 2 5" xfId="29568"/>
    <cellStyle name="SAPBEXundefined 2 2 2 6" xfId="29569"/>
    <cellStyle name="SAPBEXundefined 2 2 2 7" xfId="29570"/>
    <cellStyle name="SAPBEXundefined 2 2 2 8" xfId="29571"/>
    <cellStyle name="SAPBEXundefined 2 2 2 9" xfId="29572"/>
    <cellStyle name="SAPBEXundefined 2 2 3" xfId="29573"/>
    <cellStyle name="SAPBEXundefined 2 2 3 2" xfId="29574"/>
    <cellStyle name="SAPBEXundefined 2 2 3 3" xfId="29575"/>
    <cellStyle name="SAPBEXundefined 2 2 3 4" xfId="29576"/>
    <cellStyle name="SAPBEXundefined 2 2 3 5" xfId="29577"/>
    <cellStyle name="SAPBEXundefined 2 2 3 6" xfId="29578"/>
    <cellStyle name="SAPBEXundefined 2 2 3 7" xfId="29579"/>
    <cellStyle name="SAPBEXundefined 2 2 3 8" xfId="29580"/>
    <cellStyle name="SAPBEXundefined 2 2 4" xfId="29581"/>
    <cellStyle name="SAPBEXundefined 2 2 4 2" xfId="29582"/>
    <cellStyle name="SAPBEXundefined 2 2 4 3" xfId="29583"/>
    <cellStyle name="SAPBEXundefined 2 2 4 4" xfId="29584"/>
    <cellStyle name="SAPBEXundefined 2 2 4 5" xfId="29585"/>
    <cellStyle name="SAPBEXundefined 2 2 4 6" xfId="29586"/>
    <cellStyle name="SAPBEXundefined 2 2 4 7" xfId="29587"/>
    <cellStyle name="SAPBEXundefined 2 2 4 8" xfId="29588"/>
    <cellStyle name="SAPBEXundefined 2 2 5" xfId="29589"/>
    <cellStyle name="SAPBEXundefined 2 2 5 2" xfId="29590"/>
    <cellStyle name="SAPBEXundefined 2 2 5 3" xfId="29591"/>
    <cellStyle name="SAPBEXundefined 2 2 5 4" xfId="29592"/>
    <cellStyle name="SAPBEXundefined 2 2 5 5" xfId="29593"/>
    <cellStyle name="SAPBEXundefined 2 2 5 6" xfId="29594"/>
    <cellStyle name="SAPBEXundefined 2 2 5 7" xfId="29595"/>
    <cellStyle name="SAPBEXundefined 2 2 5 8" xfId="29596"/>
    <cellStyle name="SAPBEXundefined 2 2 6" xfId="29597"/>
    <cellStyle name="SAPBEXundefined 2 2 7" xfId="29598"/>
    <cellStyle name="SAPBEXundefined 2 2 8" xfId="29599"/>
    <cellStyle name="SAPBEXundefined 2 2 9" xfId="29600"/>
    <cellStyle name="SAPBEXundefined 2 3" xfId="4418"/>
    <cellStyle name="SAPBEXundefined 2 3 10" xfId="29601"/>
    <cellStyle name="SAPBEXundefined 2 3 11" xfId="29602"/>
    <cellStyle name="SAPBEXundefined 2 3 12" xfId="29603"/>
    <cellStyle name="SAPBEXundefined 2 3 2" xfId="29604"/>
    <cellStyle name="SAPBEXundefined 2 3 2 2" xfId="29605"/>
    <cellStyle name="SAPBEXundefined 2 3 2 3" xfId="29606"/>
    <cellStyle name="SAPBEXundefined 2 3 2 4" xfId="29607"/>
    <cellStyle name="SAPBEXundefined 2 3 2 5" xfId="29608"/>
    <cellStyle name="SAPBEXundefined 2 3 2 6" xfId="29609"/>
    <cellStyle name="SAPBEXundefined 2 3 2 7" xfId="29610"/>
    <cellStyle name="SAPBEXundefined 2 3 2 8" xfId="29611"/>
    <cellStyle name="SAPBEXundefined 2 3 3" xfId="29612"/>
    <cellStyle name="SAPBEXundefined 2 3 3 2" xfId="29613"/>
    <cellStyle name="SAPBEXundefined 2 3 3 3" xfId="29614"/>
    <cellStyle name="SAPBEXundefined 2 3 3 4" xfId="29615"/>
    <cellStyle name="SAPBEXundefined 2 3 3 5" xfId="29616"/>
    <cellStyle name="SAPBEXundefined 2 3 3 6" xfId="29617"/>
    <cellStyle name="SAPBEXundefined 2 3 3 7" xfId="29618"/>
    <cellStyle name="SAPBEXundefined 2 3 3 8" xfId="29619"/>
    <cellStyle name="SAPBEXundefined 2 3 4" xfId="29620"/>
    <cellStyle name="SAPBEXundefined 2 3 4 2" xfId="29621"/>
    <cellStyle name="SAPBEXundefined 2 3 4 3" xfId="29622"/>
    <cellStyle name="SAPBEXundefined 2 3 4 4" xfId="29623"/>
    <cellStyle name="SAPBEXundefined 2 3 4 5" xfId="29624"/>
    <cellStyle name="SAPBEXundefined 2 3 4 6" xfId="29625"/>
    <cellStyle name="SAPBEXundefined 2 3 4 7" xfId="29626"/>
    <cellStyle name="SAPBEXundefined 2 3 4 8" xfId="29627"/>
    <cellStyle name="SAPBEXundefined 2 3 5" xfId="29628"/>
    <cellStyle name="SAPBEXundefined 2 3 6" xfId="29629"/>
    <cellStyle name="SAPBEXundefined 2 3 7" xfId="29630"/>
    <cellStyle name="SAPBEXundefined 2 3 8" xfId="29631"/>
    <cellStyle name="SAPBEXundefined 2 3 9" xfId="29632"/>
    <cellStyle name="SAPBEXundefined 2 4" xfId="29633"/>
    <cellStyle name="SAPBEXundefined 2 4 2" xfId="29634"/>
    <cellStyle name="SAPBEXundefined 2 4 3" xfId="29635"/>
    <cellStyle name="SAPBEXundefined 2 4 4" xfId="29636"/>
    <cellStyle name="SAPBEXundefined 2 4 5" xfId="29637"/>
    <cellStyle name="SAPBEXundefined 2 4 6" xfId="29638"/>
    <cellStyle name="SAPBEXundefined 2 4 7" xfId="29639"/>
    <cellStyle name="SAPBEXundefined 2 4 8" xfId="29640"/>
    <cellStyle name="SAPBEXundefined 2 5" xfId="29641"/>
    <cellStyle name="SAPBEXundefined 2 5 2" xfId="29642"/>
    <cellStyle name="SAPBEXundefined 2 5 3" xfId="29643"/>
    <cellStyle name="SAPBEXundefined 2 5 4" xfId="29644"/>
    <cellStyle name="SAPBEXundefined 2 5 5" xfId="29645"/>
    <cellStyle name="SAPBEXundefined 2 5 6" xfId="29646"/>
    <cellStyle name="SAPBEXundefined 2 5 7" xfId="29647"/>
    <cellStyle name="SAPBEXundefined 2 5 8" xfId="29648"/>
    <cellStyle name="SAPBEXundefined 2 6" xfId="29649"/>
    <cellStyle name="SAPBEXundefined 2 6 2" xfId="29650"/>
    <cellStyle name="SAPBEXundefined 2 6 3" xfId="29651"/>
    <cellStyle name="SAPBEXundefined 2 6 4" xfId="29652"/>
    <cellStyle name="SAPBEXundefined 2 6 5" xfId="29653"/>
    <cellStyle name="SAPBEXundefined 2 6 6" xfId="29654"/>
    <cellStyle name="SAPBEXundefined 2 6 7" xfId="29655"/>
    <cellStyle name="SAPBEXundefined 2 6 8" xfId="29656"/>
    <cellStyle name="SAPBEXundefined 2 7" xfId="29657"/>
    <cellStyle name="SAPBEXundefined 2 8" xfId="29658"/>
    <cellStyle name="SAPBEXundefined 2 9" xfId="29659"/>
    <cellStyle name="SAPBEXundefined 3" xfId="4419"/>
    <cellStyle name="SAPBEXundefined 3 10" xfId="29660"/>
    <cellStyle name="SAPBEXundefined 3 11" xfId="29661"/>
    <cellStyle name="SAPBEXundefined 3 12" xfId="29662"/>
    <cellStyle name="SAPBEXundefined 3 13" xfId="29663"/>
    <cellStyle name="SAPBEXundefined 3 14" xfId="29664"/>
    <cellStyle name="SAPBEXundefined 3 2" xfId="4420"/>
    <cellStyle name="SAPBEXundefined 3 2 10" xfId="29665"/>
    <cellStyle name="SAPBEXundefined 3 2 11" xfId="29666"/>
    <cellStyle name="SAPBEXundefined 3 2 12" xfId="29667"/>
    <cellStyle name="SAPBEXundefined 3 2 13" xfId="29668"/>
    <cellStyle name="SAPBEXundefined 3 2 14" xfId="29669"/>
    <cellStyle name="SAPBEXundefined 3 2 2" xfId="4421"/>
    <cellStyle name="SAPBEXundefined 3 2 2 10" xfId="29670"/>
    <cellStyle name="SAPBEXundefined 3 2 2 11" xfId="29671"/>
    <cellStyle name="SAPBEXundefined 3 2 2 12" xfId="29672"/>
    <cellStyle name="SAPBEXundefined 3 2 2 2" xfId="29673"/>
    <cellStyle name="SAPBEXundefined 3 2 2 2 2" xfId="29674"/>
    <cellStyle name="SAPBEXundefined 3 2 2 2 3" xfId="29675"/>
    <cellStyle name="SAPBEXundefined 3 2 2 2 4" xfId="29676"/>
    <cellStyle name="SAPBEXundefined 3 2 2 2 5" xfId="29677"/>
    <cellStyle name="SAPBEXundefined 3 2 2 2 6" xfId="29678"/>
    <cellStyle name="SAPBEXundefined 3 2 2 2 7" xfId="29679"/>
    <cellStyle name="SAPBEXundefined 3 2 2 2 8" xfId="29680"/>
    <cellStyle name="SAPBEXundefined 3 2 2 3" xfId="29681"/>
    <cellStyle name="SAPBEXundefined 3 2 2 3 2" xfId="29682"/>
    <cellStyle name="SAPBEXundefined 3 2 2 3 3" xfId="29683"/>
    <cellStyle name="SAPBEXundefined 3 2 2 3 4" xfId="29684"/>
    <cellStyle name="SAPBEXundefined 3 2 2 3 5" xfId="29685"/>
    <cellStyle name="SAPBEXundefined 3 2 2 3 6" xfId="29686"/>
    <cellStyle name="SAPBEXundefined 3 2 2 3 7" xfId="29687"/>
    <cellStyle name="SAPBEXundefined 3 2 2 3 8" xfId="29688"/>
    <cellStyle name="SAPBEXundefined 3 2 2 4" xfId="29689"/>
    <cellStyle name="SAPBEXundefined 3 2 2 4 2" xfId="29690"/>
    <cellStyle name="SAPBEXundefined 3 2 2 4 3" xfId="29691"/>
    <cellStyle name="SAPBEXundefined 3 2 2 4 4" xfId="29692"/>
    <cellStyle name="SAPBEXundefined 3 2 2 4 5" xfId="29693"/>
    <cellStyle name="SAPBEXundefined 3 2 2 4 6" xfId="29694"/>
    <cellStyle name="SAPBEXundefined 3 2 2 4 7" xfId="29695"/>
    <cellStyle name="SAPBEXundefined 3 2 2 4 8" xfId="29696"/>
    <cellStyle name="SAPBEXundefined 3 2 2 5" xfId="29697"/>
    <cellStyle name="SAPBEXundefined 3 2 2 6" xfId="29698"/>
    <cellStyle name="SAPBEXundefined 3 2 2 7" xfId="29699"/>
    <cellStyle name="SAPBEXundefined 3 2 2 8" xfId="29700"/>
    <cellStyle name="SAPBEXundefined 3 2 2 9" xfId="29701"/>
    <cellStyle name="SAPBEXundefined 3 2 3" xfId="29702"/>
    <cellStyle name="SAPBEXundefined 3 2 3 2" xfId="29703"/>
    <cellStyle name="SAPBEXundefined 3 2 3 3" xfId="29704"/>
    <cellStyle name="SAPBEXundefined 3 2 3 4" xfId="29705"/>
    <cellStyle name="SAPBEXundefined 3 2 3 5" xfId="29706"/>
    <cellStyle name="SAPBEXundefined 3 2 3 6" xfId="29707"/>
    <cellStyle name="SAPBEXundefined 3 2 3 7" xfId="29708"/>
    <cellStyle name="SAPBEXundefined 3 2 3 8" xfId="29709"/>
    <cellStyle name="SAPBEXundefined 3 2 4" xfId="29710"/>
    <cellStyle name="SAPBEXundefined 3 2 4 2" xfId="29711"/>
    <cellStyle name="SAPBEXundefined 3 2 4 3" xfId="29712"/>
    <cellStyle name="SAPBEXundefined 3 2 4 4" xfId="29713"/>
    <cellStyle name="SAPBEXundefined 3 2 4 5" xfId="29714"/>
    <cellStyle name="SAPBEXundefined 3 2 4 6" xfId="29715"/>
    <cellStyle name="SAPBEXundefined 3 2 4 7" xfId="29716"/>
    <cellStyle name="SAPBEXundefined 3 2 4 8" xfId="29717"/>
    <cellStyle name="SAPBEXundefined 3 2 5" xfId="29718"/>
    <cellStyle name="SAPBEXundefined 3 2 5 2" xfId="29719"/>
    <cellStyle name="SAPBEXundefined 3 2 5 3" xfId="29720"/>
    <cellStyle name="SAPBEXundefined 3 2 5 4" xfId="29721"/>
    <cellStyle name="SAPBEXundefined 3 2 5 5" xfId="29722"/>
    <cellStyle name="SAPBEXundefined 3 2 5 6" xfId="29723"/>
    <cellStyle name="SAPBEXundefined 3 2 5 7" xfId="29724"/>
    <cellStyle name="SAPBEXundefined 3 2 5 8" xfId="29725"/>
    <cellStyle name="SAPBEXundefined 3 2 6" xfId="29726"/>
    <cellStyle name="SAPBEXundefined 3 2 7" xfId="29727"/>
    <cellStyle name="SAPBEXundefined 3 2 8" xfId="29728"/>
    <cellStyle name="SAPBEXundefined 3 2 9" xfId="29729"/>
    <cellStyle name="SAPBEXundefined 3 3" xfId="4422"/>
    <cellStyle name="SAPBEXundefined 3 3 10" xfId="29730"/>
    <cellStyle name="SAPBEXundefined 3 3 11" xfId="29731"/>
    <cellStyle name="SAPBEXundefined 3 3 12" xfId="29732"/>
    <cellStyle name="SAPBEXundefined 3 3 2" xfId="29733"/>
    <cellStyle name="SAPBEXundefined 3 3 2 2" xfId="29734"/>
    <cellStyle name="SAPBEXundefined 3 3 2 3" xfId="29735"/>
    <cellStyle name="SAPBEXundefined 3 3 2 4" xfId="29736"/>
    <cellStyle name="SAPBEXundefined 3 3 2 5" xfId="29737"/>
    <cellStyle name="SAPBEXundefined 3 3 2 6" xfId="29738"/>
    <cellStyle name="SAPBEXundefined 3 3 2 7" xfId="29739"/>
    <cellStyle name="SAPBEXundefined 3 3 2 8" xfId="29740"/>
    <cellStyle name="SAPBEXundefined 3 3 3" xfId="29741"/>
    <cellStyle name="SAPBEXundefined 3 3 3 2" xfId="29742"/>
    <cellStyle name="SAPBEXundefined 3 3 3 3" xfId="29743"/>
    <cellStyle name="SAPBEXundefined 3 3 3 4" xfId="29744"/>
    <cellStyle name="SAPBEXundefined 3 3 3 5" xfId="29745"/>
    <cellStyle name="SAPBEXundefined 3 3 3 6" xfId="29746"/>
    <cellStyle name="SAPBEXundefined 3 3 3 7" xfId="29747"/>
    <cellStyle name="SAPBEXundefined 3 3 3 8" xfId="29748"/>
    <cellStyle name="SAPBEXundefined 3 3 4" xfId="29749"/>
    <cellStyle name="SAPBEXundefined 3 3 4 2" xfId="29750"/>
    <cellStyle name="SAPBEXundefined 3 3 4 3" xfId="29751"/>
    <cellStyle name="SAPBEXundefined 3 3 4 4" xfId="29752"/>
    <cellStyle name="SAPBEXundefined 3 3 4 5" xfId="29753"/>
    <cellStyle name="SAPBEXundefined 3 3 4 6" xfId="29754"/>
    <cellStyle name="SAPBEXundefined 3 3 4 7" xfId="29755"/>
    <cellStyle name="SAPBEXundefined 3 3 4 8" xfId="29756"/>
    <cellStyle name="SAPBEXundefined 3 3 5" xfId="29757"/>
    <cellStyle name="SAPBEXundefined 3 3 6" xfId="29758"/>
    <cellStyle name="SAPBEXundefined 3 3 7" xfId="29759"/>
    <cellStyle name="SAPBEXundefined 3 3 8" xfId="29760"/>
    <cellStyle name="SAPBEXundefined 3 3 9" xfId="29761"/>
    <cellStyle name="SAPBEXundefined 3 4" xfId="29762"/>
    <cellStyle name="SAPBEXundefined 3 4 2" xfId="29763"/>
    <cellStyle name="SAPBEXundefined 3 4 3" xfId="29764"/>
    <cellStyle name="SAPBEXundefined 3 4 4" xfId="29765"/>
    <cellStyle name="SAPBEXundefined 3 4 5" xfId="29766"/>
    <cellStyle name="SAPBEXundefined 3 4 6" xfId="29767"/>
    <cellStyle name="SAPBEXundefined 3 4 7" xfId="29768"/>
    <cellStyle name="SAPBEXundefined 3 4 8" xfId="29769"/>
    <cellStyle name="SAPBEXundefined 3 5" xfId="29770"/>
    <cellStyle name="SAPBEXundefined 3 5 2" xfId="29771"/>
    <cellStyle name="SAPBEXundefined 3 5 3" xfId="29772"/>
    <cellStyle name="SAPBEXundefined 3 5 4" xfId="29773"/>
    <cellStyle name="SAPBEXundefined 3 5 5" xfId="29774"/>
    <cellStyle name="SAPBEXundefined 3 5 6" xfId="29775"/>
    <cellStyle name="SAPBEXundefined 3 5 7" xfId="29776"/>
    <cellStyle name="SAPBEXundefined 3 5 8" xfId="29777"/>
    <cellStyle name="SAPBEXundefined 3 6" xfId="29778"/>
    <cellStyle name="SAPBEXundefined 3 6 2" xfId="29779"/>
    <cellStyle name="SAPBEXundefined 3 6 3" xfId="29780"/>
    <cellStyle name="SAPBEXundefined 3 6 4" xfId="29781"/>
    <cellStyle name="SAPBEXundefined 3 6 5" xfId="29782"/>
    <cellStyle name="SAPBEXundefined 3 6 6" xfId="29783"/>
    <cellStyle name="SAPBEXundefined 3 6 7" xfId="29784"/>
    <cellStyle name="SAPBEXundefined 3 6 8" xfId="29785"/>
    <cellStyle name="SAPBEXundefined 3 7" xfId="29786"/>
    <cellStyle name="SAPBEXundefined 3 8" xfId="29787"/>
    <cellStyle name="SAPBEXundefined 3 9" xfId="29788"/>
    <cellStyle name="SAPBEXundefined 4" xfId="4423"/>
    <cellStyle name="SAPBEXundefined 4 10" xfId="29789"/>
    <cellStyle name="SAPBEXundefined 4 11" xfId="29790"/>
    <cellStyle name="SAPBEXundefined 4 12" xfId="29791"/>
    <cellStyle name="SAPBEXundefined 4 13" xfId="29792"/>
    <cellStyle name="SAPBEXundefined 4 14" xfId="29793"/>
    <cellStyle name="SAPBEXundefined 4 2" xfId="4424"/>
    <cellStyle name="SAPBEXundefined 4 2 10" xfId="29794"/>
    <cellStyle name="SAPBEXundefined 4 2 11" xfId="29795"/>
    <cellStyle name="SAPBEXundefined 4 2 12" xfId="29796"/>
    <cellStyle name="SAPBEXundefined 4 2 2" xfId="29797"/>
    <cellStyle name="SAPBEXundefined 4 2 2 2" xfId="29798"/>
    <cellStyle name="SAPBEXundefined 4 2 2 3" xfId="29799"/>
    <cellStyle name="SAPBEXundefined 4 2 2 4" xfId="29800"/>
    <cellStyle name="SAPBEXundefined 4 2 2 5" xfId="29801"/>
    <cellStyle name="SAPBEXundefined 4 2 2 6" xfId="29802"/>
    <cellStyle name="SAPBEXundefined 4 2 2 7" xfId="29803"/>
    <cellStyle name="SAPBEXundefined 4 2 2 8" xfId="29804"/>
    <cellStyle name="SAPBEXundefined 4 2 3" xfId="29805"/>
    <cellStyle name="SAPBEXundefined 4 2 3 2" xfId="29806"/>
    <cellStyle name="SAPBEXundefined 4 2 3 3" xfId="29807"/>
    <cellStyle name="SAPBEXundefined 4 2 3 4" xfId="29808"/>
    <cellStyle name="SAPBEXundefined 4 2 3 5" xfId="29809"/>
    <cellStyle name="SAPBEXundefined 4 2 3 6" xfId="29810"/>
    <cellStyle name="SAPBEXundefined 4 2 3 7" xfId="29811"/>
    <cellStyle name="SAPBEXundefined 4 2 3 8" xfId="29812"/>
    <cellStyle name="SAPBEXundefined 4 2 4" xfId="29813"/>
    <cellStyle name="SAPBEXundefined 4 2 4 2" xfId="29814"/>
    <cellStyle name="SAPBEXundefined 4 2 4 3" xfId="29815"/>
    <cellStyle name="SAPBEXundefined 4 2 4 4" xfId="29816"/>
    <cellStyle name="SAPBEXundefined 4 2 4 5" xfId="29817"/>
    <cellStyle name="SAPBEXundefined 4 2 4 6" xfId="29818"/>
    <cellStyle name="SAPBEXundefined 4 2 4 7" xfId="29819"/>
    <cellStyle name="SAPBEXundefined 4 2 4 8" xfId="29820"/>
    <cellStyle name="SAPBEXundefined 4 2 5" xfId="29821"/>
    <cellStyle name="SAPBEXundefined 4 2 6" xfId="29822"/>
    <cellStyle name="SAPBEXundefined 4 2 7" xfId="29823"/>
    <cellStyle name="SAPBEXundefined 4 2 8" xfId="29824"/>
    <cellStyle name="SAPBEXundefined 4 2 9" xfId="29825"/>
    <cellStyle name="SAPBEXundefined 4 3" xfId="29826"/>
    <cellStyle name="SAPBEXundefined 4 3 2" xfId="29827"/>
    <cellStyle name="SAPBEXundefined 4 3 3" xfId="29828"/>
    <cellStyle name="SAPBEXundefined 4 3 4" xfId="29829"/>
    <cellStyle name="SAPBEXundefined 4 3 5" xfId="29830"/>
    <cellStyle name="SAPBEXundefined 4 3 6" xfId="29831"/>
    <cellStyle name="SAPBEXundefined 4 3 7" xfId="29832"/>
    <cellStyle name="SAPBEXundefined 4 3 8" xfId="29833"/>
    <cellStyle name="SAPBEXundefined 4 4" xfId="29834"/>
    <cellStyle name="SAPBEXundefined 4 4 2" xfId="29835"/>
    <cellStyle name="SAPBEXundefined 4 4 3" xfId="29836"/>
    <cellStyle name="SAPBEXundefined 4 4 4" xfId="29837"/>
    <cellStyle name="SAPBEXundefined 4 4 5" xfId="29838"/>
    <cellStyle name="SAPBEXundefined 4 4 6" xfId="29839"/>
    <cellStyle name="SAPBEXundefined 4 4 7" xfId="29840"/>
    <cellStyle name="SAPBEXundefined 4 4 8" xfId="29841"/>
    <cellStyle name="SAPBEXundefined 4 5" xfId="29842"/>
    <cellStyle name="SAPBEXundefined 4 5 2" xfId="29843"/>
    <cellStyle name="SAPBEXundefined 4 5 3" xfId="29844"/>
    <cellStyle name="SAPBEXundefined 4 5 4" xfId="29845"/>
    <cellStyle name="SAPBEXundefined 4 5 5" xfId="29846"/>
    <cellStyle name="SAPBEXundefined 4 5 6" xfId="29847"/>
    <cellStyle name="SAPBEXundefined 4 5 7" xfId="29848"/>
    <cellStyle name="SAPBEXundefined 4 5 8" xfId="29849"/>
    <cellStyle name="SAPBEXundefined 4 6" xfId="29850"/>
    <cellStyle name="SAPBEXundefined 4 7" xfId="29851"/>
    <cellStyle name="SAPBEXundefined 4 8" xfId="29852"/>
    <cellStyle name="SAPBEXundefined 4 9" xfId="29853"/>
    <cellStyle name="SAPBEXundefined 5" xfId="4425"/>
    <cellStyle name="SAPBEXundefined 5 10" xfId="29854"/>
    <cellStyle name="SAPBEXundefined 5 11" xfId="29855"/>
    <cellStyle name="SAPBEXundefined 5 12" xfId="29856"/>
    <cellStyle name="SAPBEXundefined 5 2" xfId="29857"/>
    <cellStyle name="SAPBEXundefined 5 2 2" xfId="29858"/>
    <cellStyle name="SAPBEXundefined 5 2 3" xfId="29859"/>
    <cellStyle name="SAPBEXundefined 5 2 4" xfId="29860"/>
    <cellStyle name="SAPBEXundefined 5 2 5" xfId="29861"/>
    <cellStyle name="SAPBEXundefined 5 2 6" xfId="29862"/>
    <cellStyle name="SAPBEXundefined 5 2 7" xfId="29863"/>
    <cellStyle name="SAPBEXundefined 5 2 8" xfId="29864"/>
    <cellStyle name="SAPBEXundefined 5 3" xfId="29865"/>
    <cellStyle name="SAPBEXundefined 5 3 2" xfId="29866"/>
    <cellStyle name="SAPBEXundefined 5 3 3" xfId="29867"/>
    <cellStyle name="SAPBEXundefined 5 3 4" xfId="29868"/>
    <cellStyle name="SAPBEXundefined 5 3 5" xfId="29869"/>
    <cellStyle name="SAPBEXundefined 5 3 6" xfId="29870"/>
    <cellStyle name="SAPBEXundefined 5 3 7" xfId="29871"/>
    <cellStyle name="SAPBEXundefined 5 3 8" xfId="29872"/>
    <cellStyle name="SAPBEXundefined 5 4" xfId="29873"/>
    <cellStyle name="SAPBEXundefined 5 4 2" xfId="29874"/>
    <cellStyle name="SAPBEXundefined 5 4 3" xfId="29875"/>
    <cellStyle name="SAPBEXundefined 5 4 4" xfId="29876"/>
    <cellStyle name="SAPBEXundefined 5 4 5" xfId="29877"/>
    <cellStyle name="SAPBEXundefined 5 4 6" xfId="29878"/>
    <cellStyle name="SAPBEXundefined 5 4 7" xfId="29879"/>
    <cellStyle name="SAPBEXundefined 5 4 8" xfId="29880"/>
    <cellStyle name="SAPBEXundefined 5 5" xfId="29881"/>
    <cellStyle name="SAPBEXundefined 5 6" xfId="29882"/>
    <cellStyle name="SAPBEXundefined 5 7" xfId="29883"/>
    <cellStyle name="SAPBEXundefined 5 8" xfId="29884"/>
    <cellStyle name="SAPBEXundefined 5 9" xfId="29885"/>
    <cellStyle name="SAPBEXundefined 6" xfId="29886"/>
    <cellStyle name="SAPBEXundefined 6 2" xfId="29887"/>
    <cellStyle name="SAPBEXundefined 6 3" xfId="29888"/>
    <cellStyle name="SAPBEXundefined 6 4" xfId="29889"/>
    <cellStyle name="SAPBEXundefined 6 5" xfId="29890"/>
    <cellStyle name="SAPBEXundefined 6 6" xfId="29891"/>
    <cellStyle name="SAPBEXundefined 6 7" xfId="29892"/>
    <cellStyle name="SAPBEXundefined 6 8" xfId="29893"/>
    <cellStyle name="SAPBEXundefined 7" xfId="29894"/>
    <cellStyle name="SAPBEXundefined 7 2" xfId="29895"/>
    <cellStyle name="SAPBEXundefined 7 3" xfId="29896"/>
    <cellStyle name="SAPBEXundefined 7 4" xfId="29897"/>
    <cellStyle name="SAPBEXundefined 7 5" xfId="29898"/>
    <cellStyle name="SAPBEXundefined 7 6" xfId="29899"/>
    <cellStyle name="SAPBEXundefined 7 7" xfId="29900"/>
    <cellStyle name="SAPBEXundefined 7 8" xfId="29901"/>
    <cellStyle name="SAPBEXundefined 8" xfId="29902"/>
    <cellStyle name="SAPBEXundefined 8 2" xfId="29903"/>
    <cellStyle name="SAPBEXundefined 8 3" xfId="29904"/>
    <cellStyle name="SAPBEXundefined 8 4" xfId="29905"/>
    <cellStyle name="SAPBEXundefined 8 5" xfId="29906"/>
    <cellStyle name="SAPBEXundefined 8 6" xfId="29907"/>
    <cellStyle name="SAPBEXundefined 8 7" xfId="29908"/>
    <cellStyle name="SAPBEXundefined 8 8" xfId="29909"/>
    <cellStyle name="SAPBEXundefined 9" xfId="29910"/>
    <cellStyle name="SAPBEXundefined_реестр объектов ЕНЭС" xfId="4426"/>
    <cellStyle name="ScotchRule" xfId="4427"/>
    <cellStyle name="ScripFactor" xfId="4428"/>
    <cellStyle name="SectionHeading" xfId="4429"/>
    <cellStyle name="SEM-BPS-data" xfId="4430"/>
    <cellStyle name="SEM-BPS-head" xfId="4431"/>
    <cellStyle name="SEM-BPS-headdata" xfId="4432"/>
    <cellStyle name="SEM-BPS-headdata 2" xfId="4433"/>
    <cellStyle name="SEM-BPS-headdata 2 2" xfId="4434"/>
    <cellStyle name="SEM-BPS-headdata 3" xfId="4435"/>
    <cellStyle name="SEM-BPS-headdata 3 2" xfId="4436"/>
    <cellStyle name="SEM-BPS-headdata 4" xfId="4437"/>
    <cellStyle name="SEM-BPS-headkey" xfId="4438"/>
    <cellStyle name="SEM-BPS-input-on" xfId="4439"/>
    <cellStyle name="SEM-BPS-input-on 2" xfId="4440"/>
    <cellStyle name="SEM-BPS-input-on 2 2" xfId="4441"/>
    <cellStyle name="SEM-BPS-input-on 3" xfId="4442"/>
    <cellStyle name="SEM-BPS-input-on 3 2" xfId="4443"/>
    <cellStyle name="SEM-BPS-input-on 4" xfId="4444"/>
    <cellStyle name="SEM-BPS-key" xfId="4445"/>
    <cellStyle name="SEM-BPS-sub1" xfId="4446"/>
    <cellStyle name="SEM-BPS-sub2" xfId="4447"/>
    <cellStyle name="SEM-BPS-total" xfId="4448"/>
    <cellStyle name="Sheet Title" xfId="4449"/>
    <cellStyle name="Short $" xfId="4450"/>
    <cellStyle name="Show_Sell" xfId="4451"/>
    <cellStyle name="Single Accounting" xfId="4452"/>
    <cellStyle name="Size" xfId="4453"/>
    <cellStyle name="Size 2" xfId="4454"/>
    <cellStyle name="Size 2 2" xfId="29911"/>
    <cellStyle name="Size 3" xfId="4455"/>
    <cellStyle name="Size 3 2" xfId="29912"/>
    <cellStyle name="Size 4" xfId="29913"/>
    <cellStyle name="small" xfId="4456"/>
    <cellStyle name="ssp " xfId="4457"/>
    <cellStyle name="st1" xfId="4458"/>
    <cellStyle name="stand_bord" xfId="4459"/>
    <cellStyle name="Standard" xfId="4460"/>
    <cellStyle name="Straipsnis1" xfId="4461"/>
    <cellStyle name="Straipsnis4" xfId="4462"/>
    <cellStyle name="Style 1" xfId="4463"/>
    <cellStyle name="Style 1 2" xfId="29914"/>
    <cellStyle name="Style 21" xfId="4464"/>
    <cellStyle name="Style 22" xfId="4465"/>
    <cellStyle name="Style 23" xfId="4466"/>
    <cellStyle name="Style 24" xfId="4467"/>
    <cellStyle name="Style 25" xfId="4468"/>
    <cellStyle name="Style 26" xfId="4469"/>
    <cellStyle name="Style 27" xfId="4470"/>
    <cellStyle name="Style 28" xfId="4471"/>
    <cellStyle name="Style 29" xfId="4472"/>
    <cellStyle name="Style 30" xfId="4473"/>
    <cellStyle name="Style 31" xfId="4474"/>
    <cellStyle name="Style 32" xfId="4475"/>
    <cellStyle name="Style 33" xfId="4476"/>
    <cellStyle name="Style 34" xfId="4477"/>
    <cellStyle name="Style 35" xfId="4478"/>
    <cellStyle name="STYLE1 - Style1" xfId="4479"/>
    <cellStyle name="STYLE1 - Style1 2" xfId="29915"/>
    <cellStyle name="Styles" xfId="4480"/>
    <cellStyle name="Subtitle" xfId="4481"/>
    <cellStyle name="Summe" xfId="4482"/>
    <cellStyle name="t" xfId="4483"/>
    <cellStyle name="t_Manager" xfId="4484"/>
    <cellStyle name="t_Manager_лизинг и страхование" xfId="4485"/>
    <cellStyle name="t_Manager_лизинг и страхование_Денежный поток ЗАО ЭПИ-2008г.(в объемах декабря)2811  ПОСЛЕДНИЙ (Перераб. с изм. старахованием)" xfId="4486"/>
    <cellStyle name="t_Manager_ЛИЗИНГовый КАЛЕНДАРЬ" xfId="4487"/>
    <cellStyle name="t_Manager_ЛИЗИНГовый КАЛЕНДАРЬ_Денежный поток ЗАО ЭПИ-2008г.(в объемах декабря)2811  ПОСЛЕДНИЙ (Перераб. с изм. старахованием)" xfId="4488"/>
    <cellStyle name="t_Manager_План ФХД котельной (ТЭЦ) от 22.01.08 последняя версия А3" xfId="4489"/>
    <cellStyle name="t_Manager_ПУШКИНО ( прир.ГАЗ  2009-2014 проектная мощность вар1" xfId="4490"/>
    <cellStyle name="t_Manager_ПУШКИНО ( прир.ГАЗ  2009-2014 проектная мощность вар1_Денежный поток ЗАО ЭПИ-2008г.(в объемах декабря)2811  ПОСЛЕДНИЙ (Перераб. с изм. старахованием)" xfId="4491"/>
    <cellStyle name="t_лизинг и страхование" xfId="4492"/>
    <cellStyle name="t_лизинг и страхование_Денежный поток ЗАО ЭПИ-2008г.(в объемах декабря)2811  ПОСЛЕДНИЙ (Перераб. с изм. старахованием)" xfId="4493"/>
    <cellStyle name="t_ЛИЗИНГовый КАЛЕНДАРЬ" xfId="4494"/>
    <cellStyle name="t_ЛИЗИНГовый КАЛЕНДАРЬ_Денежный поток ЗАО ЭПИ-2008г.(в объемах декабря)2811  ПОСЛЕДНИЙ (Перераб. с изм. старахованием)" xfId="4495"/>
    <cellStyle name="t_План ФХД котельной (ТЭЦ) от 22.01.08 последняя версия А3" xfId="4496"/>
    <cellStyle name="t_ПУШКИНО ( прир.ГАЗ  2009-2014 проектная мощность вар1" xfId="4497"/>
    <cellStyle name="t_ПУШКИНО ( прир.ГАЗ  2009-2014 проектная мощность вар1_Денежный поток ЗАО ЭПИ-2008г.(в объемах декабря)2811  ПОСЛЕДНИЙ (Перераб. с изм. старахованием)" xfId="4498"/>
    <cellStyle name="tabel" xfId="4499"/>
    <cellStyle name="Table" xfId="4500"/>
    <cellStyle name="Table Head" xfId="4501"/>
    <cellStyle name="Table Head Aligned" xfId="4502"/>
    <cellStyle name="Table Head Blue" xfId="4503"/>
    <cellStyle name="Table Head Green" xfId="4504"/>
    <cellStyle name="Table Head_Val_Sum_Graph" xfId="4505"/>
    <cellStyle name="Table Heading" xfId="4506"/>
    <cellStyle name="Table Heading 2" xfId="4507"/>
    <cellStyle name="Table Heading 3" xfId="29916"/>
    <cellStyle name="Table Heading 4" xfId="29917"/>
    <cellStyle name="Table Heading_46EP.2011(v2.0)" xfId="4508"/>
    <cellStyle name="Table Text" xfId="4509"/>
    <cellStyle name="Table Title" xfId="4510"/>
    <cellStyle name="Table Units" xfId="4511"/>
    <cellStyle name="Table_Header" xfId="4512"/>
    <cellStyle name="Term" xfId="4513"/>
    <cellStyle name="Text" xfId="4514"/>
    <cellStyle name="Text [3]" xfId="4515"/>
    <cellStyle name="Text [5]" xfId="4516"/>
    <cellStyle name="Text [6]" xfId="4517"/>
    <cellStyle name="Text 1" xfId="4518"/>
    <cellStyle name="Text Head" xfId="4519"/>
    <cellStyle name="Text Head 1" xfId="4520"/>
    <cellStyle name="Text Indent A" xfId="4521"/>
    <cellStyle name="Text Indent B" xfId="4522"/>
    <cellStyle name="Text Indent C" xfId="4523"/>
    <cellStyle name="Tickmark" xfId="4524"/>
    <cellStyle name="Times 10" xfId="4525"/>
    <cellStyle name="Times 12" xfId="4526"/>
    <cellStyle name="Title" xfId="4527"/>
    <cellStyle name="Title 10" xfId="4528"/>
    <cellStyle name="Title 11" xfId="4529"/>
    <cellStyle name="Title 12" xfId="4530"/>
    <cellStyle name="Title 13" xfId="4531"/>
    <cellStyle name="Title 2" xfId="4532"/>
    <cellStyle name="Title 3" xfId="4533"/>
    <cellStyle name="Title 4" xfId="4534"/>
    <cellStyle name="Title 5" xfId="4535"/>
    <cellStyle name="Title 6" xfId="4536"/>
    <cellStyle name="Title 7" xfId="4537"/>
    <cellStyle name="Title 8" xfId="4538"/>
    <cellStyle name="Title 9" xfId="4539"/>
    <cellStyle name="Title_1" xfId="4540"/>
    <cellStyle name="Titles" xfId="4541"/>
    <cellStyle name="Total" xfId="4542"/>
    <cellStyle name="Total 10" xfId="4543"/>
    <cellStyle name="Total 11" xfId="4544"/>
    <cellStyle name="Total 12" xfId="4545"/>
    <cellStyle name="Total 13" xfId="4546"/>
    <cellStyle name="Total 2" xfId="4547"/>
    <cellStyle name="Total 2 10" xfId="29918"/>
    <cellStyle name="Total 2 11" xfId="29919"/>
    <cellStyle name="Total 2 12" xfId="29920"/>
    <cellStyle name="Total 2 13" xfId="29921"/>
    <cellStyle name="Total 2 14" xfId="29922"/>
    <cellStyle name="Total 2 2" xfId="4548"/>
    <cellStyle name="Total 2 2 10" xfId="29923"/>
    <cellStyle name="Total 2 2 11" xfId="29924"/>
    <cellStyle name="Total 2 2 12" xfId="29925"/>
    <cellStyle name="Total 2 2 13" xfId="29926"/>
    <cellStyle name="Total 2 2 14" xfId="29927"/>
    <cellStyle name="Total 2 2 2" xfId="4549"/>
    <cellStyle name="Total 2 2 2 10" xfId="29928"/>
    <cellStyle name="Total 2 2 2 11" xfId="29929"/>
    <cellStyle name="Total 2 2 2 12" xfId="29930"/>
    <cellStyle name="Total 2 2 2 2" xfId="29931"/>
    <cellStyle name="Total 2 2 2 2 2" xfId="29932"/>
    <cellStyle name="Total 2 2 2 2 3" xfId="29933"/>
    <cellStyle name="Total 2 2 2 2 4" xfId="29934"/>
    <cellStyle name="Total 2 2 2 2 5" xfId="29935"/>
    <cellStyle name="Total 2 2 2 2 6" xfId="29936"/>
    <cellStyle name="Total 2 2 2 2 7" xfId="29937"/>
    <cellStyle name="Total 2 2 2 2 8" xfId="29938"/>
    <cellStyle name="Total 2 2 2 3" xfId="29939"/>
    <cellStyle name="Total 2 2 2 3 2" xfId="29940"/>
    <cellStyle name="Total 2 2 2 3 3" xfId="29941"/>
    <cellStyle name="Total 2 2 2 3 4" xfId="29942"/>
    <cellStyle name="Total 2 2 2 3 5" xfId="29943"/>
    <cellStyle name="Total 2 2 2 3 6" xfId="29944"/>
    <cellStyle name="Total 2 2 2 3 7" xfId="29945"/>
    <cellStyle name="Total 2 2 2 3 8" xfId="29946"/>
    <cellStyle name="Total 2 2 2 4" xfId="29947"/>
    <cellStyle name="Total 2 2 2 4 2" xfId="29948"/>
    <cellStyle name="Total 2 2 2 4 3" xfId="29949"/>
    <cellStyle name="Total 2 2 2 4 4" xfId="29950"/>
    <cellStyle name="Total 2 2 2 4 5" xfId="29951"/>
    <cellStyle name="Total 2 2 2 4 6" xfId="29952"/>
    <cellStyle name="Total 2 2 2 4 7" xfId="29953"/>
    <cellStyle name="Total 2 2 2 4 8" xfId="29954"/>
    <cellStyle name="Total 2 2 2 5" xfId="29955"/>
    <cellStyle name="Total 2 2 2 6" xfId="29956"/>
    <cellStyle name="Total 2 2 2 7" xfId="29957"/>
    <cellStyle name="Total 2 2 2 8" xfId="29958"/>
    <cellStyle name="Total 2 2 2 9" xfId="29959"/>
    <cellStyle name="Total 2 2 3" xfId="29960"/>
    <cellStyle name="Total 2 2 3 2" xfId="29961"/>
    <cellStyle name="Total 2 2 3 3" xfId="29962"/>
    <cellStyle name="Total 2 2 3 4" xfId="29963"/>
    <cellStyle name="Total 2 2 3 5" xfId="29964"/>
    <cellStyle name="Total 2 2 3 6" xfId="29965"/>
    <cellStyle name="Total 2 2 3 7" xfId="29966"/>
    <cellStyle name="Total 2 2 3 8" xfId="29967"/>
    <cellStyle name="Total 2 2 4" xfId="29968"/>
    <cellStyle name="Total 2 2 4 2" xfId="29969"/>
    <cellStyle name="Total 2 2 4 3" xfId="29970"/>
    <cellStyle name="Total 2 2 4 4" xfId="29971"/>
    <cellStyle name="Total 2 2 4 5" xfId="29972"/>
    <cellStyle name="Total 2 2 4 6" xfId="29973"/>
    <cellStyle name="Total 2 2 4 7" xfId="29974"/>
    <cellStyle name="Total 2 2 4 8" xfId="29975"/>
    <cellStyle name="Total 2 2 5" xfId="29976"/>
    <cellStyle name="Total 2 2 5 2" xfId="29977"/>
    <cellStyle name="Total 2 2 5 3" xfId="29978"/>
    <cellStyle name="Total 2 2 5 4" xfId="29979"/>
    <cellStyle name="Total 2 2 5 5" xfId="29980"/>
    <cellStyle name="Total 2 2 5 6" xfId="29981"/>
    <cellStyle name="Total 2 2 5 7" xfId="29982"/>
    <cellStyle name="Total 2 2 5 8" xfId="29983"/>
    <cellStyle name="Total 2 2 6" xfId="29984"/>
    <cellStyle name="Total 2 2 7" xfId="29985"/>
    <cellStyle name="Total 2 2 8" xfId="29986"/>
    <cellStyle name="Total 2 2 9" xfId="29987"/>
    <cellStyle name="Total 2 3" xfId="4550"/>
    <cellStyle name="Total 2 3 10" xfId="29988"/>
    <cellStyle name="Total 2 3 11" xfId="29989"/>
    <cellStyle name="Total 2 3 12" xfId="29990"/>
    <cellStyle name="Total 2 3 2" xfId="29991"/>
    <cellStyle name="Total 2 3 2 2" xfId="29992"/>
    <cellStyle name="Total 2 3 2 3" xfId="29993"/>
    <cellStyle name="Total 2 3 2 4" xfId="29994"/>
    <cellStyle name="Total 2 3 2 5" xfId="29995"/>
    <cellStyle name="Total 2 3 2 6" xfId="29996"/>
    <cellStyle name="Total 2 3 2 7" xfId="29997"/>
    <cellStyle name="Total 2 3 2 8" xfId="29998"/>
    <cellStyle name="Total 2 3 3" xfId="29999"/>
    <cellStyle name="Total 2 3 3 2" xfId="30000"/>
    <cellStyle name="Total 2 3 3 3" xfId="30001"/>
    <cellStyle name="Total 2 3 3 4" xfId="30002"/>
    <cellStyle name="Total 2 3 3 5" xfId="30003"/>
    <cellStyle name="Total 2 3 3 6" xfId="30004"/>
    <cellStyle name="Total 2 3 3 7" xfId="30005"/>
    <cellStyle name="Total 2 3 3 8" xfId="30006"/>
    <cellStyle name="Total 2 3 4" xfId="30007"/>
    <cellStyle name="Total 2 3 4 2" xfId="30008"/>
    <cellStyle name="Total 2 3 4 3" xfId="30009"/>
    <cellStyle name="Total 2 3 4 4" xfId="30010"/>
    <cellStyle name="Total 2 3 4 5" xfId="30011"/>
    <cellStyle name="Total 2 3 4 6" xfId="30012"/>
    <cellStyle name="Total 2 3 4 7" xfId="30013"/>
    <cellStyle name="Total 2 3 4 8" xfId="30014"/>
    <cellStyle name="Total 2 3 5" xfId="30015"/>
    <cellStyle name="Total 2 3 6" xfId="30016"/>
    <cellStyle name="Total 2 3 7" xfId="30017"/>
    <cellStyle name="Total 2 3 8" xfId="30018"/>
    <cellStyle name="Total 2 3 9" xfId="30019"/>
    <cellStyle name="Total 2 4" xfId="30020"/>
    <cellStyle name="Total 2 4 2" xfId="30021"/>
    <cellStyle name="Total 2 4 3" xfId="30022"/>
    <cellStyle name="Total 2 4 4" xfId="30023"/>
    <cellStyle name="Total 2 4 5" xfId="30024"/>
    <cellStyle name="Total 2 4 6" xfId="30025"/>
    <cellStyle name="Total 2 4 7" xfId="30026"/>
    <cellStyle name="Total 2 4 8" xfId="30027"/>
    <cellStyle name="Total 2 5" xfId="30028"/>
    <cellStyle name="Total 2 5 2" xfId="30029"/>
    <cellStyle name="Total 2 5 3" xfId="30030"/>
    <cellStyle name="Total 2 5 4" xfId="30031"/>
    <cellStyle name="Total 2 5 5" xfId="30032"/>
    <cellStyle name="Total 2 5 6" xfId="30033"/>
    <cellStyle name="Total 2 5 7" xfId="30034"/>
    <cellStyle name="Total 2 5 8" xfId="30035"/>
    <cellStyle name="Total 2 6" xfId="30036"/>
    <cellStyle name="Total 2 6 2" xfId="30037"/>
    <cellStyle name="Total 2 6 3" xfId="30038"/>
    <cellStyle name="Total 2 6 4" xfId="30039"/>
    <cellStyle name="Total 2 6 5" xfId="30040"/>
    <cellStyle name="Total 2 6 6" xfId="30041"/>
    <cellStyle name="Total 2 6 7" xfId="30042"/>
    <cellStyle name="Total 2 6 8" xfId="30043"/>
    <cellStyle name="Total 2 7" xfId="30044"/>
    <cellStyle name="Total 2 8" xfId="30045"/>
    <cellStyle name="Total 2 9" xfId="30046"/>
    <cellStyle name="Total 3" xfId="4551"/>
    <cellStyle name="Total 3 2" xfId="4552"/>
    <cellStyle name="Total 4" xfId="4553"/>
    <cellStyle name="Total 5" xfId="4554"/>
    <cellStyle name="Total 6" xfId="4555"/>
    <cellStyle name="Total 7" xfId="4556"/>
    <cellStyle name="Total 8" xfId="4557"/>
    <cellStyle name="Total 9" xfId="4558"/>
    <cellStyle name="Total_Xl0000026" xfId="4559"/>
    <cellStyle name="TotalCurrency" xfId="4560"/>
    <cellStyle name="TypeNote" xfId="4561"/>
    <cellStyle name="Ujke,jq" xfId="4562"/>
    <cellStyle name="Undefiniert" xfId="4563"/>
    <cellStyle name="Undefiniert 2" xfId="30047"/>
    <cellStyle name="Underline_Single" xfId="4564"/>
    <cellStyle name="Unit" xfId="4565"/>
    <cellStyle name="UnitOfMeasure" xfId="4566"/>
    <cellStyle name="Units" xfId="4567"/>
    <cellStyle name="USD" xfId="4568"/>
    <cellStyle name="Validation" xfId="4569"/>
    <cellStyle name="Valiotsikko" xfId="4570"/>
    <cellStyle name="Value" xfId="4571"/>
    <cellStyle name="Valuta [0]_Arcen" xfId="4572"/>
    <cellStyle name="Valuta_Arcen" xfId="4573"/>
    <cellStyle name="Vertical" xfId="4574"/>
    <cellStyle name="Vдliotsikko" xfId="4575"/>
    <cellStyle name="Wahrung [0]_Bilanz" xfId="4576"/>
    <cellStyle name="Währung [0]_laroux" xfId="4577"/>
    <cellStyle name="Wahrung_Bilanz" xfId="4578"/>
    <cellStyle name="Währung_laroux" xfId="4579"/>
    <cellStyle name="Walutowy [0]_1" xfId="4580"/>
    <cellStyle name="Walutowy_1" xfId="4581"/>
    <cellStyle name="Warning Text" xfId="4582"/>
    <cellStyle name="Warning Text 10" xfId="4583"/>
    <cellStyle name="Warning Text 11" xfId="4584"/>
    <cellStyle name="Warning Text 12" xfId="4585"/>
    <cellStyle name="Warning Text 13" xfId="4586"/>
    <cellStyle name="Warning Text 2" xfId="4587"/>
    <cellStyle name="Warning Text 3" xfId="4588"/>
    <cellStyle name="Warning Text 4" xfId="4589"/>
    <cellStyle name="Warning Text 5" xfId="4590"/>
    <cellStyle name="Warning Text 6" xfId="4591"/>
    <cellStyle name="Warning Text 7" xfId="4592"/>
    <cellStyle name="Warning Text 8" xfId="4593"/>
    <cellStyle name="Warning Text 9" xfId="4594"/>
    <cellStyle name="white" xfId="4595"/>
    <cellStyle name="Wдhrung [0]_Compiling Utility Macros" xfId="4596"/>
    <cellStyle name="Wдhrung_Compiling Utility Macros" xfId="4597"/>
    <cellStyle name="year" xfId="4598"/>
    <cellStyle name="Year EN" xfId="4599"/>
    <cellStyle name="Year RU" xfId="4600"/>
    <cellStyle name="Year, Actual" xfId="4601"/>
    <cellStyle name="Year, Expected" xfId="4602"/>
    <cellStyle name="Year_Доходник1" xfId="4603"/>
    <cellStyle name="YelNumbersCurr" xfId="4604"/>
    <cellStyle name="YelNumbersCurr 10" xfId="30048"/>
    <cellStyle name="YelNumbersCurr 11" xfId="30049"/>
    <cellStyle name="YelNumbersCurr 12" xfId="30050"/>
    <cellStyle name="YelNumbersCurr 13" xfId="30051"/>
    <cellStyle name="YelNumbersCurr 14" xfId="30052"/>
    <cellStyle name="YelNumbersCurr 15" xfId="30053"/>
    <cellStyle name="YelNumbersCurr 16" xfId="30054"/>
    <cellStyle name="YelNumbersCurr 2" xfId="4605"/>
    <cellStyle name="YelNumbersCurr 2 10" xfId="30055"/>
    <cellStyle name="YelNumbersCurr 2 11" xfId="30056"/>
    <cellStyle name="YelNumbersCurr 2 12" xfId="30057"/>
    <cellStyle name="YelNumbersCurr 2 13" xfId="30058"/>
    <cellStyle name="YelNumbersCurr 2 14" xfId="30059"/>
    <cellStyle name="YelNumbersCurr 2 2" xfId="4606"/>
    <cellStyle name="YelNumbersCurr 2 2 10" xfId="30060"/>
    <cellStyle name="YelNumbersCurr 2 2 11" xfId="30061"/>
    <cellStyle name="YelNumbersCurr 2 2 12" xfId="30062"/>
    <cellStyle name="YelNumbersCurr 2 2 2" xfId="30063"/>
    <cellStyle name="YelNumbersCurr 2 2 2 2" xfId="30064"/>
    <cellStyle name="YelNumbersCurr 2 2 2 3" xfId="30065"/>
    <cellStyle name="YelNumbersCurr 2 2 2 4" xfId="30066"/>
    <cellStyle name="YelNumbersCurr 2 2 2 5" xfId="30067"/>
    <cellStyle name="YelNumbersCurr 2 2 2 6" xfId="30068"/>
    <cellStyle name="YelNumbersCurr 2 2 2 7" xfId="30069"/>
    <cellStyle name="YelNumbersCurr 2 2 2 8" xfId="30070"/>
    <cellStyle name="YelNumbersCurr 2 2 3" xfId="30071"/>
    <cellStyle name="YelNumbersCurr 2 2 3 2" xfId="30072"/>
    <cellStyle name="YelNumbersCurr 2 2 3 3" xfId="30073"/>
    <cellStyle name="YelNumbersCurr 2 2 3 4" xfId="30074"/>
    <cellStyle name="YelNumbersCurr 2 2 3 5" xfId="30075"/>
    <cellStyle name="YelNumbersCurr 2 2 3 6" xfId="30076"/>
    <cellStyle name="YelNumbersCurr 2 2 3 7" xfId="30077"/>
    <cellStyle name="YelNumbersCurr 2 2 3 8" xfId="30078"/>
    <cellStyle name="YelNumbersCurr 2 2 4" xfId="30079"/>
    <cellStyle name="YelNumbersCurr 2 2 4 2" xfId="30080"/>
    <cellStyle name="YelNumbersCurr 2 2 4 3" xfId="30081"/>
    <cellStyle name="YelNumbersCurr 2 2 4 4" xfId="30082"/>
    <cellStyle name="YelNumbersCurr 2 2 4 5" xfId="30083"/>
    <cellStyle name="YelNumbersCurr 2 2 4 6" xfId="30084"/>
    <cellStyle name="YelNumbersCurr 2 2 4 7" xfId="30085"/>
    <cellStyle name="YelNumbersCurr 2 2 4 8" xfId="30086"/>
    <cellStyle name="YelNumbersCurr 2 2 5" xfId="30087"/>
    <cellStyle name="YelNumbersCurr 2 2 6" xfId="30088"/>
    <cellStyle name="YelNumbersCurr 2 2 7" xfId="30089"/>
    <cellStyle name="YelNumbersCurr 2 2 8" xfId="30090"/>
    <cellStyle name="YelNumbersCurr 2 2 9" xfId="30091"/>
    <cellStyle name="YelNumbersCurr 2 3" xfId="4607"/>
    <cellStyle name="YelNumbersCurr 2 3 10" xfId="30092"/>
    <cellStyle name="YelNumbersCurr 2 3 11" xfId="30093"/>
    <cellStyle name="YelNumbersCurr 2 3 12" xfId="30094"/>
    <cellStyle name="YelNumbersCurr 2 3 2" xfId="30095"/>
    <cellStyle name="YelNumbersCurr 2 3 2 2" xfId="30096"/>
    <cellStyle name="YelNumbersCurr 2 3 2 3" xfId="30097"/>
    <cellStyle name="YelNumbersCurr 2 3 2 4" xfId="30098"/>
    <cellStyle name="YelNumbersCurr 2 3 2 5" xfId="30099"/>
    <cellStyle name="YelNumbersCurr 2 3 2 6" xfId="30100"/>
    <cellStyle name="YelNumbersCurr 2 3 2 7" xfId="30101"/>
    <cellStyle name="YelNumbersCurr 2 3 2 8" xfId="30102"/>
    <cellStyle name="YelNumbersCurr 2 3 3" xfId="30103"/>
    <cellStyle name="YelNumbersCurr 2 3 3 2" xfId="30104"/>
    <cellStyle name="YelNumbersCurr 2 3 3 3" xfId="30105"/>
    <cellStyle name="YelNumbersCurr 2 3 3 4" xfId="30106"/>
    <cellStyle name="YelNumbersCurr 2 3 3 5" xfId="30107"/>
    <cellStyle name="YelNumbersCurr 2 3 3 6" xfId="30108"/>
    <cellStyle name="YelNumbersCurr 2 3 3 7" xfId="30109"/>
    <cellStyle name="YelNumbersCurr 2 3 3 8" xfId="30110"/>
    <cellStyle name="YelNumbersCurr 2 3 4" xfId="30111"/>
    <cellStyle name="YelNumbersCurr 2 3 4 2" xfId="30112"/>
    <cellStyle name="YelNumbersCurr 2 3 4 3" xfId="30113"/>
    <cellStyle name="YelNumbersCurr 2 3 4 4" xfId="30114"/>
    <cellStyle name="YelNumbersCurr 2 3 4 5" xfId="30115"/>
    <cellStyle name="YelNumbersCurr 2 3 4 6" xfId="30116"/>
    <cellStyle name="YelNumbersCurr 2 3 4 7" xfId="30117"/>
    <cellStyle name="YelNumbersCurr 2 3 4 8" xfId="30118"/>
    <cellStyle name="YelNumbersCurr 2 3 5" xfId="30119"/>
    <cellStyle name="YelNumbersCurr 2 3 6" xfId="30120"/>
    <cellStyle name="YelNumbersCurr 2 3 7" xfId="30121"/>
    <cellStyle name="YelNumbersCurr 2 3 8" xfId="30122"/>
    <cellStyle name="YelNumbersCurr 2 3 9" xfId="30123"/>
    <cellStyle name="YelNumbersCurr 2 4" xfId="30124"/>
    <cellStyle name="YelNumbersCurr 2 4 2" xfId="30125"/>
    <cellStyle name="YelNumbersCurr 2 4 3" xfId="30126"/>
    <cellStyle name="YelNumbersCurr 2 4 4" xfId="30127"/>
    <cellStyle name="YelNumbersCurr 2 4 5" xfId="30128"/>
    <cellStyle name="YelNumbersCurr 2 4 6" xfId="30129"/>
    <cellStyle name="YelNumbersCurr 2 4 7" xfId="30130"/>
    <cellStyle name="YelNumbersCurr 2 4 8" xfId="30131"/>
    <cellStyle name="YelNumbersCurr 2 5" xfId="30132"/>
    <cellStyle name="YelNumbersCurr 2 5 2" xfId="30133"/>
    <cellStyle name="YelNumbersCurr 2 5 3" xfId="30134"/>
    <cellStyle name="YelNumbersCurr 2 5 4" xfId="30135"/>
    <cellStyle name="YelNumbersCurr 2 5 5" xfId="30136"/>
    <cellStyle name="YelNumbersCurr 2 5 6" xfId="30137"/>
    <cellStyle name="YelNumbersCurr 2 5 7" xfId="30138"/>
    <cellStyle name="YelNumbersCurr 2 5 8" xfId="30139"/>
    <cellStyle name="YelNumbersCurr 2 6" xfId="30140"/>
    <cellStyle name="YelNumbersCurr 2 6 2" xfId="30141"/>
    <cellStyle name="YelNumbersCurr 2 6 3" xfId="30142"/>
    <cellStyle name="YelNumbersCurr 2 6 4" xfId="30143"/>
    <cellStyle name="YelNumbersCurr 2 6 5" xfId="30144"/>
    <cellStyle name="YelNumbersCurr 2 6 6" xfId="30145"/>
    <cellStyle name="YelNumbersCurr 2 6 7" xfId="30146"/>
    <cellStyle name="YelNumbersCurr 2 6 8" xfId="30147"/>
    <cellStyle name="YelNumbersCurr 2 7" xfId="30148"/>
    <cellStyle name="YelNumbersCurr 2 8" xfId="30149"/>
    <cellStyle name="YelNumbersCurr 2 9" xfId="30150"/>
    <cellStyle name="YelNumbersCurr 3" xfId="4608"/>
    <cellStyle name="YelNumbersCurr 3 10" xfId="30151"/>
    <cellStyle name="YelNumbersCurr 3 11" xfId="30152"/>
    <cellStyle name="YelNumbersCurr 3 12" xfId="30153"/>
    <cellStyle name="YelNumbersCurr 3 13" xfId="30154"/>
    <cellStyle name="YelNumbersCurr 3 14" xfId="30155"/>
    <cellStyle name="YelNumbersCurr 3 2" xfId="4609"/>
    <cellStyle name="YelNumbersCurr 3 2 10" xfId="30156"/>
    <cellStyle name="YelNumbersCurr 3 2 11" xfId="30157"/>
    <cellStyle name="YelNumbersCurr 3 2 12" xfId="30158"/>
    <cellStyle name="YelNumbersCurr 3 2 2" xfId="30159"/>
    <cellStyle name="YelNumbersCurr 3 2 2 2" xfId="30160"/>
    <cellStyle name="YelNumbersCurr 3 2 2 3" xfId="30161"/>
    <cellStyle name="YelNumbersCurr 3 2 2 4" xfId="30162"/>
    <cellStyle name="YelNumbersCurr 3 2 2 5" xfId="30163"/>
    <cellStyle name="YelNumbersCurr 3 2 2 6" xfId="30164"/>
    <cellStyle name="YelNumbersCurr 3 2 2 7" xfId="30165"/>
    <cellStyle name="YelNumbersCurr 3 2 2 8" xfId="30166"/>
    <cellStyle name="YelNumbersCurr 3 2 3" xfId="30167"/>
    <cellStyle name="YelNumbersCurr 3 2 3 2" xfId="30168"/>
    <cellStyle name="YelNumbersCurr 3 2 3 3" xfId="30169"/>
    <cellStyle name="YelNumbersCurr 3 2 3 4" xfId="30170"/>
    <cellStyle name="YelNumbersCurr 3 2 3 5" xfId="30171"/>
    <cellStyle name="YelNumbersCurr 3 2 3 6" xfId="30172"/>
    <cellStyle name="YelNumbersCurr 3 2 3 7" xfId="30173"/>
    <cellStyle name="YelNumbersCurr 3 2 3 8" xfId="30174"/>
    <cellStyle name="YelNumbersCurr 3 2 4" xfId="30175"/>
    <cellStyle name="YelNumbersCurr 3 2 4 2" xfId="30176"/>
    <cellStyle name="YelNumbersCurr 3 2 4 3" xfId="30177"/>
    <cellStyle name="YelNumbersCurr 3 2 4 4" xfId="30178"/>
    <cellStyle name="YelNumbersCurr 3 2 4 5" xfId="30179"/>
    <cellStyle name="YelNumbersCurr 3 2 4 6" xfId="30180"/>
    <cellStyle name="YelNumbersCurr 3 2 4 7" xfId="30181"/>
    <cellStyle name="YelNumbersCurr 3 2 4 8" xfId="30182"/>
    <cellStyle name="YelNumbersCurr 3 2 5" xfId="30183"/>
    <cellStyle name="YelNumbersCurr 3 2 6" xfId="30184"/>
    <cellStyle name="YelNumbersCurr 3 2 7" xfId="30185"/>
    <cellStyle name="YelNumbersCurr 3 2 8" xfId="30186"/>
    <cellStyle name="YelNumbersCurr 3 2 9" xfId="30187"/>
    <cellStyle name="YelNumbersCurr 3 3" xfId="4610"/>
    <cellStyle name="YelNumbersCurr 3 3 10" xfId="30188"/>
    <cellStyle name="YelNumbersCurr 3 3 11" xfId="30189"/>
    <cellStyle name="YelNumbersCurr 3 3 12" xfId="30190"/>
    <cellStyle name="YelNumbersCurr 3 3 2" xfId="30191"/>
    <cellStyle name="YelNumbersCurr 3 3 2 2" xfId="30192"/>
    <cellStyle name="YelNumbersCurr 3 3 2 3" xfId="30193"/>
    <cellStyle name="YelNumbersCurr 3 3 2 4" xfId="30194"/>
    <cellStyle name="YelNumbersCurr 3 3 2 5" xfId="30195"/>
    <cellStyle name="YelNumbersCurr 3 3 2 6" xfId="30196"/>
    <cellStyle name="YelNumbersCurr 3 3 2 7" xfId="30197"/>
    <cellStyle name="YelNumbersCurr 3 3 2 8" xfId="30198"/>
    <cellStyle name="YelNumbersCurr 3 3 3" xfId="30199"/>
    <cellStyle name="YelNumbersCurr 3 3 3 2" xfId="30200"/>
    <cellStyle name="YelNumbersCurr 3 3 3 3" xfId="30201"/>
    <cellStyle name="YelNumbersCurr 3 3 3 4" xfId="30202"/>
    <cellStyle name="YelNumbersCurr 3 3 3 5" xfId="30203"/>
    <cellStyle name="YelNumbersCurr 3 3 3 6" xfId="30204"/>
    <cellStyle name="YelNumbersCurr 3 3 3 7" xfId="30205"/>
    <cellStyle name="YelNumbersCurr 3 3 3 8" xfId="30206"/>
    <cellStyle name="YelNumbersCurr 3 3 4" xfId="30207"/>
    <cellStyle name="YelNumbersCurr 3 3 4 2" xfId="30208"/>
    <cellStyle name="YelNumbersCurr 3 3 4 3" xfId="30209"/>
    <cellStyle name="YelNumbersCurr 3 3 4 4" xfId="30210"/>
    <cellStyle name="YelNumbersCurr 3 3 4 5" xfId="30211"/>
    <cellStyle name="YelNumbersCurr 3 3 4 6" xfId="30212"/>
    <cellStyle name="YelNumbersCurr 3 3 4 7" xfId="30213"/>
    <cellStyle name="YelNumbersCurr 3 3 4 8" xfId="30214"/>
    <cellStyle name="YelNumbersCurr 3 3 5" xfId="30215"/>
    <cellStyle name="YelNumbersCurr 3 3 6" xfId="30216"/>
    <cellStyle name="YelNumbersCurr 3 3 7" xfId="30217"/>
    <cellStyle name="YelNumbersCurr 3 3 8" xfId="30218"/>
    <cellStyle name="YelNumbersCurr 3 3 9" xfId="30219"/>
    <cellStyle name="YelNumbersCurr 3 4" xfId="30220"/>
    <cellStyle name="YelNumbersCurr 3 4 2" xfId="30221"/>
    <cellStyle name="YelNumbersCurr 3 4 3" xfId="30222"/>
    <cellStyle name="YelNumbersCurr 3 4 4" xfId="30223"/>
    <cellStyle name="YelNumbersCurr 3 4 5" xfId="30224"/>
    <cellStyle name="YelNumbersCurr 3 4 6" xfId="30225"/>
    <cellStyle name="YelNumbersCurr 3 4 7" xfId="30226"/>
    <cellStyle name="YelNumbersCurr 3 4 8" xfId="30227"/>
    <cellStyle name="YelNumbersCurr 3 5" xfId="30228"/>
    <cellStyle name="YelNumbersCurr 3 5 2" xfId="30229"/>
    <cellStyle name="YelNumbersCurr 3 5 3" xfId="30230"/>
    <cellStyle name="YelNumbersCurr 3 5 4" xfId="30231"/>
    <cellStyle name="YelNumbersCurr 3 5 5" xfId="30232"/>
    <cellStyle name="YelNumbersCurr 3 5 6" xfId="30233"/>
    <cellStyle name="YelNumbersCurr 3 5 7" xfId="30234"/>
    <cellStyle name="YelNumbersCurr 3 5 8" xfId="30235"/>
    <cellStyle name="YelNumbersCurr 3 6" xfId="30236"/>
    <cellStyle name="YelNumbersCurr 3 6 2" xfId="30237"/>
    <cellStyle name="YelNumbersCurr 3 6 3" xfId="30238"/>
    <cellStyle name="YelNumbersCurr 3 6 4" xfId="30239"/>
    <cellStyle name="YelNumbersCurr 3 6 5" xfId="30240"/>
    <cellStyle name="YelNumbersCurr 3 6 6" xfId="30241"/>
    <cellStyle name="YelNumbersCurr 3 6 7" xfId="30242"/>
    <cellStyle name="YelNumbersCurr 3 6 8" xfId="30243"/>
    <cellStyle name="YelNumbersCurr 3 7" xfId="30244"/>
    <cellStyle name="YelNumbersCurr 3 8" xfId="30245"/>
    <cellStyle name="YelNumbersCurr 3 9" xfId="30246"/>
    <cellStyle name="YelNumbersCurr 4" xfId="4611"/>
    <cellStyle name="YelNumbersCurr 4 10" xfId="30247"/>
    <cellStyle name="YelNumbersCurr 4 11" xfId="30248"/>
    <cellStyle name="YelNumbersCurr 4 12" xfId="30249"/>
    <cellStyle name="YelNumbersCurr 4 2" xfId="30250"/>
    <cellStyle name="YelNumbersCurr 4 2 2" xfId="30251"/>
    <cellStyle name="YelNumbersCurr 4 2 3" xfId="30252"/>
    <cellStyle name="YelNumbersCurr 4 2 4" xfId="30253"/>
    <cellStyle name="YelNumbersCurr 4 2 5" xfId="30254"/>
    <cellStyle name="YelNumbersCurr 4 2 6" xfId="30255"/>
    <cellStyle name="YelNumbersCurr 4 2 7" xfId="30256"/>
    <cellStyle name="YelNumbersCurr 4 2 8" xfId="30257"/>
    <cellStyle name="YelNumbersCurr 4 3" xfId="30258"/>
    <cellStyle name="YelNumbersCurr 4 3 2" xfId="30259"/>
    <cellStyle name="YelNumbersCurr 4 3 3" xfId="30260"/>
    <cellStyle name="YelNumbersCurr 4 3 4" xfId="30261"/>
    <cellStyle name="YelNumbersCurr 4 3 5" xfId="30262"/>
    <cellStyle name="YelNumbersCurr 4 3 6" xfId="30263"/>
    <cellStyle name="YelNumbersCurr 4 3 7" xfId="30264"/>
    <cellStyle name="YelNumbersCurr 4 3 8" xfId="30265"/>
    <cellStyle name="YelNumbersCurr 4 4" xfId="30266"/>
    <cellStyle name="YelNumbersCurr 4 4 2" xfId="30267"/>
    <cellStyle name="YelNumbersCurr 4 4 3" xfId="30268"/>
    <cellStyle name="YelNumbersCurr 4 4 4" xfId="30269"/>
    <cellStyle name="YelNumbersCurr 4 4 5" xfId="30270"/>
    <cellStyle name="YelNumbersCurr 4 4 6" xfId="30271"/>
    <cellStyle name="YelNumbersCurr 4 4 7" xfId="30272"/>
    <cellStyle name="YelNumbersCurr 4 4 8" xfId="30273"/>
    <cellStyle name="YelNumbersCurr 4 5" xfId="30274"/>
    <cellStyle name="YelNumbersCurr 4 6" xfId="30275"/>
    <cellStyle name="YelNumbersCurr 4 7" xfId="30276"/>
    <cellStyle name="YelNumbersCurr 4 8" xfId="30277"/>
    <cellStyle name="YelNumbersCurr 4 9" xfId="30278"/>
    <cellStyle name="YelNumbersCurr 5" xfId="4612"/>
    <cellStyle name="YelNumbersCurr 5 10" xfId="30279"/>
    <cellStyle name="YelNumbersCurr 5 11" xfId="30280"/>
    <cellStyle name="YelNumbersCurr 5 12" xfId="30281"/>
    <cellStyle name="YelNumbersCurr 5 2" xfId="30282"/>
    <cellStyle name="YelNumbersCurr 5 2 2" xfId="30283"/>
    <cellStyle name="YelNumbersCurr 5 2 3" xfId="30284"/>
    <cellStyle name="YelNumbersCurr 5 2 4" xfId="30285"/>
    <cellStyle name="YelNumbersCurr 5 2 5" xfId="30286"/>
    <cellStyle name="YelNumbersCurr 5 2 6" xfId="30287"/>
    <cellStyle name="YelNumbersCurr 5 2 7" xfId="30288"/>
    <cellStyle name="YelNumbersCurr 5 2 8" xfId="30289"/>
    <cellStyle name="YelNumbersCurr 5 3" xfId="30290"/>
    <cellStyle name="YelNumbersCurr 5 3 2" xfId="30291"/>
    <cellStyle name="YelNumbersCurr 5 3 3" xfId="30292"/>
    <cellStyle name="YelNumbersCurr 5 3 4" xfId="30293"/>
    <cellStyle name="YelNumbersCurr 5 3 5" xfId="30294"/>
    <cellStyle name="YelNumbersCurr 5 3 6" xfId="30295"/>
    <cellStyle name="YelNumbersCurr 5 3 7" xfId="30296"/>
    <cellStyle name="YelNumbersCurr 5 3 8" xfId="30297"/>
    <cellStyle name="YelNumbersCurr 5 4" xfId="30298"/>
    <cellStyle name="YelNumbersCurr 5 4 2" xfId="30299"/>
    <cellStyle name="YelNumbersCurr 5 4 3" xfId="30300"/>
    <cellStyle name="YelNumbersCurr 5 4 4" xfId="30301"/>
    <cellStyle name="YelNumbersCurr 5 4 5" xfId="30302"/>
    <cellStyle name="YelNumbersCurr 5 4 6" xfId="30303"/>
    <cellStyle name="YelNumbersCurr 5 4 7" xfId="30304"/>
    <cellStyle name="YelNumbersCurr 5 4 8" xfId="30305"/>
    <cellStyle name="YelNumbersCurr 5 5" xfId="30306"/>
    <cellStyle name="YelNumbersCurr 5 6" xfId="30307"/>
    <cellStyle name="YelNumbersCurr 5 7" xfId="30308"/>
    <cellStyle name="YelNumbersCurr 5 8" xfId="30309"/>
    <cellStyle name="YelNumbersCurr 5 9" xfId="30310"/>
    <cellStyle name="YelNumbersCurr 6" xfId="30311"/>
    <cellStyle name="YelNumbersCurr 6 2" xfId="30312"/>
    <cellStyle name="YelNumbersCurr 6 3" xfId="30313"/>
    <cellStyle name="YelNumbersCurr 6 4" xfId="30314"/>
    <cellStyle name="YelNumbersCurr 6 5" xfId="30315"/>
    <cellStyle name="YelNumbersCurr 6 6" xfId="30316"/>
    <cellStyle name="YelNumbersCurr 6 7" xfId="30317"/>
    <cellStyle name="YelNumbersCurr 6 8" xfId="30318"/>
    <cellStyle name="YelNumbersCurr 7" xfId="30319"/>
    <cellStyle name="YelNumbersCurr 7 2" xfId="30320"/>
    <cellStyle name="YelNumbersCurr 7 3" xfId="30321"/>
    <cellStyle name="YelNumbersCurr 7 4" xfId="30322"/>
    <cellStyle name="YelNumbersCurr 7 5" xfId="30323"/>
    <cellStyle name="YelNumbersCurr 7 6" xfId="30324"/>
    <cellStyle name="YelNumbersCurr 7 7" xfId="30325"/>
    <cellStyle name="YelNumbersCurr 7 8" xfId="30326"/>
    <cellStyle name="YelNumbersCurr 8" xfId="30327"/>
    <cellStyle name="YelNumbersCurr 8 2" xfId="30328"/>
    <cellStyle name="YelNumbersCurr 8 3" xfId="30329"/>
    <cellStyle name="YelNumbersCurr 8 4" xfId="30330"/>
    <cellStyle name="YelNumbersCurr 8 5" xfId="30331"/>
    <cellStyle name="YelNumbersCurr 8 6" xfId="30332"/>
    <cellStyle name="YelNumbersCurr 8 7" xfId="30333"/>
    <cellStyle name="YelNumbersCurr 8 8" xfId="30334"/>
    <cellStyle name="YelNumbersCurr 9" xfId="30335"/>
    <cellStyle name="Yen" xfId="4613"/>
    <cellStyle name="Акт" xfId="30336"/>
    <cellStyle name="Акт 2" xfId="30337"/>
    <cellStyle name="Акт 2 2" xfId="30338"/>
    <cellStyle name="Акт 2 2 2" xfId="30339"/>
    <cellStyle name="Акт 2 2 2 2" xfId="30340"/>
    <cellStyle name="Акт 2 3" xfId="30341"/>
    <cellStyle name="Акт 2 3 2" xfId="30342"/>
    <cellStyle name="Акт 2 3 2 2" xfId="30343"/>
    <cellStyle name="Акт 2 4" xfId="30344"/>
    <cellStyle name="Акт 2 4 2" xfId="30345"/>
    <cellStyle name="Акт 3" xfId="30346"/>
    <cellStyle name="Акт 3 2" xfId="30347"/>
    <cellStyle name="Акт 3 2 2" xfId="30348"/>
    <cellStyle name="Акт 4" xfId="30349"/>
    <cellStyle name="Акт 4 2" xfId="30350"/>
    <cellStyle name="Акт 4 2 2" xfId="30351"/>
    <cellStyle name="Акт 5" xfId="30352"/>
    <cellStyle name="Акт 5 2" xfId="30353"/>
    <cellStyle name="Акт 5 2 2" xfId="30354"/>
    <cellStyle name="Акт 6" xfId="30355"/>
    <cellStyle name="Акт 6 2" xfId="30356"/>
    <cellStyle name="Акт 7" xfId="30357"/>
    <cellStyle name="Акт 7 2" xfId="30358"/>
    <cellStyle name="АктМТСН" xfId="30359"/>
    <cellStyle name="АктМТСН 2" xfId="30360"/>
    <cellStyle name="Акцент1 10" xfId="4614"/>
    <cellStyle name="Акцент1 11" xfId="4615"/>
    <cellStyle name="Акцент1 2" xfId="4616"/>
    <cellStyle name="Акцент1 2 2" xfId="4617"/>
    <cellStyle name="Акцент1 2 2 2" xfId="4618"/>
    <cellStyle name="Акцент1 2 3" xfId="4619"/>
    <cellStyle name="Акцент1 2 3 2" xfId="4620"/>
    <cellStyle name="Акцент1 2 4" xfId="4621"/>
    <cellStyle name="Акцент1 2 5" xfId="4622"/>
    <cellStyle name="Акцент1 2 6" xfId="4623"/>
    <cellStyle name="Акцент1 2 7" xfId="30361"/>
    <cellStyle name="Акцент1 2_Приложение 3" xfId="4624"/>
    <cellStyle name="Акцент1 3" xfId="4625"/>
    <cellStyle name="Акцент1 3 2" xfId="4626"/>
    <cellStyle name="Акцент1 3 3" xfId="30362"/>
    <cellStyle name="Акцент1 4" xfId="4627"/>
    <cellStyle name="Акцент1 4 2" xfId="4628"/>
    <cellStyle name="Акцент1 5" xfId="4629"/>
    <cellStyle name="Акцент1 5 2" xfId="4630"/>
    <cellStyle name="Акцент1 6" xfId="4631"/>
    <cellStyle name="Акцент1 6 2" xfId="4632"/>
    <cellStyle name="Акцент1 7" xfId="4633"/>
    <cellStyle name="Акцент1 7 2" xfId="4634"/>
    <cellStyle name="Акцент1 8" xfId="4635"/>
    <cellStyle name="Акцент1 8 2" xfId="4636"/>
    <cellStyle name="Акцент1 9" xfId="4637"/>
    <cellStyle name="Акцент1 9 2" xfId="4638"/>
    <cellStyle name="Акцент2 10" xfId="4639"/>
    <cellStyle name="Акцент2 11" xfId="4640"/>
    <cellStyle name="Акцент2 2" xfId="4641"/>
    <cellStyle name="Акцент2 2 2" xfId="4642"/>
    <cellStyle name="Акцент2 2 2 2" xfId="4643"/>
    <cellStyle name="Акцент2 2 3" xfId="4644"/>
    <cellStyle name="Акцент2 2 3 2" xfId="4645"/>
    <cellStyle name="Акцент2 2 4" xfId="4646"/>
    <cellStyle name="Акцент2 2 5" xfId="4647"/>
    <cellStyle name="Акцент2 2 6" xfId="4648"/>
    <cellStyle name="Акцент2 2 7" xfId="30363"/>
    <cellStyle name="Акцент2 2_Приложение 3" xfId="4649"/>
    <cellStyle name="Акцент2 3" xfId="4650"/>
    <cellStyle name="Акцент2 3 2" xfId="4651"/>
    <cellStyle name="Акцент2 3 3" xfId="30364"/>
    <cellStyle name="Акцент2 4" xfId="4652"/>
    <cellStyle name="Акцент2 4 2" xfId="4653"/>
    <cellStyle name="Акцент2 5" xfId="4654"/>
    <cellStyle name="Акцент2 5 2" xfId="4655"/>
    <cellStyle name="Акцент2 6" xfId="4656"/>
    <cellStyle name="Акцент2 6 2" xfId="4657"/>
    <cellStyle name="Акцент2 7" xfId="4658"/>
    <cellStyle name="Акцент2 7 2" xfId="4659"/>
    <cellStyle name="Акцент2 8" xfId="4660"/>
    <cellStyle name="Акцент2 8 2" xfId="4661"/>
    <cellStyle name="Акцент2 9" xfId="4662"/>
    <cellStyle name="Акцент2 9 2" xfId="4663"/>
    <cellStyle name="Акцент3 10" xfId="4664"/>
    <cellStyle name="Акцент3 11" xfId="4665"/>
    <cellStyle name="Акцент3 2" xfId="4666"/>
    <cellStyle name="Акцент3 2 2" xfId="4667"/>
    <cellStyle name="Акцент3 2 2 2" xfId="4668"/>
    <cellStyle name="Акцент3 2 3" xfId="4669"/>
    <cellStyle name="Акцент3 2 3 2" xfId="4670"/>
    <cellStyle name="Акцент3 2 4" xfId="4671"/>
    <cellStyle name="Акцент3 2 5" xfId="4672"/>
    <cellStyle name="Акцент3 2 6" xfId="4673"/>
    <cellStyle name="Акцент3 2 7" xfId="30365"/>
    <cellStyle name="Акцент3 2_Приложение 3" xfId="4674"/>
    <cellStyle name="Акцент3 3" xfId="4675"/>
    <cellStyle name="Акцент3 3 2" xfId="4676"/>
    <cellStyle name="Акцент3 3 3" xfId="30366"/>
    <cellStyle name="Акцент3 4" xfId="4677"/>
    <cellStyle name="Акцент3 4 2" xfId="4678"/>
    <cellStyle name="Акцент3 5" xfId="4679"/>
    <cellStyle name="Акцент3 5 2" xfId="4680"/>
    <cellStyle name="Акцент3 6" xfId="4681"/>
    <cellStyle name="Акцент3 6 2" xfId="4682"/>
    <cellStyle name="Акцент3 7" xfId="4683"/>
    <cellStyle name="Акцент3 7 2" xfId="4684"/>
    <cellStyle name="Акцент3 8" xfId="4685"/>
    <cellStyle name="Акцент3 8 2" xfId="4686"/>
    <cellStyle name="Акцент3 9" xfId="4687"/>
    <cellStyle name="Акцент3 9 2" xfId="4688"/>
    <cellStyle name="Акцент4 10" xfId="4689"/>
    <cellStyle name="Акцент4 11" xfId="4690"/>
    <cellStyle name="Акцент4 2" xfId="4691"/>
    <cellStyle name="Акцент4 2 2" xfId="4692"/>
    <cellStyle name="Акцент4 2 2 2" xfId="4693"/>
    <cellStyle name="Акцент4 2 3" xfId="4694"/>
    <cellStyle name="Акцент4 2 3 2" xfId="4695"/>
    <cellStyle name="Акцент4 2 4" xfId="4696"/>
    <cellStyle name="Акцент4 2 5" xfId="4697"/>
    <cellStyle name="Акцент4 2 6" xfId="4698"/>
    <cellStyle name="Акцент4 2 7" xfId="30367"/>
    <cellStyle name="Акцент4 2_Приложение 3" xfId="4699"/>
    <cellStyle name="Акцент4 3" xfId="4700"/>
    <cellStyle name="Акцент4 3 2" xfId="4701"/>
    <cellStyle name="Акцент4 3 3" xfId="30368"/>
    <cellStyle name="Акцент4 4" xfId="4702"/>
    <cellStyle name="Акцент4 4 2" xfId="4703"/>
    <cellStyle name="Акцент4 5" xfId="4704"/>
    <cellStyle name="Акцент4 5 2" xfId="4705"/>
    <cellStyle name="Акцент4 6" xfId="4706"/>
    <cellStyle name="Акцент4 6 2" xfId="4707"/>
    <cellStyle name="Акцент4 7" xfId="4708"/>
    <cellStyle name="Акцент4 7 2" xfId="4709"/>
    <cellStyle name="Акцент4 8" xfId="4710"/>
    <cellStyle name="Акцент4 8 2" xfId="4711"/>
    <cellStyle name="Акцент4 9" xfId="4712"/>
    <cellStyle name="Акцент4 9 2" xfId="4713"/>
    <cellStyle name="Акцент5 10" xfId="4714"/>
    <cellStyle name="Акцент5 11" xfId="4715"/>
    <cellStyle name="Акцент5 2" xfId="4716"/>
    <cellStyle name="Акцент5 2 2" xfId="4717"/>
    <cellStyle name="Акцент5 2 2 2" xfId="4718"/>
    <cellStyle name="Акцент5 2 3" xfId="4719"/>
    <cellStyle name="Акцент5 2 3 2" xfId="4720"/>
    <cellStyle name="Акцент5 2 4" xfId="4721"/>
    <cellStyle name="Акцент5 2 5" xfId="4722"/>
    <cellStyle name="Акцент5 2 6" xfId="4723"/>
    <cellStyle name="Акцент5 2 7" xfId="30369"/>
    <cellStyle name="Акцент5 2_Приложение 3" xfId="4724"/>
    <cellStyle name="Акцент5 3" xfId="4725"/>
    <cellStyle name="Акцент5 3 2" xfId="4726"/>
    <cellStyle name="Акцент5 3 3" xfId="30370"/>
    <cellStyle name="Акцент5 4" xfId="4727"/>
    <cellStyle name="Акцент5 4 2" xfId="4728"/>
    <cellStyle name="Акцент5 5" xfId="4729"/>
    <cellStyle name="Акцент5 5 2" xfId="4730"/>
    <cellStyle name="Акцент5 6" xfId="4731"/>
    <cellStyle name="Акцент5 6 2" xfId="4732"/>
    <cellStyle name="Акцент5 7" xfId="4733"/>
    <cellStyle name="Акцент5 7 2" xfId="4734"/>
    <cellStyle name="Акцент5 8" xfId="4735"/>
    <cellStyle name="Акцент5 8 2" xfId="4736"/>
    <cellStyle name="Акцент5 9" xfId="4737"/>
    <cellStyle name="Акцент5 9 2" xfId="4738"/>
    <cellStyle name="Акцент6 10" xfId="4739"/>
    <cellStyle name="Акцент6 11" xfId="4740"/>
    <cellStyle name="Акцент6 2" xfId="4741"/>
    <cellStyle name="Акцент6 2 2" xfId="4742"/>
    <cellStyle name="Акцент6 2 2 2" xfId="4743"/>
    <cellStyle name="Акцент6 2 3" xfId="4744"/>
    <cellStyle name="Акцент6 2 3 2" xfId="4745"/>
    <cellStyle name="Акцент6 2 4" xfId="4746"/>
    <cellStyle name="Акцент6 2 5" xfId="4747"/>
    <cellStyle name="Акцент6 2 6" xfId="4748"/>
    <cellStyle name="Акцент6 2 7" xfId="30371"/>
    <cellStyle name="Акцент6 2_Приложение 3" xfId="4749"/>
    <cellStyle name="Акцент6 3" xfId="4750"/>
    <cellStyle name="Акцент6 3 2" xfId="4751"/>
    <cellStyle name="Акцент6 3 3" xfId="30372"/>
    <cellStyle name="Акцент6 4" xfId="4752"/>
    <cellStyle name="Акцент6 4 2" xfId="4753"/>
    <cellStyle name="Акцент6 5" xfId="4754"/>
    <cellStyle name="Акцент6 5 2" xfId="4755"/>
    <cellStyle name="Акцент6 6" xfId="4756"/>
    <cellStyle name="Акцент6 6 2" xfId="4757"/>
    <cellStyle name="Акцент6 7" xfId="4758"/>
    <cellStyle name="Акцент6 7 2" xfId="4759"/>
    <cellStyle name="Акцент6 8" xfId="4760"/>
    <cellStyle name="Акцент6 8 2" xfId="4761"/>
    <cellStyle name="Акцент6 9" xfId="4762"/>
    <cellStyle name="Акцент6 9 2" xfId="4763"/>
    <cellStyle name="Беззащитный" xfId="4764"/>
    <cellStyle name="Беззащитный 2" xfId="30373"/>
    <cellStyle name="вагоны" xfId="4765"/>
    <cellStyle name="Ввод" xfId="30374"/>
    <cellStyle name="Ввод  10" xfId="4766"/>
    <cellStyle name="Ввод  11" xfId="4767"/>
    <cellStyle name="Ввод  2" xfId="4768"/>
    <cellStyle name="Ввод  2 10" xfId="30375"/>
    <cellStyle name="Ввод  2 11" xfId="30376"/>
    <cellStyle name="Ввод  2 12" xfId="30377"/>
    <cellStyle name="Ввод  2 13" xfId="30378"/>
    <cellStyle name="Ввод  2 14" xfId="30379"/>
    <cellStyle name="Ввод  2 2" xfId="4769"/>
    <cellStyle name="Ввод  2 2 10" xfId="30380"/>
    <cellStyle name="Ввод  2 2 11" xfId="30381"/>
    <cellStyle name="Ввод  2 2 12" xfId="30382"/>
    <cellStyle name="Ввод  2 2 13" xfId="30383"/>
    <cellStyle name="Ввод  2 2 2" xfId="4770"/>
    <cellStyle name="Ввод  2 2 2 10" xfId="30384"/>
    <cellStyle name="Ввод  2 2 2 11" xfId="30385"/>
    <cellStyle name="Ввод  2 2 2 12" xfId="30386"/>
    <cellStyle name="Ввод  2 2 2 13" xfId="30387"/>
    <cellStyle name="Ввод  2 2 2 14" xfId="30388"/>
    <cellStyle name="Ввод  2 2 2 15" xfId="30389"/>
    <cellStyle name="Ввод  2 2 2 2" xfId="4771"/>
    <cellStyle name="Ввод  2 2 2 2 10" xfId="30390"/>
    <cellStyle name="Ввод  2 2 2 2 11" xfId="30391"/>
    <cellStyle name="Ввод  2 2 2 2 12" xfId="30392"/>
    <cellStyle name="Ввод  2 2 2 2 2" xfId="30393"/>
    <cellStyle name="Ввод  2 2 2 2 2 2" xfId="30394"/>
    <cellStyle name="Ввод  2 2 2 2 2 3" xfId="30395"/>
    <cellStyle name="Ввод  2 2 2 2 2 4" xfId="30396"/>
    <cellStyle name="Ввод  2 2 2 2 2 5" xfId="30397"/>
    <cellStyle name="Ввод  2 2 2 2 2 6" xfId="30398"/>
    <cellStyle name="Ввод  2 2 2 2 2 7" xfId="30399"/>
    <cellStyle name="Ввод  2 2 2 2 2 8" xfId="30400"/>
    <cellStyle name="Ввод  2 2 2 2 3" xfId="30401"/>
    <cellStyle name="Ввод  2 2 2 2 3 2" xfId="30402"/>
    <cellStyle name="Ввод  2 2 2 2 3 3" xfId="30403"/>
    <cellStyle name="Ввод  2 2 2 2 3 4" xfId="30404"/>
    <cellStyle name="Ввод  2 2 2 2 3 5" xfId="30405"/>
    <cellStyle name="Ввод  2 2 2 2 3 6" xfId="30406"/>
    <cellStyle name="Ввод  2 2 2 2 3 7" xfId="30407"/>
    <cellStyle name="Ввод  2 2 2 2 3 8" xfId="30408"/>
    <cellStyle name="Ввод  2 2 2 2 4" xfId="30409"/>
    <cellStyle name="Ввод  2 2 2 2 4 2" xfId="30410"/>
    <cellStyle name="Ввод  2 2 2 2 4 3" xfId="30411"/>
    <cellStyle name="Ввод  2 2 2 2 4 4" xfId="30412"/>
    <cellStyle name="Ввод  2 2 2 2 4 5" xfId="30413"/>
    <cellStyle name="Ввод  2 2 2 2 4 6" xfId="30414"/>
    <cellStyle name="Ввод  2 2 2 2 4 7" xfId="30415"/>
    <cellStyle name="Ввод  2 2 2 2 4 8" xfId="30416"/>
    <cellStyle name="Ввод  2 2 2 2 5" xfId="30417"/>
    <cellStyle name="Ввод  2 2 2 2 6" xfId="30418"/>
    <cellStyle name="Ввод  2 2 2 2 7" xfId="30419"/>
    <cellStyle name="Ввод  2 2 2 2 8" xfId="30420"/>
    <cellStyle name="Ввод  2 2 2 2 9" xfId="30421"/>
    <cellStyle name="Ввод  2 2 2 3" xfId="30422"/>
    <cellStyle name="Ввод  2 2 2 3 2" xfId="30423"/>
    <cellStyle name="Ввод  2 2 2 3 3" xfId="30424"/>
    <cellStyle name="Ввод  2 2 2 3 4" xfId="30425"/>
    <cellStyle name="Ввод  2 2 2 3 5" xfId="30426"/>
    <cellStyle name="Ввод  2 2 2 3 6" xfId="30427"/>
    <cellStyle name="Ввод  2 2 2 3 7" xfId="30428"/>
    <cellStyle name="Ввод  2 2 2 3 8" xfId="30429"/>
    <cellStyle name="Ввод  2 2 2 4" xfId="30430"/>
    <cellStyle name="Ввод  2 2 2 4 2" xfId="30431"/>
    <cellStyle name="Ввод  2 2 2 4 3" xfId="30432"/>
    <cellStyle name="Ввод  2 2 2 4 4" xfId="30433"/>
    <cellStyle name="Ввод  2 2 2 4 5" xfId="30434"/>
    <cellStyle name="Ввод  2 2 2 4 6" xfId="30435"/>
    <cellStyle name="Ввод  2 2 2 4 7" xfId="30436"/>
    <cellStyle name="Ввод  2 2 2 4 8" xfId="30437"/>
    <cellStyle name="Ввод  2 2 2 5" xfId="30438"/>
    <cellStyle name="Ввод  2 2 2 5 2" xfId="30439"/>
    <cellStyle name="Ввод  2 2 2 5 3" xfId="30440"/>
    <cellStyle name="Ввод  2 2 2 5 4" xfId="30441"/>
    <cellStyle name="Ввод  2 2 2 5 5" xfId="30442"/>
    <cellStyle name="Ввод  2 2 2 5 6" xfId="30443"/>
    <cellStyle name="Ввод  2 2 2 5 7" xfId="30444"/>
    <cellStyle name="Ввод  2 2 2 5 8" xfId="30445"/>
    <cellStyle name="Ввод  2 2 2 6" xfId="30446"/>
    <cellStyle name="Ввод  2 2 2 7" xfId="30447"/>
    <cellStyle name="Ввод  2 2 2 8" xfId="30448"/>
    <cellStyle name="Ввод  2 2 2 9" xfId="30449"/>
    <cellStyle name="Ввод  2 2 3" xfId="4772"/>
    <cellStyle name="Ввод  2 2 3 10" xfId="30450"/>
    <cellStyle name="Ввод  2 2 3 11" xfId="30451"/>
    <cellStyle name="Ввод  2 2 3 12" xfId="30452"/>
    <cellStyle name="Ввод  2 2 3 2" xfId="30453"/>
    <cellStyle name="Ввод  2 2 3 2 2" xfId="30454"/>
    <cellStyle name="Ввод  2 2 3 2 3" xfId="30455"/>
    <cellStyle name="Ввод  2 2 3 2 4" xfId="30456"/>
    <cellStyle name="Ввод  2 2 3 2 5" xfId="30457"/>
    <cellStyle name="Ввод  2 2 3 2 6" xfId="30458"/>
    <cellStyle name="Ввод  2 2 3 2 7" xfId="30459"/>
    <cellStyle name="Ввод  2 2 3 2 8" xfId="30460"/>
    <cellStyle name="Ввод  2 2 3 3" xfId="30461"/>
    <cellStyle name="Ввод  2 2 3 3 2" xfId="30462"/>
    <cellStyle name="Ввод  2 2 3 3 3" xfId="30463"/>
    <cellStyle name="Ввод  2 2 3 3 4" xfId="30464"/>
    <cellStyle name="Ввод  2 2 3 3 5" xfId="30465"/>
    <cellStyle name="Ввод  2 2 3 3 6" xfId="30466"/>
    <cellStyle name="Ввод  2 2 3 3 7" xfId="30467"/>
    <cellStyle name="Ввод  2 2 3 3 8" xfId="30468"/>
    <cellStyle name="Ввод  2 2 3 4" xfId="30469"/>
    <cellStyle name="Ввод  2 2 3 4 2" xfId="30470"/>
    <cellStyle name="Ввод  2 2 3 4 3" xfId="30471"/>
    <cellStyle name="Ввод  2 2 3 4 4" xfId="30472"/>
    <cellStyle name="Ввод  2 2 3 4 5" xfId="30473"/>
    <cellStyle name="Ввод  2 2 3 4 6" xfId="30474"/>
    <cellStyle name="Ввод  2 2 3 4 7" xfId="30475"/>
    <cellStyle name="Ввод  2 2 3 4 8" xfId="30476"/>
    <cellStyle name="Ввод  2 2 3 5" xfId="30477"/>
    <cellStyle name="Ввод  2 2 3 6" xfId="30478"/>
    <cellStyle name="Ввод  2 2 3 7" xfId="30479"/>
    <cellStyle name="Ввод  2 2 3 8" xfId="30480"/>
    <cellStyle name="Ввод  2 2 3 9" xfId="30481"/>
    <cellStyle name="Ввод  2 2 4" xfId="30482"/>
    <cellStyle name="Ввод  2 2 4 2" xfId="30483"/>
    <cellStyle name="Ввод  2 2 4 3" xfId="30484"/>
    <cellStyle name="Ввод  2 2 4 4" xfId="30485"/>
    <cellStyle name="Ввод  2 2 4 5" xfId="30486"/>
    <cellStyle name="Ввод  2 2 4 6" xfId="30487"/>
    <cellStyle name="Ввод  2 2 4 7" xfId="30488"/>
    <cellStyle name="Ввод  2 2 4 8" xfId="30489"/>
    <cellStyle name="Ввод  2 2 5" xfId="30490"/>
    <cellStyle name="Ввод  2 2 5 2" xfId="30491"/>
    <cellStyle name="Ввод  2 2 5 3" xfId="30492"/>
    <cellStyle name="Ввод  2 2 5 4" xfId="30493"/>
    <cellStyle name="Ввод  2 2 5 5" xfId="30494"/>
    <cellStyle name="Ввод  2 2 5 6" xfId="30495"/>
    <cellStyle name="Ввод  2 2 5 7" xfId="30496"/>
    <cellStyle name="Ввод  2 2 5 8" xfId="30497"/>
    <cellStyle name="Ввод  2 2 6" xfId="30498"/>
    <cellStyle name="Ввод  2 2 6 2" xfId="30499"/>
    <cellStyle name="Ввод  2 2 6 3" xfId="30500"/>
    <cellStyle name="Ввод  2 2 6 4" xfId="30501"/>
    <cellStyle name="Ввод  2 2 6 5" xfId="30502"/>
    <cellStyle name="Ввод  2 2 6 6" xfId="30503"/>
    <cellStyle name="Ввод  2 2 6 7" xfId="30504"/>
    <cellStyle name="Ввод  2 2 6 8" xfId="30505"/>
    <cellStyle name="Ввод  2 2 7" xfId="30506"/>
    <cellStyle name="Ввод  2 2 8" xfId="30507"/>
    <cellStyle name="Ввод  2 2 9" xfId="30508"/>
    <cellStyle name="Ввод  2 3" xfId="4773"/>
    <cellStyle name="Ввод  2 3 10" xfId="30509"/>
    <cellStyle name="Ввод  2 3 11" xfId="30510"/>
    <cellStyle name="Ввод  2 3 12" xfId="30511"/>
    <cellStyle name="Ввод  2 3 13" xfId="30512"/>
    <cellStyle name="Ввод  2 3 2" xfId="4774"/>
    <cellStyle name="Ввод  2 3 2 10" xfId="30513"/>
    <cellStyle name="Ввод  2 3 2 11" xfId="30514"/>
    <cellStyle name="Ввод  2 3 2 12" xfId="30515"/>
    <cellStyle name="Ввод  2 3 2 13" xfId="30516"/>
    <cellStyle name="Ввод  2 3 2 14" xfId="30517"/>
    <cellStyle name="Ввод  2 3 2 15" xfId="30518"/>
    <cellStyle name="Ввод  2 3 2 2" xfId="4775"/>
    <cellStyle name="Ввод  2 3 2 2 10" xfId="30519"/>
    <cellStyle name="Ввод  2 3 2 2 11" xfId="30520"/>
    <cellStyle name="Ввод  2 3 2 2 12" xfId="30521"/>
    <cellStyle name="Ввод  2 3 2 2 2" xfId="30522"/>
    <cellStyle name="Ввод  2 3 2 2 2 2" xfId="30523"/>
    <cellStyle name="Ввод  2 3 2 2 2 3" xfId="30524"/>
    <cellStyle name="Ввод  2 3 2 2 2 4" xfId="30525"/>
    <cellStyle name="Ввод  2 3 2 2 2 5" xfId="30526"/>
    <cellStyle name="Ввод  2 3 2 2 2 6" xfId="30527"/>
    <cellStyle name="Ввод  2 3 2 2 2 7" xfId="30528"/>
    <cellStyle name="Ввод  2 3 2 2 2 8" xfId="30529"/>
    <cellStyle name="Ввод  2 3 2 2 3" xfId="30530"/>
    <cellStyle name="Ввод  2 3 2 2 3 2" xfId="30531"/>
    <cellStyle name="Ввод  2 3 2 2 3 3" xfId="30532"/>
    <cellStyle name="Ввод  2 3 2 2 3 4" xfId="30533"/>
    <cellStyle name="Ввод  2 3 2 2 3 5" xfId="30534"/>
    <cellStyle name="Ввод  2 3 2 2 3 6" xfId="30535"/>
    <cellStyle name="Ввод  2 3 2 2 3 7" xfId="30536"/>
    <cellStyle name="Ввод  2 3 2 2 3 8" xfId="30537"/>
    <cellStyle name="Ввод  2 3 2 2 4" xfId="30538"/>
    <cellStyle name="Ввод  2 3 2 2 4 2" xfId="30539"/>
    <cellStyle name="Ввод  2 3 2 2 4 3" xfId="30540"/>
    <cellStyle name="Ввод  2 3 2 2 4 4" xfId="30541"/>
    <cellStyle name="Ввод  2 3 2 2 4 5" xfId="30542"/>
    <cellStyle name="Ввод  2 3 2 2 4 6" xfId="30543"/>
    <cellStyle name="Ввод  2 3 2 2 4 7" xfId="30544"/>
    <cellStyle name="Ввод  2 3 2 2 4 8" xfId="30545"/>
    <cellStyle name="Ввод  2 3 2 2 5" xfId="30546"/>
    <cellStyle name="Ввод  2 3 2 2 6" xfId="30547"/>
    <cellStyle name="Ввод  2 3 2 2 7" xfId="30548"/>
    <cellStyle name="Ввод  2 3 2 2 8" xfId="30549"/>
    <cellStyle name="Ввод  2 3 2 2 9" xfId="30550"/>
    <cellStyle name="Ввод  2 3 2 3" xfId="30551"/>
    <cellStyle name="Ввод  2 3 2 3 2" xfId="30552"/>
    <cellStyle name="Ввод  2 3 2 3 3" xfId="30553"/>
    <cellStyle name="Ввод  2 3 2 3 4" xfId="30554"/>
    <cellStyle name="Ввод  2 3 2 3 5" xfId="30555"/>
    <cellStyle name="Ввод  2 3 2 3 6" xfId="30556"/>
    <cellStyle name="Ввод  2 3 2 3 7" xfId="30557"/>
    <cellStyle name="Ввод  2 3 2 3 8" xfId="30558"/>
    <cellStyle name="Ввод  2 3 2 4" xfId="30559"/>
    <cellStyle name="Ввод  2 3 2 4 2" xfId="30560"/>
    <cellStyle name="Ввод  2 3 2 4 3" xfId="30561"/>
    <cellStyle name="Ввод  2 3 2 4 4" xfId="30562"/>
    <cellStyle name="Ввод  2 3 2 4 5" xfId="30563"/>
    <cellStyle name="Ввод  2 3 2 4 6" xfId="30564"/>
    <cellStyle name="Ввод  2 3 2 4 7" xfId="30565"/>
    <cellStyle name="Ввод  2 3 2 4 8" xfId="30566"/>
    <cellStyle name="Ввод  2 3 2 5" xfId="30567"/>
    <cellStyle name="Ввод  2 3 2 5 2" xfId="30568"/>
    <cellStyle name="Ввод  2 3 2 5 3" xfId="30569"/>
    <cellStyle name="Ввод  2 3 2 5 4" xfId="30570"/>
    <cellStyle name="Ввод  2 3 2 5 5" xfId="30571"/>
    <cellStyle name="Ввод  2 3 2 5 6" xfId="30572"/>
    <cellStyle name="Ввод  2 3 2 5 7" xfId="30573"/>
    <cellStyle name="Ввод  2 3 2 5 8" xfId="30574"/>
    <cellStyle name="Ввод  2 3 2 6" xfId="30575"/>
    <cellStyle name="Ввод  2 3 2 7" xfId="30576"/>
    <cellStyle name="Ввод  2 3 2 8" xfId="30577"/>
    <cellStyle name="Ввод  2 3 2 9" xfId="30578"/>
    <cellStyle name="Ввод  2 3 3" xfId="4776"/>
    <cellStyle name="Ввод  2 3 3 10" xfId="30579"/>
    <cellStyle name="Ввод  2 3 3 11" xfId="30580"/>
    <cellStyle name="Ввод  2 3 3 12" xfId="30581"/>
    <cellStyle name="Ввод  2 3 3 2" xfId="30582"/>
    <cellStyle name="Ввод  2 3 3 2 2" xfId="30583"/>
    <cellStyle name="Ввод  2 3 3 2 3" xfId="30584"/>
    <cellStyle name="Ввод  2 3 3 2 4" xfId="30585"/>
    <cellStyle name="Ввод  2 3 3 2 5" xfId="30586"/>
    <cellStyle name="Ввод  2 3 3 2 6" xfId="30587"/>
    <cellStyle name="Ввод  2 3 3 2 7" xfId="30588"/>
    <cellStyle name="Ввод  2 3 3 2 8" xfId="30589"/>
    <cellStyle name="Ввод  2 3 3 3" xfId="30590"/>
    <cellStyle name="Ввод  2 3 3 3 2" xfId="30591"/>
    <cellStyle name="Ввод  2 3 3 3 3" xfId="30592"/>
    <cellStyle name="Ввод  2 3 3 3 4" xfId="30593"/>
    <cellStyle name="Ввод  2 3 3 3 5" xfId="30594"/>
    <cellStyle name="Ввод  2 3 3 3 6" xfId="30595"/>
    <cellStyle name="Ввод  2 3 3 3 7" xfId="30596"/>
    <cellStyle name="Ввод  2 3 3 3 8" xfId="30597"/>
    <cellStyle name="Ввод  2 3 3 4" xfId="30598"/>
    <cellStyle name="Ввод  2 3 3 4 2" xfId="30599"/>
    <cellStyle name="Ввод  2 3 3 4 3" xfId="30600"/>
    <cellStyle name="Ввод  2 3 3 4 4" xfId="30601"/>
    <cellStyle name="Ввод  2 3 3 4 5" xfId="30602"/>
    <cellStyle name="Ввод  2 3 3 4 6" xfId="30603"/>
    <cellStyle name="Ввод  2 3 3 4 7" xfId="30604"/>
    <cellStyle name="Ввод  2 3 3 4 8" xfId="30605"/>
    <cellStyle name="Ввод  2 3 3 5" xfId="30606"/>
    <cellStyle name="Ввод  2 3 3 6" xfId="30607"/>
    <cellStyle name="Ввод  2 3 3 7" xfId="30608"/>
    <cellStyle name="Ввод  2 3 3 8" xfId="30609"/>
    <cellStyle name="Ввод  2 3 3 9" xfId="30610"/>
    <cellStyle name="Ввод  2 3 4" xfId="30611"/>
    <cellStyle name="Ввод  2 3 4 2" xfId="30612"/>
    <cellStyle name="Ввод  2 3 4 3" xfId="30613"/>
    <cellStyle name="Ввод  2 3 4 4" xfId="30614"/>
    <cellStyle name="Ввод  2 3 4 5" xfId="30615"/>
    <cellStyle name="Ввод  2 3 4 6" xfId="30616"/>
    <cellStyle name="Ввод  2 3 4 7" xfId="30617"/>
    <cellStyle name="Ввод  2 3 4 8" xfId="30618"/>
    <cellStyle name="Ввод  2 3 5" xfId="30619"/>
    <cellStyle name="Ввод  2 3 5 2" xfId="30620"/>
    <cellStyle name="Ввод  2 3 5 3" xfId="30621"/>
    <cellStyle name="Ввод  2 3 5 4" xfId="30622"/>
    <cellStyle name="Ввод  2 3 5 5" xfId="30623"/>
    <cellStyle name="Ввод  2 3 5 6" xfId="30624"/>
    <cellStyle name="Ввод  2 3 5 7" xfId="30625"/>
    <cellStyle name="Ввод  2 3 5 8" xfId="30626"/>
    <cellStyle name="Ввод  2 3 6" xfId="30627"/>
    <cellStyle name="Ввод  2 3 6 2" xfId="30628"/>
    <cellStyle name="Ввод  2 3 6 3" xfId="30629"/>
    <cellStyle name="Ввод  2 3 6 4" xfId="30630"/>
    <cellStyle name="Ввод  2 3 6 5" xfId="30631"/>
    <cellStyle name="Ввод  2 3 6 6" xfId="30632"/>
    <cellStyle name="Ввод  2 3 6 7" xfId="30633"/>
    <cellStyle name="Ввод  2 3 6 8" xfId="30634"/>
    <cellStyle name="Ввод  2 3 7" xfId="30635"/>
    <cellStyle name="Ввод  2 3 8" xfId="30636"/>
    <cellStyle name="Ввод  2 3 9" xfId="30637"/>
    <cellStyle name="Ввод  2 4" xfId="4777"/>
    <cellStyle name="Ввод  2 4 10" xfId="30638"/>
    <cellStyle name="Ввод  2 4 11" xfId="30639"/>
    <cellStyle name="Ввод  2 4 12" xfId="30640"/>
    <cellStyle name="Ввод  2 4 13" xfId="30641"/>
    <cellStyle name="Ввод  2 4 14" xfId="30642"/>
    <cellStyle name="Ввод  2 4 15" xfId="30643"/>
    <cellStyle name="Ввод  2 4 2" xfId="4778"/>
    <cellStyle name="Ввод  2 4 2 10" xfId="30644"/>
    <cellStyle name="Ввод  2 4 2 11" xfId="30645"/>
    <cellStyle name="Ввод  2 4 2 12" xfId="30646"/>
    <cellStyle name="Ввод  2 4 2 13" xfId="30647"/>
    <cellStyle name="Ввод  2 4 2 2" xfId="30648"/>
    <cellStyle name="Ввод  2 4 2 2 2" xfId="30649"/>
    <cellStyle name="Ввод  2 4 2 2 3" xfId="30650"/>
    <cellStyle name="Ввод  2 4 2 2 4" xfId="30651"/>
    <cellStyle name="Ввод  2 4 2 2 5" xfId="30652"/>
    <cellStyle name="Ввод  2 4 2 2 6" xfId="30653"/>
    <cellStyle name="Ввод  2 4 2 2 7" xfId="30654"/>
    <cellStyle name="Ввод  2 4 2 2 8" xfId="30655"/>
    <cellStyle name="Ввод  2 4 2 3" xfId="30656"/>
    <cellStyle name="Ввод  2 4 2 3 2" xfId="30657"/>
    <cellStyle name="Ввод  2 4 2 3 3" xfId="30658"/>
    <cellStyle name="Ввод  2 4 2 3 4" xfId="30659"/>
    <cellStyle name="Ввод  2 4 2 3 5" xfId="30660"/>
    <cellStyle name="Ввод  2 4 2 3 6" xfId="30661"/>
    <cellStyle name="Ввод  2 4 2 3 7" xfId="30662"/>
    <cellStyle name="Ввод  2 4 2 3 8" xfId="30663"/>
    <cellStyle name="Ввод  2 4 2 4" xfId="30664"/>
    <cellStyle name="Ввод  2 4 2 4 2" xfId="30665"/>
    <cellStyle name="Ввод  2 4 2 4 3" xfId="30666"/>
    <cellStyle name="Ввод  2 4 2 4 4" xfId="30667"/>
    <cellStyle name="Ввод  2 4 2 4 5" xfId="30668"/>
    <cellStyle name="Ввод  2 4 2 4 6" xfId="30669"/>
    <cellStyle name="Ввод  2 4 2 4 7" xfId="30670"/>
    <cellStyle name="Ввод  2 4 2 4 8" xfId="30671"/>
    <cellStyle name="Ввод  2 4 2 5" xfId="30672"/>
    <cellStyle name="Ввод  2 4 2 6" xfId="30673"/>
    <cellStyle name="Ввод  2 4 2 7" xfId="30674"/>
    <cellStyle name="Ввод  2 4 2 8" xfId="30675"/>
    <cellStyle name="Ввод  2 4 2 9" xfId="30676"/>
    <cellStyle name="Ввод  2 4 3" xfId="30677"/>
    <cellStyle name="Ввод  2 4 3 2" xfId="30678"/>
    <cellStyle name="Ввод  2 4 3 3" xfId="30679"/>
    <cellStyle name="Ввод  2 4 3 4" xfId="30680"/>
    <cellStyle name="Ввод  2 4 3 5" xfId="30681"/>
    <cellStyle name="Ввод  2 4 3 6" xfId="30682"/>
    <cellStyle name="Ввод  2 4 3 7" xfId="30683"/>
    <cellStyle name="Ввод  2 4 3 8" xfId="30684"/>
    <cellStyle name="Ввод  2 4 4" xfId="30685"/>
    <cellStyle name="Ввод  2 4 4 2" xfId="30686"/>
    <cellStyle name="Ввод  2 4 4 3" xfId="30687"/>
    <cellStyle name="Ввод  2 4 4 4" xfId="30688"/>
    <cellStyle name="Ввод  2 4 4 5" xfId="30689"/>
    <cellStyle name="Ввод  2 4 4 6" xfId="30690"/>
    <cellStyle name="Ввод  2 4 4 7" xfId="30691"/>
    <cellStyle name="Ввод  2 4 4 8" xfId="30692"/>
    <cellStyle name="Ввод  2 4 5" xfId="30693"/>
    <cellStyle name="Ввод  2 4 5 2" xfId="30694"/>
    <cellStyle name="Ввод  2 4 5 3" xfId="30695"/>
    <cellStyle name="Ввод  2 4 5 4" xfId="30696"/>
    <cellStyle name="Ввод  2 4 5 5" xfId="30697"/>
    <cellStyle name="Ввод  2 4 5 6" xfId="30698"/>
    <cellStyle name="Ввод  2 4 5 7" xfId="30699"/>
    <cellStyle name="Ввод  2 4 5 8" xfId="30700"/>
    <cellStyle name="Ввод  2 4 6" xfId="30701"/>
    <cellStyle name="Ввод  2 4 7" xfId="30702"/>
    <cellStyle name="Ввод  2 4 8" xfId="30703"/>
    <cellStyle name="Ввод  2 4 9" xfId="30704"/>
    <cellStyle name="Ввод  2 5" xfId="4779"/>
    <cellStyle name="Ввод  2 5 10" xfId="30705"/>
    <cellStyle name="Ввод  2 5 11" xfId="30706"/>
    <cellStyle name="Ввод  2 5 12" xfId="30707"/>
    <cellStyle name="Ввод  2 5 2" xfId="4780"/>
    <cellStyle name="Ввод  2 5 2 2" xfId="30708"/>
    <cellStyle name="Ввод  2 5 2 3" xfId="30709"/>
    <cellStyle name="Ввод  2 5 2 4" xfId="30710"/>
    <cellStyle name="Ввод  2 5 2 5" xfId="30711"/>
    <cellStyle name="Ввод  2 5 2 6" xfId="30712"/>
    <cellStyle name="Ввод  2 5 2 7" xfId="30713"/>
    <cellStyle name="Ввод  2 5 2 8" xfId="30714"/>
    <cellStyle name="Ввод  2 5 3" xfId="30715"/>
    <cellStyle name="Ввод  2 5 3 2" xfId="30716"/>
    <cellStyle name="Ввод  2 5 3 3" xfId="30717"/>
    <cellStyle name="Ввод  2 5 3 4" xfId="30718"/>
    <cellStyle name="Ввод  2 5 3 5" xfId="30719"/>
    <cellStyle name="Ввод  2 5 3 6" xfId="30720"/>
    <cellStyle name="Ввод  2 5 3 7" xfId="30721"/>
    <cellStyle name="Ввод  2 5 3 8" xfId="30722"/>
    <cellStyle name="Ввод  2 5 4" xfId="30723"/>
    <cellStyle name="Ввод  2 5 4 2" xfId="30724"/>
    <cellStyle name="Ввод  2 5 4 3" xfId="30725"/>
    <cellStyle name="Ввод  2 5 4 4" xfId="30726"/>
    <cellStyle name="Ввод  2 5 4 5" xfId="30727"/>
    <cellStyle name="Ввод  2 5 4 6" xfId="30728"/>
    <cellStyle name="Ввод  2 5 4 7" xfId="30729"/>
    <cellStyle name="Ввод  2 5 4 8" xfId="30730"/>
    <cellStyle name="Ввод  2 5 5" xfId="30731"/>
    <cellStyle name="Ввод  2 5 6" xfId="30732"/>
    <cellStyle name="Ввод  2 5 7" xfId="30733"/>
    <cellStyle name="Ввод  2 5 8" xfId="30734"/>
    <cellStyle name="Ввод  2 5 9" xfId="30735"/>
    <cellStyle name="Ввод  2 6" xfId="4781"/>
    <cellStyle name="Ввод  2 6 2" xfId="30736"/>
    <cellStyle name="Ввод  2 6 3" xfId="30737"/>
    <cellStyle name="Ввод  2 6 4" xfId="30738"/>
    <cellStyle name="Ввод  2 6 5" xfId="30739"/>
    <cellStyle name="Ввод  2 6 6" xfId="30740"/>
    <cellStyle name="Ввод  2 6 7" xfId="30741"/>
    <cellStyle name="Ввод  2 6 8" xfId="30742"/>
    <cellStyle name="Ввод  2 6 9" xfId="30743"/>
    <cellStyle name="Ввод  2 7" xfId="30744"/>
    <cellStyle name="Ввод  2 7 2" xfId="30745"/>
    <cellStyle name="Ввод  2 7 3" xfId="30746"/>
    <cellStyle name="Ввод  2 7 4" xfId="30747"/>
    <cellStyle name="Ввод  2 7 5" xfId="30748"/>
    <cellStyle name="Ввод  2 7 6" xfId="30749"/>
    <cellStyle name="Ввод  2 7 7" xfId="30750"/>
    <cellStyle name="Ввод  2 7 8" xfId="30751"/>
    <cellStyle name="Ввод  2 8" xfId="30752"/>
    <cellStyle name="Ввод  2 8 2" xfId="30753"/>
    <cellStyle name="Ввод  2 8 3" xfId="30754"/>
    <cellStyle name="Ввод  2 8 4" xfId="30755"/>
    <cellStyle name="Ввод  2 8 5" xfId="30756"/>
    <cellStyle name="Ввод  2 8 6" xfId="30757"/>
    <cellStyle name="Ввод  2 8 7" xfId="30758"/>
    <cellStyle name="Ввод  2 8 8" xfId="30759"/>
    <cellStyle name="Ввод  2 9" xfId="30760"/>
    <cellStyle name="Ввод  2_46EE.2011(v1.0)" xfId="4782"/>
    <cellStyle name="Ввод  3" xfId="4783"/>
    <cellStyle name="Ввод  3 10" xfId="30761"/>
    <cellStyle name="Ввод  3 11" xfId="30762"/>
    <cellStyle name="Ввод  3 12" xfId="30763"/>
    <cellStyle name="Ввод  3 13" xfId="30764"/>
    <cellStyle name="Ввод  3 2" xfId="4784"/>
    <cellStyle name="Ввод  3 2 10" xfId="30765"/>
    <cellStyle name="Ввод  3 2 11" xfId="30766"/>
    <cellStyle name="Ввод  3 2 12" xfId="30767"/>
    <cellStyle name="Ввод  3 2 13" xfId="30768"/>
    <cellStyle name="Ввод  3 2 14" xfId="30769"/>
    <cellStyle name="Ввод  3 2 15" xfId="30770"/>
    <cellStyle name="Ввод  3 2 2" xfId="4785"/>
    <cellStyle name="Ввод  3 2 2 10" xfId="30771"/>
    <cellStyle name="Ввод  3 2 2 11" xfId="30772"/>
    <cellStyle name="Ввод  3 2 2 12" xfId="30773"/>
    <cellStyle name="Ввод  3 2 2 2" xfId="30774"/>
    <cellStyle name="Ввод  3 2 2 2 2" xfId="30775"/>
    <cellStyle name="Ввод  3 2 2 2 3" xfId="30776"/>
    <cellStyle name="Ввод  3 2 2 2 4" xfId="30777"/>
    <cellStyle name="Ввод  3 2 2 2 5" xfId="30778"/>
    <cellStyle name="Ввод  3 2 2 2 6" xfId="30779"/>
    <cellStyle name="Ввод  3 2 2 2 7" xfId="30780"/>
    <cellStyle name="Ввод  3 2 2 2 8" xfId="30781"/>
    <cellStyle name="Ввод  3 2 2 3" xfId="30782"/>
    <cellStyle name="Ввод  3 2 2 3 2" xfId="30783"/>
    <cellStyle name="Ввод  3 2 2 3 3" xfId="30784"/>
    <cellStyle name="Ввод  3 2 2 3 4" xfId="30785"/>
    <cellStyle name="Ввод  3 2 2 3 5" xfId="30786"/>
    <cellStyle name="Ввод  3 2 2 3 6" xfId="30787"/>
    <cellStyle name="Ввод  3 2 2 3 7" xfId="30788"/>
    <cellStyle name="Ввод  3 2 2 3 8" xfId="30789"/>
    <cellStyle name="Ввод  3 2 2 4" xfId="30790"/>
    <cellStyle name="Ввод  3 2 2 4 2" xfId="30791"/>
    <cellStyle name="Ввод  3 2 2 4 3" xfId="30792"/>
    <cellStyle name="Ввод  3 2 2 4 4" xfId="30793"/>
    <cellStyle name="Ввод  3 2 2 4 5" xfId="30794"/>
    <cellStyle name="Ввод  3 2 2 4 6" xfId="30795"/>
    <cellStyle name="Ввод  3 2 2 4 7" xfId="30796"/>
    <cellStyle name="Ввод  3 2 2 4 8" xfId="30797"/>
    <cellStyle name="Ввод  3 2 2 5" xfId="30798"/>
    <cellStyle name="Ввод  3 2 2 6" xfId="30799"/>
    <cellStyle name="Ввод  3 2 2 7" xfId="30800"/>
    <cellStyle name="Ввод  3 2 2 8" xfId="30801"/>
    <cellStyle name="Ввод  3 2 2 9" xfId="30802"/>
    <cellStyle name="Ввод  3 2 3" xfId="30803"/>
    <cellStyle name="Ввод  3 2 3 2" xfId="30804"/>
    <cellStyle name="Ввод  3 2 3 3" xfId="30805"/>
    <cellStyle name="Ввод  3 2 3 4" xfId="30806"/>
    <cellStyle name="Ввод  3 2 3 5" xfId="30807"/>
    <cellStyle name="Ввод  3 2 3 6" xfId="30808"/>
    <cellStyle name="Ввод  3 2 3 7" xfId="30809"/>
    <cellStyle name="Ввод  3 2 3 8" xfId="30810"/>
    <cellStyle name="Ввод  3 2 4" xfId="30811"/>
    <cellStyle name="Ввод  3 2 4 2" xfId="30812"/>
    <cellStyle name="Ввод  3 2 4 3" xfId="30813"/>
    <cellStyle name="Ввод  3 2 4 4" xfId="30814"/>
    <cellStyle name="Ввод  3 2 4 5" xfId="30815"/>
    <cellStyle name="Ввод  3 2 4 6" xfId="30816"/>
    <cellStyle name="Ввод  3 2 4 7" xfId="30817"/>
    <cellStyle name="Ввод  3 2 4 8" xfId="30818"/>
    <cellStyle name="Ввод  3 2 5" xfId="30819"/>
    <cellStyle name="Ввод  3 2 5 2" xfId="30820"/>
    <cellStyle name="Ввод  3 2 5 3" xfId="30821"/>
    <cellStyle name="Ввод  3 2 5 4" xfId="30822"/>
    <cellStyle name="Ввод  3 2 5 5" xfId="30823"/>
    <cellStyle name="Ввод  3 2 5 6" xfId="30824"/>
    <cellStyle name="Ввод  3 2 5 7" xfId="30825"/>
    <cellStyle name="Ввод  3 2 5 8" xfId="30826"/>
    <cellStyle name="Ввод  3 2 6" xfId="30827"/>
    <cellStyle name="Ввод  3 2 7" xfId="30828"/>
    <cellStyle name="Ввод  3 2 8" xfId="30829"/>
    <cellStyle name="Ввод  3 2 9" xfId="30830"/>
    <cellStyle name="Ввод  3 3" xfId="4786"/>
    <cellStyle name="Ввод  3 3 10" xfId="30831"/>
    <cellStyle name="Ввод  3 3 11" xfId="30832"/>
    <cellStyle name="Ввод  3 3 12" xfId="30833"/>
    <cellStyle name="Ввод  3 3 2" xfId="30834"/>
    <cellStyle name="Ввод  3 3 2 2" xfId="30835"/>
    <cellStyle name="Ввод  3 3 2 3" xfId="30836"/>
    <cellStyle name="Ввод  3 3 2 4" xfId="30837"/>
    <cellStyle name="Ввод  3 3 2 5" xfId="30838"/>
    <cellStyle name="Ввод  3 3 2 6" xfId="30839"/>
    <cellStyle name="Ввод  3 3 2 7" xfId="30840"/>
    <cellStyle name="Ввод  3 3 2 8" xfId="30841"/>
    <cellStyle name="Ввод  3 3 3" xfId="30842"/>
    <cellStyle name="Ввод  3 3 3 2" xfId="30843"/>
    <cellStyle name="Ввод  3 3 3 3" xfId="30844"/>
    <cellStyle name="Ввод  3 3 3 4" xfId="30845"/>
    <cellStyle name="Ввод  3 3 3 5" xfId="30846"/>
    <cellStyle name="Ввод  3 3 3 6" xfId="30847"/>
    <cellStyle name="Ввод  3 3 3 7" xfId="30848"/>
    <cellStyle name="Ввод  3 3 3 8" xfId="30849"/>
    <cellStyle name="Ввод  3 3 4" xfId="30850"/>
    <cellStyle name="Ввод  3 3 4 2" xfId="30851"/>
    <cellStyle name="Ввод  3 3 4 3" xfId="30852"/>
    <cellStyle name="Ввод  3 3 4 4" xfId="30853"/>
    <cellStyle name="Ввод  3 3 4 5" xfId="30854"/>
    <cellStyle name="Ввод  3 3 4 6" xfId="30855"/>
    <cellStyle name="Ввод  3 3 4 7" xfId="30856"/>
    <cellStyle name="Ввод  3 3 4 8" xfId="30857"/>
    <cellStyle name="Ввод  3 3 5" xfId="30858"/>
    <cellStyle name="Ввод  3 3 6" xfId="30859"/>
    <cellStyle name="Ввод  3 3 7" xfId="30860"/>
    <cellStyle name="Ввод  3 3 8" xfId="30861"/>
    <cellStyle name="Ввод  3 3 9" xfId="30862"/>
    <cellStyle name="Ввод  3 4" xfId="30863"/>
    <cellStyle name="Ввод  3 4 2" xfId="30864"/>
    <cellStyle name="Ввод  3 4 3" xfId="30865"/>
    <cellStyle name="Ввод  3 4 4" xfId="30866"/>
    <cellStyle name="Ввод  3 4 5" xfId="30867"/>
    <cellStyle name="Ввод  3 4 6" xfId="30868"/>
    <cellStyle name="Ввод  3 4 7" xfId="30869"/>
    <cellStyle name="Ввод  3 4 8" xfId="30870"/>
    <cellStyle name="Ввод  3 5" xfId="30871"/>
    <cellStyle name="Ввод  3 5 2" xfId="30872"/>
    <cellStyle name="Ввод  3 5 3" xfId="30873"/>
    <cellStyle name="Ввод  3 5 4" xfId="30874"/>
    <cellStyle name="Ввод  3 5 5" xfId="30875"/>
    <cellStyle name="Ввод  3 5 6" xfId="30876"/>
    <cellStyle name="Ввод  3 5 7" xfId="30877"/>
    <cellStyle name="Ввод  3 5 8" xfId="30878"/>
    <cellStyle name="Ввод  3 6" xfId="30879"/>
    <cellStyle name="Ввод  3 6 2" xfId="30880"/>
    <cellStyle name="Ввод  3 6 3" xfId="30881"/>
    <cellStyle name="Ввод  3 6 4" xfId="30882"/>
    <cellStyle name="Ввод  3 6 5" xfId="30883"/>
    <cellStyle name="Ввод  3 6 6" xfId="30884"/>
    <cellStyle name="Ввод  3 6 7" xfId="30885"/>
    <cellStyle name="Ввод  3 6 8" xfId="30886"/>
    <cellStyle name="Ввод  3 7" xfId="30887"/>
    <cellStyle name="Ввод  3 8" xfId="30888"/>
    <cellStyle name="Ввод  3 9" xfId="30889"/>
    <cellStyle name="Ввод  3_46EE.2011(v1.0)" xfId="4787"/>
    <cellStyle name="Ввод  4" xfId="4788"/>
    <cellStyle name="Ввод  4 10" xfId="30890"/>
    <cellStyle name="Ввод  4 11" xfId="30891"/>
    <cellStyle name="Ввод  4 12" xfId="30892"/>
    <cellStyle name="Ввод  4 13" xfId="30893"/>
    <cellStyle name="Ввод  4 2" xfId="4789"/>
    <cellStyle name="Ввод  4 2 10" xfId="30894"/>
    <cellStyle name="Ввод  4 2 11" xfId="30895"/>
    <cellStyle name="Ввод  4 2 12" xfId="30896"/>
    <cellStyle name="Ввод  4 2 13" xfId="30897"/>
    <cellStyle name="Ввод  4 2 14" xfId="30898"/>
    <cellStyle name="Ввод  4 2 2" xfId="4790"/>
    <cellStyle name="Ввод  4 2 2 10" xfId="30899"/>
    <cellStyle name="Ввод  4 2 2 11" xfId="30900"/>
    <cellStyle name="Ввод  4 2 2 12" xfId="30901"/>
    <cellStyle name="Ввод  4 2 2 2" xfId="30902"/>
    <cellStyle name="Ввод  4 2 2 2 2" xfId="30903"/>
    <cellStyle name="Ввод  4 2 2 2 3" xfId="30904"/>
    <cellStyle name="Ввод  4 2 2 2 4" xfId="30905"/>
    <cellStyle name="Ввод  4 2 2 2 5" xfId="30906"/>
    <cellStyle name="Ввод  4 2 2 2 6" xfId="30907"/>
    <cellStyle name="Ввод  4 2 2 2 7" xfId="30908"/>
    <cellStyle name="Ввод  4 2 2 2 8" xfId="30909"/>
    <cellStyle name="Ввод  4 2 2 3" xfId="30910"/>
    <cellStyle name="Ввод  4 2 2 3 2" xfId="30911"/>
    <cellStyle name="Ввод  4 2 2 3 3" xfId="30912"/>
    <cellStyle name="Ввод  4 2 2 3 4" xfId="30913"/>
    <cellStyle name="Ввод  4 2 2 3 5" xfId="30914"/>
    <cellStyle name="Ввод  4 2 2 3 6" xfId="30915"/>
    <cellStyle name="Ввод  4 2 2 3 7" xfId="30916"/>
    <cellStyle name="Ввод  4 2 2 3 8" xfId="30917"/>
    <cellStyle name="Ввод  4 2 2 4" xfId="30918"/>
    <cellStyle name="Ввод  4 2 2 4 2" xfId="30919"/>
    <cellStyle name="Ввод  4 2 2 4 3" xfId="30920"/>
    <cellStyle name="Ввод  4 2 2 4 4" xfId="30921"/>
    <cellStyle name="Ввод  4 2 2 4 5" xfId="30922"/>
    <cellStyle name="Ввод  4 2 2 4 6" xfId="30923"/>
    <cellStyle name="Ввод  4 2 2 4 7" xfId="30924"/>
    <cellStyle name="Ввод  4 2 2 4 8" xfId="30925"/>
    <cellStyle name="Ввод  4 2 2 5" xfId="30926"/>
    <cellStyle name="Ввод  4 2 2 6" xfId="30927"/>
    <cellStyle name="Ввод  4 2 2 7" xfId="30928"/>
    <cellStyle name="Ввод  4 2 2 8" xfId="30929"/>
    <cellStyle name="Ввод  4 2 2 9" xfId="30930"/>
    <cellStyle name="Ввод  4 2 3" xfId="30931"/>
    <cellStyle name="Ввод  4 2 3 2" xfId="30932"/>
    <cellStyle name="Ввод  4 2 3 3" xfId="30933"/>
    <cellStyle name="Ввод  4 2 3 4" xfId="30934"/>
    <cellStyle name="Ввод  4 2 3 5" xfId="30935"/>
    <cellStyle name="Ввод  4 2 3 6" xfId="30936"/>
    <cellStyle name="Ввод  4 2 3 7" xfId="30937"/>
    <cellStyle name="Ввод  4 2 3 8" xfId="30938"/>
    <cellStyle name="Ввод  4 2 4" xfId="30939"/>
    <cellStyle name="Ввод  4 2 4 2" xfId="30940"/>
    <cellStyle name="Ввод  4 2 4 3" xfId="30941"/>
    <cellStyle name="Ввод  4 2 4 4" xfId="30942"/>
    <cellStyle name="Ввод  4 2 4 5" xfId="30943"/>
    <cellStyle name="Ввод  4 2 4 6" xfId="30944"/>
    <cellStyle name="Ввод  4 2 4 7" xfId="30945"/>
    <cellStyle name="Ввод  4 2 4 8" xfId="30946"/>
    <cellStyle name="Ввод  4 2 5" xfId="30947"/>
    <cellStyle name="Ввод  4 2 5 2" xfId="30948"/>
    <cellStyle name="Ввод  4 2 5 3" xfId="30949"/>
    <cellStyle name="Ввод  4 2 5 4" xfId="30950"/>
    <cellStyle name="Ввод  4 2 5 5" xfId="30951"/>
    <cellStyle name="Ввод  4 2 5 6" xfId="30952"/>
    <cellStyle name="Ввод  4 2 5 7" xfId="30953"/>
    <cellStyle name="Ввод  4 2 5 8" xfId="30954"/>
    <cellStyle name="Ввод  4 2 6" xfId="30955"/>
    <cellStyle name="Ввод  4 2 7" xfId="30956"/>
    <cellStyle name="Ввод  4 2 8" xfId="30957"/>
    <cellStyle name="Ввод  4 2 9" xfId="30958"/>
    <cellStyle name="Ввод  4 3" xfId="4791"/>
    <cellStyle name="Ввод  4 3 10" xfId="30959"/>
    <cellStyle name="Ввод  4 3 11" xfId="30960"/>
    <cellStyle name="Ввод  4 3 12" xfId="30961"/>
    <cellStyle name="Ввод  4 3 2" xfId="30962"/>
    <cellStyle name="Ввод  4 3 2 2" xfId="30963"/>
    <cellStyle name="Ввод  4 3 2 3" xfId="30964"/>
    <cellStyle name="Ввод  4 3 2 4" xfId="30965"/>
    <cellStyle name="Ввод  4 3 2 5" xfId="30966"/>
    <cellStyle name="Ввод  4 3 2 6" xfId="30967"/>
    <cellStyle name="Ввод  4 3 2 7" xfId="30968"/>
    <cellStyle name="Ввод  4 3 2 8" xfId="30969"/>
    <cellStyle name="Ввод  4 3 3" xfId="30970"/>
    <cellStyle name="Ввод  4 3 3 2" xfId="30971"/>
    <cellStyle name="Ввод  4 3 3 3" xfId="30972"/>
    <cellStyle name="Ввод  4 3 3 4" xfId="30973"/>
    <cellStyle name="Ввод  4 3 3 5" xfId="30974"/>
    <cellStyle name="Ввод  4 3 3 6" xfId="30975"/>
    <cellStyle name="Ввод  4 3 3 7" xfId="30976"/>
    <cellStyle name="Ввод  4 3 3 8" xfId="30977"/>
    <cellStyle name="Ввод  4 3 4" xfId="30978"/>
    <cellStyle name="Ввод  4 3 4 2" xfId="30979"/>
    <cellStyle name="Ввод  4 3 4 3" xfId="30980"/>
    <cellStyle name="Ввод  4 3 4 4" xfId="30981"/>
    <cellStyle name="Ввод  4 3 4 5" xfId="30982"/>
    <cellStyle name="Ввод  4 3 4 6" xfId="30983"/>
    <cellStyle name="Ввод  4 3 4 7" xfId="30984"/>
    <cellStyle name="Ввод  4 3 4 8" xfId="30985"/>
    <cellStyle name="Ввод  4 3 5" xfId="30986"/>
    <cellStyle name="Ввод  4 3 6" xfId="30987"/>
    <cellStyle name="Ввод  4 3 7" xfId="30988"/>
    <cellStyle name="Ввод  4 3 8" xfId="30989"/>
    <cellStyle name="Ввод  4 3 9" xfId="30990"/>
    <cellStyle name="Ввод  4 4" xfId="30991"/>
    <cellStyle name="Ввод  4 4 2" xfId="30992"/>
    <cellStyle name="Ввод  4 4 3" xfId="30993"/>
    <cellStyle name="Ввод  4 4 4" xfId="30994"/>
    <cellStyle name="Ввод  4 4 5" xfId="30995"/>
    <cellStyle name="Ввод  4 4 6" xfId="30996"/>
    <cellStyle name="Ввод  4 4 7" xfId="30997"/>
    <cellStyle name="Ввод  4 4 8" xfId="30998"/>
    <cellStyle name="Ввод  4 5" xfId="30999"/>
    <cellStyle name="Ввод  4 5 2" xfId="31000"/>
    <cellStyle name="Ввод  4 5 3" xfId="31001"/>
    <cellStyle name="Ввод  4 5 4" xfId="31002"/>
    <cellStyle name="Ввод  4 5 5" xfId="31003"/>
    <cellStyle name="Ввод  4 5 6" xfId="31004"/>
    <cellStyle name="Ввод  4 5 7" xfId="31005"/>
    <cellStyle name="Ввод  4 5 8" xfId="31006"/>
    <cellStyle name="Ввод  4 6" xfId="31007"/>
    <cellStyle name="Ввод  4 6 2" xfId="31008"/>
    <cellStyle name="Ввод  4 6 3" xfId="31009"/>
    <cellStyle name="Ввод  4 6 4" xfId="31010"/>
    <cellStyle name="Ввод  4 6 5" xfId="31011"/>
    <cellStyle name="Ввод  4 6 6" xfId="31012"/>
    <cellStyle name="Ввод  4 6 7" xfId="31013"/>
    <cellStyle name="Ввод  4 6 8" xfId="31014"/>
    <cellStyle name="Ввод  4 7" xfId="31015"/>
    <cellStyle name="Ввод  4 8" xfId="31016"/>
    <cellStyle name="Ввод  4 9" xfId="31017"/>
    <cellStyle name="Ввод  4_46EE.2011(v1.0)" xfId="4792"/>
    <cellStyle name="Ввод  5" xfId="4793"/>
    <cellStyle name="Ввод  5 10" xfId="31018"/>
    <cellStyle name="Ввод  5 11" xfId="31019"/>
    <cellStyle name="Ввод  5 12" xfId="31020"/>
    <cellStyle name="Ввод  5 2" xfId="4794"/>
    <cellStyle name="Ввод  5 2 10" xfId="31021"/>
    <cellStyle name="Ввод  5 2 11" xfId="31022"/>
    <cellStyle name="Ввод  5 2 12" xfId="31023"/>
    <cellStyle name="Ввод  5 2 13" xfId="31024"/>
    <cellStyle name="Ввод  5 2 14" xfId="31025"/>
    <cellStyle name="Ввод  5 2 2" xfId="4795"/>
    <cellStyle name="Ввод  5 2 2 10" xfId="31026"/>
    <cellStyle name="Ввод  5 2 2 11" xfId="31027"/>
    <cellStyle name="Ввод  5 2 2 12" xfId="31028"/>
    <cellStyle name="Ввод  5 2 2 2" xfId="31029"/>
    <cellStyle name="Ввод  5 2 2 2 2" xfId="31030"/>
    <cellStyle name="Ввод  5 2 2 2 3" xfId="31031"/>
    <cellStyle name="Ввод  5 2 2 2 4" xfId="31032"/>
    <cellStyle name="Ввод  5 2 2 2 5" xfId="31033"/>
    <cellStyle name="Ввод  5 2 2 2 6" xfId="31034"/>
    <cellStyle name="Ввод  5 2 2 2 7" xfId="31035"/>
    <cellStyle name="Ввод  5 2 2 2 8" xfId="31036"/>
    <cellStyle name="Ввод  5 2 2 3" xfId="31037"/>
    <cellStyle name="Ввод  5 2 2 3 2" xfId="31038"/>
    <cellStyle name="Ввод  5 2 2 3 3" xfId="31039"/>
    <cellStyle name="Ввод  5 2 2 3 4" xfId="31040"/>
    <cellStyle name="Ввод  5 2 2 3 5" xfId="31041"/>
    <cellStyle name="Ввод  5 2 2 3 6" xfId="31042"/>
    <cellStyle name="Ввод  5 2 2 3 7" xfId="31043"/>
    <cellStyle name="Ввод  5 2 2 3 8" xfId="31044"/>
    <cellStyle name="Ввод  5 2 2 4" xfId="31045"/>
    <cellStyle name="Ввод  5 2 2 4 2" xfId="31046"/>
    <cellStyle name="Ввод  5 2 2 4 3" xfId="31047"/>
    <cellStyle name="Ввод  5 2 2 4 4" xfId="31048"/>
    <cellStyle name="Ввод  5 2 2 4 5" xfId="31049"/>
    <cellStyle name="Ввод  5 2 2 4 6" xfId="31050"/>
    <cellStyle name="Ввод  5 2 2 4 7" xfId="31051"/>
    <cellStyle name="Ввод  5 2 2 4 8" xfId="31052"/>
    <cellStyle name="Ввод  5 2 2 5" xfId="31053"/>
    <cellStyle name="Ввод  5 2 2 6" xfId="31054"/>
    <cellStyle name="Ввод  5 2 2 7" xfId="31055"/>
    <cellStyle name="Ввод  5 2 2 8" xfId="31056"/>
    <cellStyle name="Ввод  5 2 2 9" xfId="31057"/>
    <cellStyle name="Ввод  5 2 3" xfId="31058"/>
    <cellStyle name="Ввод  5 2 3 2" xfId="31059"/>
    <cellStyle name="Ввод  5 2 3 3" xfId="31060"/>
    <cellStyle name="Ввод  5 2 3 4" xfId="31061"/>
    <cellStyle name="Ввод  5 2 3 5" xfId="31062"/>
    <cellStyle name="Ввод  5 2 3 6" xfId="31063"/>
    <cellStyle name="Ввод  5 2 3 7" xfId="31064"/>
    <cellStyle name="Ввод  5 2 3 8" xfId="31065"/>
    <cellStyle name="Ввод  5 2 4" xfId="31066"/>
    <cellStyle name="Ввод  5 2 4 2" xfId="31067"/>
    <cellStyle name="Ввод  5 2 4 3" xfId="31068"/>
    <cellStyle name="Ввод  5 2 4 4" xfId="31069"/>
    <cellStyle name="Ввод  5 2 4 5" xfId="31070"/>
    <cellStyle name="Ввод  5 2 4 6" xfId="31071"/>
    <cellStyle name="Ввод  5 2 4 7" xfId="31072"/>
    <cellStyle name="Ввод  5 2 4 8" xfId="31073"/>
    <cellStyle name="Ввод  5 2 5" xfId="31074"/>
    <cellStyle name="Ввод  5 2 5 2" xfId="31075"/>
    <cellStyle name="Ввод  5 2 5 3" xfId="31076"/>
    <cellStyle name="Ввод  5 2 5 4" xfId="31077"/>
    <cellStyle name="Ввод  5 2 5 5" xfId="31078"/>
    <cellStyle name="Ввод  5 2 5 6" xfId="31079"/>
    <cellStyle name="Ввод  5 2 5 7" xfId="31080"/>
    <cellStyle name="Ввод  5 2 5 8" xfId="31081"/>
    <cellStyle name="Ввод  5 2 6" xfId="31082"/>
    <cellStyle name="Ввод  5 2 7" xfId="31083"/>
    <cellStyle name="Ввод  5 2 8" xfId="31084"/>
    <cellStyle name="Ввод  5 2 9" xfId="31085"/>
    <cellStyle name="Ввод  5 3" xfId="4796"/>
    <cellStyle name="Ввод  5 3 10" xfId="31086"/>
    <cellStyle name="Ввод  5 3 11" xfId="31087"/>
    <cellStyle name="Ввод  5 3 12" xfId="31088"/>
    <cellStyle name="Ввод  5 3 2" xfId="31089"/>
    <cellStyle name="Ввод  5 3 2 2" xfId="31090"/>
    <cellStyle name="Ввод  5 3 2 3" xfId="31091"/>
    <cellStyle name="Ввод  5 3 2 4" xfId="31092"/>
    <cellStyle name="Ввод  5 3 2 5" xfId="31093"/>
    <cellStyle name="Ввод  5 3 2 6" xfId="31094"/>
    <cellStyle name="Ввод  5 3 2 7" xfId="31095"/>
    <cellStyle name="Ввод  5 3 2 8" xfId="31096"/>
    <cellStyle name="Ввод  5 3 3" xfId="31097"/>
    <cellStyle name="Ввод  5 3 3 2" xfId="31098"/>
    <cellStyle name="Ввод  5 3 3 3" xfId="31099"/>
    <cellStyle name="Ввод  5 3 3 4" xfId="31100"/>
    <cellStyle name="Ввод  5 3 3 5" xfId="31101"/>
    <cellStyle name="Ввод  5 3 3 6" xfId="31102"/>
    <cellStyle name="Ввод  5 3 3 7" xfId="31103"/>
    <cellStyle name="Ввод  5 3 3 8" xfId="31104"/>
    <cellStyle name="Ввод  5 3 4" xfId="31105"/>
    <cellStyle name="Ввод  5 3 4 2" xfId="31106"/>
    <cellStyle name="Ввод  5 3 4 3" xfId="31107"/>
    <cellStyle name="Ввод  5 3 4 4" xfId="31108"/>
    <cellStyle name="Ввод  5 3 4 5" xfId="31109"/>
    <cellStyle name="Ввод  5 3 4 6" xfId="31110"/>
    <cellStyle name="Ввод  5 3 4 7" xfId="31111"/>
    <cellStyle name="Ввод  5 3 4 8" xfId="31112"/>
    <cellStyle name="Ввод  5 3 5" xfId="31113"/>
    <cellStyle name="Ввод  5 3 6" xfId="31114"/>
    <cellStyle name="Ввод  5 3 7" xfId="31115"/>
    <cellStyle name="Ввод  5 3 8" xfId="31116"/>
    <cellStyle name="Ввод  5 3 9" xfId="31117"/>
    <cellStyle name="Ввод  5 4" xfId="31118"/>
    <cellStyle name="Ввод  5 4 2" xfId="31119"/>
    <cellStyle name="Ввод  5 4 3" xfId="31120"/>
    <cellStyle name="Ввод  5 4 4" xfId="31121"/>
    <cellStyle name="Ввод  5 4 5" xfId="31122"/>
    <cellStyle name="Ввод  5 4 6" xfId="31123"/>
    <cellStyle name="Ввод  5 4 7" xfId="31124"/>
    <cellStyle name="Ввод  5 4 8" xfId="31125"/>
    <cellStyle name="Ввод  5 5" xfId="31126"/>
    <cellStyle name="Ввод  5 5 2" xfId="31127"/>
    <cellStyle name="Ввод  5 5 3" xfId="31128"/>
    <cellStyle name="Ввод  5 5 4" xfId="31129"/>
    <cellStyle name="Ввод  5 5 5" xfId="31130"/>
    <cellStyle name="Ввод  5 5 6" xfId="31131"/>
    <cellStyle name="Ввод  5 5 7" xfId="31132"/>
    <cellStyle name="Ввод  5 5 8" xfId="31133"/>
    <cellStyle name="Ввод  5 6" xfId="31134"/>
    <cellStyle name="Ввод  5 6 2" xfId="31135"/>
    <cellStyle name="Ввод  5 6 3" xfId="31136"/>
    <cellStyle name="Ввод  5 6 4" xfId="31137"/>
    <cellStyle name="Ввод  5 6 5" xfId="31138"/>
    <cellStyle name="Ввод  5 6 6" xfId="31139"/>
    <cellStyle name="Ввод  5 6 7" xfId="31140"/>
    <cellStyle name="Ввод  5 6 8" xfId="31141"/>
    <cellStyle name="Ввод  5 7" xfId="31142"/>
    <cellStyle name="Ввод  5 8" xfId="31143"/>
    <cellStyle name="Ввод  5 9" xfId="31144"/>
    <cellStyle name="Ввод  5_46EE.2011(v1.0)" xfId="4797"/>
    <cellStyle name="Ввод  6" xfId="4798"/>
    <cellStyle name="Ввод  6 10" xfId="31145"/>
    <cellStyle name="Ввод  6 11" xfId="31146"/>
    <cellStyle name="Ввод  6 12" xfId="31147"/>
    <cellStyle name="Ввод  6 13" xfId="31148"/>
    <cellStyle name="Ввод  6 14" xfId="31149"/>
    <cellStyle name="Ввод  6 2" xfId="4799"/>
    <cellStyle name="Ввод  6 2 10" xfId="31150"/>
    <cellStyle name="Ввод  6 2 11" xfId="31151"/>
    <cellStyle name="Ввод  6 2 12" xfId="31152"/>
    <cellStyle name="Ввод  6 2 13" xfId="31153"/>
    <cellStyle name="Ввод  6 2 2" xfId="31154"/>
    <cellStyle name="Ввод  6 2 2 2" xfId="31155"/>
    <cellStyle name="Ввод  6 2 2 3" xfId="31156"/>
    <cellStyle name="Ввод  6 2 2 4" xfId="31157"/>
    <cellStyle name="Ввод  6 2 2 5" xfId="31158"/>
    <cellStyle name="Ввод  6 2 2 6" xfId="31159"/>
    <cellStyle name="Ввод  6 2 2 7" xfId="31160"/>
    <cellStyle name="Ввод  6 2 2 8" xfId="31161"/>
    <cellStyle name="Ввод  6 2 3" xfId="31162"/>
    <cellStyle name="Ввод  6 2 3 2" xfId="31163"/>
    <cellStyle name="Ввод  6 2 3 3" xfId="31164"/>
    <cellStyle name="Ввод  6 2 3 4" xfId="31165"/>
    <cellStyle name="Ввод  6 2 3 5" xfId="31166"/>
    <cellStyle name="Ввод  6 2 3 6" xfId="31167"/>
    <cellStyle name="Ввод  6 2 3 7" xfId="31168"/>
    <cellStyle name="Ввод  6 2 3 8" xfId="31169"/>
    <cellStyle name="Ввод  6 2 4" xfId="31170"/>
    <cellStyle name="Ввод  6 2 4 2" xfId="31171"/>
    <cellStyle name="Ввод  6 2 4 3" xfId="31172"/>
    <cellStyle name="Ввод  6 2 4 4" xfId="31173"/>
    <cellStyle name="Ввод  6 2 4 5" xfId="31174"/>
    <cellStyle name="Ввод  6 2 4 6" xfId="31175"/>
    <cellStyle name="Ввод  6 2 4 7" xfId="31176"/>
    <cellStyle name="Ввод  6 2 4 8" xfId="31177"/>
    <cellStyle name="Ввод  6 2 5" xfId="31178"/>
    <cellStyle name="Ввод  6 2 6" xfId="31179"/>
    <cellStyle name="Ввод  6 2 7" xfId="31180"/>
    <cellStyle name="Ввод  6 2 8" xfId="31181"/>
    <cellStyle name="Ввод  6 2 9" xfId="31182"/>
    <cellStyle name="Ввод  6 3" xfId="31183"/>
    <cellStyle name="Ввод  6 3 2" xfId="31184"/>
    <cellStyle name="Ввод  6 3 3" xfId="31185"/>
    <cellStyle name="Ввод  6 3 4" xfId="31186"/>
    <cellStyle name="Ввод  6 3 5" xfId="31187"/>
    <cellStyle name="Ввод  6 3 6" xfId="31188"/>
    <cellStyle name="Ввод  6 3 7" xfId="31189"/>
    <cellStyle name="Ввод  6 3 8" xfId="31190"/>
    <cellStyle name="Ввод  6 4" xfId="31191"/>
    <cellStyle name="Ввод  6 4 2" xfId="31192"/>
    <cellStyle name="Ввод  6 4 3" xfId="31193"/>
    <cellStyle name="Ввод  6 4 4" xfId="31194"/>
    <cellStyle name="Ввод  6 4 5" xfId="31195"/>
    <cellStyle name="Ввод  6 4 6" xfId="31196"/>
    <cellStyle name="Ввод  6 4 7" xfId="31197"/>
    <cellStyle name="Ввод  6 4 8" xfId="31198"/>
    <cellStyle name="Ввод  6 5" xfId="31199"/>
    <cellStyle name="Ввод  6 5 2" xfId="31200"/>
    <cellStyle name="Ввод  6 5 3" xfId="31201"/>
    <cellStyle name="Ввод  6 5 4" xfId="31202"/>
    <cellStyle name="Ввод  6 5 5" xfId="31203"/>
    <cellStyle name="Ввод  6 5 6" xfId="31204"/>
    <cellStyle name="Ввод  6 5 7" xfId="31205"/>
    <cellStyle name="Ввод  6 5 8" xfId="31206"/>
    <cellStyle name="Ввод  6 6" xfId="31207"/>
    <cellStyle name="Ввод  6 7" xfId="31208"/>
    <cellStyle name="Ввод  6 8" xfId="31209"/>
    <cellStyle name="Ввод  6 9" xfId="31210"/>
    <cellStyle name="Ввод  6_46EE.2011(v1.0)" xfId="4800"/>
    <cellStyle name="Ввод  7" xfId="4801"/>
    <cellStyle name="Ввод  7 10" xfId="31211"/>
    <cellStyle name="Ввод  7 11" xfId="31212"/>
    <cellStyle name="Ввод  7 12" xfId="31213"/>
    <cellStyle name="Ввод  7 13" xfId="31214"/>
    <cellStyle name="Ввод  7 14" xfId="31215"/>
    <cellStyle name="Ввод  7 2" xfId="4802"/>
    <cellStyle name="Ввод  7 2 10" xfId="31216"/>
    <cellStyle name="Ввод  7 2 11" xfId="31217"/>
    <cellStyle name="Ввод  7 2 12" xfId="31218"/>
    <cellStyle name="Ввод  7 2 13" xfId="31219"/>
    <cellStyle name="Ввод  7 2 2" xfId="31220"/>
    <cellStyle name="Ввод  7 2 2 2" xfId="31221"/>
    <cellStyle name="Ввод  7 2 2 3" xfId="31222"/>
    <cellStyle name="Ввод  7 2 2 4" xfId="31223"/>
    <cellStyle name="Ввод  7 2 2 5" xfId="31224"/>
    <cellStyle name="Ввод  7 2 2 6" xfId="31225"/>
    <cellStyle name="Ввод  7 2 2 7" xfId="31226"/>
    <cellStyle name="Ввод  7 2 2 8" xfId="31227"/>
    <cellStyle name="Ввод  7 2 3" xfId="31228"/>
    <cellStyle name="Ввод  7 2 3 2" xfId="31229"/>
    <cellStyle name="Ввод  7 2 3 3" xfId="31230"/>
    <cellStyle name="Ввод  7 2 3 4" xfId="31231"/>
    <cellStyle name="Ввод  7 2 3 5" xfId="31232"/>
    <cellStyle name="Ввод  7 2 3 6" xfId="31233"/>
    <cellStyle name="Ввод  7 2 3 7" xfId="31234"/>
    <cellStyle name="Ввод  7 2 3 8" xfId="31235"/>
    <cellStyle name="Ввод  7 2 4" xfId="31236"/>
    <cellStyle name="Ввод  7 2 4 2" xfId="31237"/>
    <cellStyle name="Ввод  7 2 4 3" xfId="31238"/>
    <cellStyle name="Ввод  7 2 4 4" xfId="31239"/>
    <cellStyle name="Ввод  7 2 4 5" xfId="31240"/>
    <cellStyle name="Ввод  7 2 4 6" xfId="31241"/>
    <cellStyle name="Ввод  7 2 4 7" xfId="31242"/>
    <cellStyle name="Ввод  7 2 4 8" xfId="31243"/>
    <cellStyle name="Ввод  7 2 5" xfId="31244"/>
    <cellStyle name="Ввод  7 2 6" xfId="31245"/>
    <cellStyle name="Ввод  7 2 7" xfId="31246"/>
    <cellStyle name="Ввод  7 2 8" xfId="31247"/>
    <cellStyle name="Ввод  7 2 9" xfId="31248"/>
    <cellStyle name="Ввод  7 3" xfId="31249"/>
    <cellStyle name="Ввод  7 3 2" xfId="31250"/>
    <cellStyle name="Ввод  7 3 3" xfId="31251"/>
    <cellStyle name="Ввод  7 3 4" xfId="31252"/>
    <cellStyle name="Ввод  7 3 5" xfId="31253"/>
    <cellStyle name="Ввод  7 3 6" xfId="31254"/>
    <cellStyle name="Ввод  7 3 7" xfId="31255"/>
    <cellStyle name="Ввод  7 3 8" xfId="31256"/>
    <cellStyle name="Ввод  7 4" xfId="31257"/>
    <cellStyle name="Ввод  7 4 2" xfId="31258"/>
    <cellStyle name="Ввод  7 4 3" xfId="31259"/>
    <cellStyle name="Ввод  7 4 4" xfId="31260"/>
    <cellStyle name="Ввод  7 4 5" xfId="31261"/>
    <cellStyle name="Ввод  7 4 6" xfId="31262"/>
    <cellStyle name="Ввод  7 4 7" xfId="31263"/>
    <cellStyle name="Ввод  7 4 8" xfId="31264"/>
    <cellStyle name="Ввод  7 5" xfId="31265"/>
    <cellStyle name="Ввод  7 5 2" xfId="31266"/>
    <cellStyle name="Ввод  7 5 3" xfId="31267"/>
    <cellStyle name="Ввод  7 5 4" xfId="31268"/>
    <cellStyle name="Ввод  7 5 5" xfId="31269"/>
    <cellStyle name="Ввод  7 5 6" xfId="31270"/>
    <cellStyle name="Ввод  7 5 7" xfId="31271"/>
    <cellStyle name="Ввод  7 5 8" xfId="31272"/>
    <cellStyle name="Ввод  7 6" xfId="31273"/>
    <cellStyle name="Ввод  7 7" xfId="31274"/>
    <cellStyle name="Ввод  7 8" xfId="31275"/>
    <cellStyle name="Ввод  7 9" xfId="31276"/>
    <cellStyle name="Ввод  7_46EE.2011(v1.0)" xfId="4803"/>
    <cellStyle name="Ввод  8" xfId="4804"/>
    <cellStyle name="Ввод  8 10" xfId="31277"/>
    <cellStyle name="Ввод  8 11" xfId="31278"/>
    <cellStyle name="Ввод  8 12" xfId="31279"/>
    <cellStyle name="Ввод  8 13" xfId="31280"/>
    <cellStyle name="Ввод  8 14" xfId="31281"/>
    <cellStyle name="Ввод  8 2" xfId="4805"/>
    <cellStyle name="Ввод  8 2 10" xfId="31282"/>
    <cellStyle name="Ввод  8 2 11" xfId="31283"/>
    <cellStyle name="Ввод  8 2 12" xfId="31284"/>
    <cellStyle name="Ввод  8 2 13" xfId="31285"/>
    <cellStyle name="Ввод  8 2 2" xfId="31286"/>
    <cellStyle name="Ввод  8 2 2 2" xfId="31287"/>
    <cellStyle name="Ввод  8 2 2 3" xfId="31288"/>
    <cellStyle name="Ввод  8 2 2 4" xfId="31289"/>
    <cellStyle name="Ввод  8 2 2 5" xfId="31290"/>
    <cellStyle name="Ввод  8 2 2 6" xfId="31291"/>
    <cellStyle name="Ввод  8 2 2 7" xfId="31292"/>
    <cellStyle name="Ввод  8 2 2 8" xfId="31293"/>
    <cellStyle name="Ввод  8 2 3" xfId="31294"/>
    <cellStyle name="Ввод  8 2 3 2" xfId="31295"/>
    <cellStyle name="Ввод  8 2 3 3" xfId="31296"/>
    <cellStyle name="Ввод  8 2 3 4" xfId="31297"/>
    <cellStyle name="Ввод  8 2 3 5" xfId="31298"/>
    <cellStyle name="Ввод  8 2 3 6" xfId="31299"/>
    <cellStyle name="Ввод  8 2 3 7" xfId="31300"/>
    <cellStyle name="Ввод  8 2 3 8" xfId="31301"/>
    <cellStyle name="Ввод  8 2 4" xfId="31302"/>
    <cellStyle name="Ввод  8 2 4 2" xfId="31303"/>
    <cellStyle name="Ввод  8 2 4 3" xfId="31304"/>
    <cellStyle name="Ввод  8 2 4 4" xfId="31305"/>
    <cellStyle name="Ввод  8 2 4 5" xfId="31306"/>
    <cellStyle name="Ввод  8 2 4 6" xfId="31307"/>
    <cellStyle name="Ввод  8 2 4 7" xfId="31308"/>
    <cellStyle name="Ввод  8 2 4 8" xfId="31309"/>
    <cellStyle name="Ввод  8 2 5" xfId="31310"/>
    <cellStyle name="Ввод  8 2 6" xfId="31311"/>
    <cellStyle name="Ввод  8 2 7" xfId="31312"/>
    <cellStyle name="Ввод  8 2 8" xfId="31313"/>
    <cellStyle name="Ввод  8 2 9" xfId="31314"/>
    <cellStyle name="Ввод  8 3" xfId="31315"/>
    <cellStyle name="Ввод  8 3 2" xfId="31316"/>
    <cellStyle name="Ввод  8 3 3" xfId="31317"/>
    <cellStyle name="Ввод  8 3 4" xfId="31318"/>
    <cellStyle name="Ввод  8 3 5" xfId="31319"/>
    <cellStyle name="Ввод  8 3 6" xfId="31320"/>
    <cellStyle name="Ввод  8 3 7" xfId="31321"/>
    <cellStyle name="Ввод  8 3 8" xfId="31322"/>
    <cellStyle name="Ввод  8 4" xfId="31323"/>
    <cellStyle name="Ввод  8 4 2" xfId="31324"/>
    <cellStyle name="Ввод  8 4 3" xfId="31325"/>
    <cellStyle name="Ввод  8 4 4" xfId="31326"/>
    <cellStyle name="Ввод  8 4 5" xfId="31327"/>
    <cellStyle name="Ввод  8 4 6" xfId="31328"/>
    <cellStyle name="Ввод  8 4 7" xfId="31329"/>
    <cellStyle name="Ввод  8 4 8" xfId="31330"/>
    <cellStyle name="Ввод  8 5" xfId="31331"/>
    <cellStyle name="Ввод  8 5 2" xfId="31332"/>
    <cellStyle name="Ввод  8 5 3" xfId="31333"/>
    <cellStyle name="Ввод  8 5 4" xfId="31334"/>
    <cellStyle name="Ввод  8 5 5" xfId="31335"/>
    <cellStyle name="Ввод  8 5 6" xfId="31336"/>
    <cellStyle name="Ввод  8 5 7" xfId="31337"/>
    <cellStyle name="Ввод  8 5 8" xfId="31338"/>
    <cellStyle name="Ввод  8 6" xfId="31339"/>
    <cellStyle name="Ввод  8 7" xfId="31340"/>
    <cellStyle name="Ввод  8 8" xfId="31341"/>
    <cellStyle name="Ввод  8 9" xfId="31342"/>
    <cellStyle name="Ввод  8_46EE.2011(v1.0)" xfId="4806"/>
    <cellStyle name="Ввод  9" xfId="4807"/>
    <cellStyle name="Ввод  9 10" xfId="31343"/>
    <cellStyle name="Ввод  9 11" xfId="31344"/>
    <cellStyle name="Ввод  9 12" xfId="31345"/>
    <cellStyle name="Ввод  9 13" xfId="31346"/>
    <cellStyle name="Ввод  9 14" xfId="31347"/>
    <cellStyle name="Ввод  9 2" xfId="4808"/>
    <cellStyle name="Ввод  9 2 10" xfId="31348"/>
    <cellStyle name="Ввод  9 2 11" xfId="31349"/>
    <cellStyle name="Ввод  9 2 12" xfId="31350"/>
    <cellStyle name="Ввод  9 2 13" xfId="31351"/>
    <cellStyle name="Ввод  9 2 2" xfId="31352"/>
    <cellStyle name="Ввод  9 2 2 2" xfId="31353"/>
    <cellStyle name="Ввод  9 2 2 3" xfId="31354"/>
    <cellStyle name="Ввод  9 2 2 4" xfId="31355"/>
    <cellStyle name="Ввод  9 2 2 5" xfId="31356"/>
    <cellStyle name="Ввод  9 2 2 6" xfId="31357"/>
    <cellStyle name="Ввод  9 2 2 7" xfId="31358"/>
    <cellStyle name="Ввод  9 2 2 8" xfId="31359"/>
    <cellStyle name="Ввод  9 2 3" xfId="31360"/>
    <cellStyle name="Ввод  9 2 3 2" xfId="31361"/>
    <cellStyle name="Ввод  9 2 3 3" xfId="31362"/>
    <cellStyle name="Ввод  9 2 3 4" xfId="31363"/>
    <cellStyle name="Ввод  9 2 3 5" xfId="31364"/>
    <cellStyle name="Ввод  9 2 3 6" xfId="31365"/>
    <cellStyle name="Ввод  9 2 3 7" xfId="31366"/>
    <cellStyle name="Ввод  9 2 3 8" xfId="31367"/>
    <cellStyle name="Ввод  9 2 4" xfId="31368"/>
    <cellStyle name="Ввод  9 2 4 2" xfId="31369"/>
    <cellStyle name="Ввод  9 2 4 3" xfId="31370"/>
    <cellStyle name="Ввод  9 2 4 4" xfId="31371"/>
    <cellStyle name="Ввод  9 2 4 5" xfId="31372"/>
    <cellStyle name="Ввод  9 2 4 6" xfId="31373"/>
    <cellStyle name="Ввод  9 2 4 7" xfId="31374"/>
    <cellStyle name="Ввод  9 2 4 8" xfId="31375"/>
    <cellStyle name="Ввод  9 2 5" xfId="31376"/>
    <cellStyle name="Ввод  9 2 6" xfId="31377"/>
    <cellStyle name="Ввод  9 2 7" xfId="31378"/>
    <cellStyle name="Ввод  9 2 8" xfId="31379"/>
    <cellStyle name="Ввод  9 2 9" xfId="31380"/>
    <cellStyle name="Ввод  9 3" xfId="31381"/>
    <cellStyle name="Ввод  9 3 2" xfId="31382"/>
    <cellStyle name="Ввод  9 3 3" xfId="31383"/>
    <cellStyle name="Ввод  9 3 4" xfId="31384"/>
    <cellStyle name="Ввод  9 3 5" xfId="31385"/>
    <cellStyle name="Ввод  9 3 6" xfId="31386"/>
    <cellStyle name="Ввод  9 3 7" xfId="31387"/>
    <cellStyle name="Ввод  9 3 8" xfId="31388"/>
    <cellStyle name="Ввод  9 4" xfId="31389"/>
    <cellStyle name="Ввод  9 4 2" xfId="31390"/>
    <cellStyle name="Ввод  9 4 3" xfId="31391"/>
    <cellStyle name="Ввод  9 4 4" xfId="31392"/>
    <cellStyle name="Ввод  9 4 5" xfId="31393"/>
    <cellStyle name="Ввод  9 4 6" xfId="31394"/>
    <cellStyle name="Ввод  9 4 7" xfId="31395"/>
    <cellStyle name="Ввод  9 4 8" xfId="31396"/>
    <cellStyle name="Ввод  9 5" xfId="31397"/>
    <cellStyle name="Ввод  9 5 2" xfId="31398"/>
    <cellStyle name="Ввод  9 5 3" xfId="31399"/>
    <cellStyle name="Ввод  9 5 4" xfId="31400"/>
    <cellStyle name="Ввод  9 5 5" xfId="31401"/>
    <cellStyle name="Ввод  9 5 6" xfId="31402"/>
    <cellStyle name="Ввод  9 5 7" xfId="31403"/>
    <cellStyle name="Ввод  9 5 8" xfId="31404"/>
    <cellStyle name="Ввод  9 6" xfId="31405"/>
    <cellStyle name="Ввод  9 7" xfId="31406"/>
    <cellStyle name="Ввод  9 8" xfId="31407"/>
    <cellStyle name="Ввод  9 9" xfId="31408"/>
    <cellStyle name="Ввод  9_46EE.2011(v1.0)" xfId="4809"/>
    <cellStyle name="ВедРесурсов" xfId="31409"/>
    <cellStyle name="ВедРесурсов 2" xfId="31410"/>
    <cellStyle name="ВедРесурсов 2 2" xfId="31411"/>
    <cellStyle name="ВедРесурсов 2 2 2" xfId="31412"/>
    <cellStyle name="ВедРесурсов 2 2 2 2" xfId="31413"/>
    <cellStyle name="ВедРесурсов 2 3" xfId="31414"/>
    <cellStyle name="ВедРесурсов 2 3 2" xfId="31415"/>
    <cellStyle name="ВедРесурсов 2 3 2 2" xfId="31416"/>
    <cellStyle name="ВедРесурсов 2 4" xfId="31417"/>
    <cellStyle name="ВедРесурсов 2 4 2" xfId="31418"/>
    <cellStyle name="ВедРесурсов 3" xfId="31419"/>
    <cellStyle name="ВедРесурсов 3 2" xfId="31420"/>
    <cellStyle name="ВедРесурсов 3 2 2" xfId="31421"/>
    <cellStyle name="ВедРесурсов 4" xfId="31422"/>
    <cellStyle name="ВедРесурсов 4 2" xfId="31423"/>
    <cellStyle name="ВедРесурсов 4 2 2" xfId="31424"/>
    <cellStyle name="ВедРесурсов 5" xfId="31425"/>
    <cellStyle name="ВедРесурсов 5 2" xfId="31426"/>
    <cellStyle name="ВедРесурсов 5 2 2" xfId="31427"/>
    <cellStyle name="ВедРесурсов 6" xfId="31428"/>
    <cellStyle name="ВедРесурсов 6 2" xfId="31429"/>
    <cellStyle name="ВедРесурсов 7" xfId="31430"/>
    <cellStyle name="ВедРесурсов 7 2" xfId="31431"/>
    <cellStyle name="ВедРесурсовАкт" xfId="31432"/>
    <cellStyle name="Верт. заголовок" xfId="4810"/>
    <cellStyle name="Вес_продукта" xfId="4811"/>
    <cellStyle name="Внешняя сылка" xfId="4812"/>
    <cellStyle name="Вывод 10" xfId="4813"/>
    <cellStyle name="Вывод 11" xfId="4814"/>
    <cellStyle name="Вывод 2" xfId="4815"/>
    <cellStyle name="Вывод 2 10" xfId="31433"/>
    <cellStyle name="Вывод 2 11" xfId="31434"/>
    <cellStyle name="Вывод 2 12" xfId="31435"/>
    <cellStyle name="Вывод 2 13" xfId="31436"/>
    <cellStyle name="Вывод 2 14" xfId="31437"/>
    <cellStyle name="Вывод 2 15" xfId="31438"/>
    <cellStyle name="Вывод 2 16" xfId="31439"/>
    <cellStyle name="Вывод 2 17" xfId="31440"/>
    <cellStyle name="Вывод 2 2" xfId="4816"/>
    <cellStyle name="Вывод 2 2 10" xfId="31441"/>
    <cellStyle name="Вывод 2 2 11" xfId="31442"/>
    <cellStyle name="Вывод 2 2 12" xfId="31443"/>
    <cellStyle name="Вывод 2 2 13" xfId="31444"/>
    <cellStyle name="Вывод 2 2 14" xfId="31445"/>
    <cellStyle name="Вывод 2 2 15" xfId="31446"/>
    <cellStyle name="Вывод 2 2 2" xfId="4817"/>
    <cellStyle name="Вывод 2 2 2 10" xfId="31447"/>
    <cellStyle name="Вывод 2 2 2 11" xfId="31448"/>
    <cellStyle name="Вывод 2 2 2 12" xfId="31449"/>
    <cellStyle name="Вывод 2 2 2 13" xfId="31450"/>
    <cellStyle name="Вывод 2 2 2 14" xfId="31451"/>
    <cellStyle name="Вывод 2 2 2 15" xfId="31452"/>
    <cellStyle name="Вывод 2 2 2 2" xfId="4818"/>
    <cellStyle name="Вывод 2 2 2 2 10" xfId="31453"/>
    <cellStyle name="Вывод 2 2 2 2 11" xfId="31454"/>
    <cellStyle name="Вывод 2 2 2 2 12" xfId="31455"/>
    <cellStyle name="Вывод 2 2 2 2 2" xfId="31456"/>
    <cellStyle name="Вывод 2 2 2 2 2 2" xfId="31457"/>
    <cellStyle name="Вывод 2 2 2 2 2 3" xfId="31458"/>
    <cellStyle name="Вывод 2 2 2 2 2 4" xfId="31459"/>
    <cellStyle name="Вывод 2 2 2 2 2 5" xfId="31460"/>
    <cellStyle name="Вывод 2 2 2 2 2 6" xfId="31461"/>
    <cellStyle name="Вывод 2 2 2 2 2 7" xfId="31462"/>
    <cellStyle name="Вывод 2 2 2 2 2 8" xfId="31463"/>
    <cellStyle name="Вывод 2 2 2 2 3" xfId="31464"/>
    <cellStyle name="Вывод 2 2 2 2 3 2" xfId="31465"/>
    <cellStyle name="Вывод 2 2 2 2 3 3" xfId="31466"/>
    <cellStyle name="Вывод 2 2 2 2 3 4" xfId="31467"/>
    <cellStyle name="Вывод 2 2 2 2 3 5" xfId="31468"/>
    <cellStyle name="Вывод 2 2 2 2 3 6" xfId="31469"/>
    <cellStyle name="Вывод 2 2 2 2 3 7" xfId="31470"/>
    <cellStyle name="Вывод 2 2 2 2 3 8" xfId="31471"/>
    <cellStyle name="Вывод 2 2 2 2 4" xfId="31472"/>
    <cellStyle name="Вывод 2 2 2 2 4 2" xfId="31473"/>
    <cellStyle name="Вывод 2 2 2 2 4 3" xfId="31474"/>
    <cellStyle name="Вывод 2 2 2 2 4 4" xfId="31475"/>
    <cellStyle name="Вывод 2 2 2 2 4 5" xfId="31476"/>
    <cellStyle name="Вывод 2 2 2 2 4 6" xfId="31477"/>
    <cellStyle name="Вывод 2 2 2 2 4 7" xfId="31478"/>
    <cellStyle name="Вывод 2 2 2 2 4 8" xfId="31479"/>
    <cellStyle name="Вывод 2 2 2 2 5" xfId="31480"/>
    <cellStyle name="Вывод 2 2 2 2 6" xfId="31481"/>
    <cellStyle name="Вывод 2 2 2 2 7" xfId="31482"/>
    <cellStyle name="Вывод 2 2 2 2 8" xfId="31483"/>
    <cellStyle name="Вывод 2 2 2 2 9" xfId="31484"/>
    <cellStyle name="Вывод 2 2 2 3" xfId="31485"/>
    <cellStyle name="Вывод 2 2 2 3 2" xfId="31486"/>
    <cellStyle name="Вывод 2 2 2 3 3" xfId="31487"/>
    <cellStyle name="Вывод 2 2 2 3 4" xfId="31488"/>
    <cellStyle name="Вывод 2 2 2 3 5" xfId="31489"/>
    <cellStyle name="Вывод 2 2 2 3 6" xfId="31490"/>
    <cellStyle name="Вывод 2 2 2 3 7" xfId="31491"/>
    <cellStyle name="Вывод 2 2 2 3 8" xfId="31492"/>
    <cellStyle name="Вывод 2 2 2 4" xfId="31493"/>
    <cellStyle name="Вывод 2 2 2 4 2" xfId="31494"/>
    <cellStyle name="Вывод 2 2 2 4 3" xfId="31495"/>
    <cellStyle name="Вывод 2 2 2 4 4" xfId="31496"/>
    <cellStyle name="Вывод 2 2 2 4 5" xfId="31497"/>
    <cellStyle name="Вывод 2 2 2 4 6" xfId="31498"/>
    <cellStyle name="Вывод 2 2 2 4 7" xfId="31499"/>
    <cellStyle name="Вывод 2 2 2 4 8" xfId="31500"/>
    <cellStyle name="Вывод 2 2 2 5" xfId="31501"/>
    <cellStyle name="Вывод 2 2 2 5 2" xfId="31502"/>
    <cellStyle name="Вывод 2 2 2 5 3" xfId="31503"/>
    <cellStyle name="Вывод 2 2 2 5 4" xfId="31504"/>
    <cellStyle name="Вывод 2 2 2 5 5" xfId="31505"/>
    <cellStyle name="Вывод 2 2 2 5 6" xfId="31506"/>
    <cellStyle name="Вывод 2 2 2 5 7" xfId="31507"/>
    <cellStyle name="Вывод 2 2 2 5 8" xfId="31508"/>
    <cellStyle name="Вывод 2 2 2 6" xfId="31509"/>
    <cellStyle name="Вывод 2 2 2 7" xfId="31510"/>
    <cellStyle name="Вывод 2 2 2 8" xfId="31511"/>
    <cellStyle name="Вывод 2 2 2 9" xfId="31512"/>
    <cellStyle name="Вывод 2 2 3" xfId="4819"/>
    <cellStyle name="Вывод 2 2 3 10" xfId="31513"/>
    <cellStyle name="Вывод 2 2 3 11" xfId="31514"/>
    <cellStyle name="Вывод 2 2 3 12" xfId="31515"/>
    <cellStyle name="Вывод 2 2 3 2" xfId="31516"/>
    <cellStyle name="Вывод 2 2 3 2 2" xfId="31517"/>
    <cellStyle name="Вывод 2 2 3 2 3" xfId="31518"/>
    <cellStyle name="Вывод 2 2 3 2 4" xfId="31519"/>
    <cellStyle name="Вывод 2 2 3 2 5" xfId="31520"/>
    <cellStyle name="Вывод 2 2 3 2 6" xfId="31521"/>
    <cellStyle name="Вывод 2 2 3 2 7" xfId="31522"/>
    <cellStyle name="Вывод 2 2 3 2 8" xfId="31523"/>
    <cellStyle name="Вывод 2 2 3 3" xfId="31524"/>
    <cellStyle name="Вывод 2 2 3 3 2" xfId="31525"/>
    <cellStyle name="Вывод 2 2 3 3 3" xfId="31526"/>
    <cellStyle name="Вывод 2 2 3 3 4" xfId="31527"/>
    <cellStyle name="Вывод 2 2 3 3 5" xfId="31528"/>
    <cellStyle name="Вывод 2 2 3 3 6" xfId="31529"/>
    <cellStyle name="Вывод 2 2 3 3 7" xfId="31530"/>
    <cellStyle name="Вывод 2 2 3 3 8" xfId="31531"/>
    <cellStyle name="Вывод 2 2 3 4" xfId="31532"/>
    <cellStyle name="Вывод 2 2 3 4 2" xfId="31533"/>
    <cellStyle name="Вывод 2 2 3 4 3" xfId="31534"/>
    <cellStyle name="Вывод 2 2 3 4 4" xfId="31535"/>
    <cellStyle name="Вывод 2 2 3 4 5" xfId="31536"/>
    <cellStyle name="Вывод 2 2 3 4 6" xfId="31537"/>
    <cellStyle name="Вывод 2 2 3 4 7" xfId="31538"/>
    <cellStyle name="Вывод 2 2 3 4 8" xfId="31539"/>
    <cellStyle name="Вывод 2 2 3 5" xfId="31540"/>
    <cellStyle name="Вывод 2 2 3 6" xfId="31541"/>
    <cellStyle name="Вывод 2 2 3 7" xfId="31542"/>
    <cellStyle name="Вывод 2 2 3 8" xfId="31543"/>
    <cellStyle name="Вывод 2 2 3 9" xfId="31544"/>
    <cellStyle name="Вывод 2 2 4" xfId="31545"/>
    <cellStyle name="Вывод 2 2 4 2" xfId="31546"/>
    <cellStyle name="Вывод 2 2 4 3" xfId="31547"/>
    <cellStyle name="Вывод 2 2 4 4" xfId="31548"/>
    <cellStyle name="Вывод 2 2 4 5" xfId="31549"/>
    <cellStyle name="Вывод 2 2 4 6" xfId="31550"/>
    <cellStyle name="Вывод 2 2 4 7" xfId="31551"/>
    <cellStyle name="Вывод 2 2 4 8" xfId="31552"/>
    <cellStyle name="Вывод 2 2 5" xfId="31553"/>
    <cellStyle name="Вывод 2 2 5 2" xfId="31554"/>
    <cellStyle name="Вывод 2 2 5 3" xfId="31555"/>
    <cellStyle name="Вывод 2 2 5 4" xfId="31556"/>
    <cellStyle name="Вывод 2 2 5 5" xfId="31557"/>
    <cellStyle name="Вывод 2 2 5 6" xfId="31558"/>
    <cellStyle name="Вывод 2 2 5 7" xfId="31559"/>
    <cellStyle name="Вывод 2 2 5 8" xfId="31560"/>
    <cellStyle name="Вывод 2 2 6" xfId="31561"/>
    <cellStyle name="Вывод 2 2 6 2" xfId="31562"/>
    <cellStyle name="Вывод 2 2 6 3" xfId="31563"/>
    <cellStyle name="Вывод 2 2 6 4" xfId="31564"/>
    <cellStyle name="Вывод 2 2 6 5" xfId="31565"/>
    <cellStyle name="Вывод 2 2 6 6" xfId="31566"/>
    <cellStyle name="Вывод 2 2 6 7" xfId="31567"/>
    <cellStyle name="Вывод 2 2 6 8" xfId="31568"/>
    <cellStyle name="Вывод 2 2 7" xfId="31569"/>
    <cellStyle name="Вывод 2 2 8" xfId="31570"/>
    <cellStyle name="Вывод 2 2 9" xfId="31571"/>
    <cellStyle name="Вывод 2 3" xfId="4820"/>
    <cellStyle name="Вывод 2 3 10" xfId="31572"/>
    <cellStyle name="Вывод 2 3 11" xfId="31573"/>
    <cellStyle name="Вывод 2 3 12" xfId="31574"/>
    <cellStyle name="Вывод 2 3 13" xfId="31575"/>
    <cellStyle name="Вывод 2 3 14" xfId="31576"/>
    <cellStyle name="Вывод 2 3 15" xfId="31577"/>
    <cellStyle name="Вывод 2 3 2" xfId="4821"/>
    <cellStyle name="Вывод 2 3 2 10" xfId="31578"/>
    <cellStyle name="Вывод 2 3 2 11" xfId="31579"/>
    <cellStyle name="Вывод 2 3 2 12" xfId="31580"/>
    <cellStyle name="Вывод 2 3 2 13" xfId="31581"/>
    <cellStyle name="Вывод 2 3 2 14" xfId="31582"/>
    <cellStyle name="Вывод 2 3 2 15" xfId="31583"/>
    <cellStyle name="Вывод 2 3 2 2" xfId="4822"/>
    <cellStyle name="Вывод 2 3 2 2 10" xfId="31584"/>
    <cellStyle name="Вывод 2 3 2 2 11" xfId="31585"/>
    <cellStyle name="Вывод 2 3 2 2 12" xfId="31586"/>
    <cellStyle name="Вывод 2 3 2 2 2" xfId="31587"/>
    <cellStyle name="Вывод 2 3 2 2 2 2" xfId="31588"/>
    <cellStyle name="Вывод 2 3 2 2 2 3" xfId="31589"/>
    <cellStyle name="Вывод 2 3 2 2 2 4" xfId="31590"/>
    <cellStyle name="Вывод 2 3 2 2 2 5" xfId="31591"/>
    <cellStyle name="Вывод 2 3 2 2 2 6" xfId="31592"/>
    <cellStyle name="Вывод 2 3 2 2 2 7" xfId="31593"/>
    <cellStyle name="Вывод 2 3 2 2 2 8" xfId="31594"/>
    <cellStyle name="Вывод 2 3 2 2 3" xfId="31595"/>
    <cellStyle name="Вывод 2 3 2 2 3 2" xfId="31596"/>
    <cellStyle name="Вывод 2 3 2 2 3 3" xfId="31597"/>
    <cellStyle name="Вывод 2 3 2 2 3 4" xfId="31598"/>
    <cellStyle name="Вывод 2 3 2 2 3 5" xfId="31599"/>
    <cellStyle name="Вывод 2 3 2 2 3 6" xfId="31600"/>
    <cellStyle name="Вывод 2 3 2 2 3 7" xfId="31601"/>
    <cellStyle name="Вывод 2 3 2 2 3 8" xfId="31602"/>
    <cellStyle name="Вывод 2 3 2 2 4" xfId="31603"/>
    <cellStyle name="Вывод 2 3 2 2 4 2" xfId="31604"/>
    <cellStyle name="Вывод 2 3 2 2 4 3" xfId="31605"/>
    <cellStyle name="Вывод 2 3 2 2 4 4" xfId="31606"/>
    <cellStyle name="Вывод 2 3 2 2 4 5" xfId="31607"/>
    <cellStyle name="Вывод 2 3 2 2 4 6" xfId="31608"/>
    <cellStyle name="Вывод 2 3 2 2 4 7" xfId="31609"/>
    <cellStyle name="Вывод 2 3 2 2 4 8" xfId="31610"/>
    <cellStyle name="Вывод 2 3 2 2 5" xfId="31611"/>
    <cellStyle name="Вывод 2 3 2 2 6" xfId="31612"/>
    <cellStyle name="Вывод 2 3 2 2 7" xfId="31613"/>
    <cellStyle name="Вывод 2 3 2 2 8" xfId="31614"/>
    <cellStyle name="Вывод 2 3 2 2 9" xfId="31615"/>
    <cellStyle name="Вывод 2 3 2 3" xfId="31616"/>
    <cellStyle name="Вывод 2 3 2 3 2" xfId="31617"/>
    <cellStyle name="Вывод 2 3 2 3 3" xfId="31618"/>
    <cellStyle name="Вывод 2 3 2 3 4" xfId="31619"/>
    <cellStyle name="Вывод 2 3 2 3 5" xfId="31620"/>
    <cellStyle name="Вывод 2 3 2 3 6" xfId="31621"/>
    <cellStyle name="Вывод 2 3 2 3 7" xfId="31622"/>
    <cellStyle name="Вывод 2 3 2 3 8" xfId="31623"/>
    <cellStyle name="Вывод 2 3 2 4" xfId="31624"/>
    <cellStyle name="Вывод 2 3 2 4 2" xfId="31625"/>
    <cellStyle name="Вывод 2 3 2 4 3" xfId="31626"/>
    <cellStyle name="Вывод 2 3 2 4 4" xfId="31627"/>
    <cellStyle name="Вывод 2 3 2 4 5" xfId="31628"/>
    <cellStyle name="Вывод 2 3 2 4 6" xfId="31629"/>
    <cellStyle name="Вывод 2 3 2 4 7" xfId="31630"/>
    <cellStyle name="Вывод 2 3 2 4 8" xfId="31631"/>
    <cellStyle name="Вывод 2 3 2 5" xfId="31632"/>
    <cellStyle name="Вывод 2 3 2 5 2" xfId="31633"/>
    <cellStyle name="Вывод 2 3 2 5 3" xfId="31634"/>
    <cellStyle name="Вывод 2 3 2 5 4" xfId="31635"/>
    <cellStyle name="Вывод 2 3 2 5 5" xfId="31636"/>
    <cellStyle name="Вывод 2 3 2 5 6" xfId="31637"/>
    <cellStyle name="Вывод 2 3 2 5 7" xfId="31638"/>
    <cellStyle name="Вывод 2 3 2 5 8" xfId="31639"/>
    <cellStyle name="Вывод 2 3 2 6" xfId="31640"/>
    <cellStyle name="Вывод 2 3 2 7" xfId="31641"/>
    <cellStyle name="Вывод 2 3 2 8" xfId="31642"/>
    <cellStyle name="Вывод 2 3 2 9" xfId="31643"/>
    <cellStyle name="Вывод 2 3 3" xfId="4823"/>
    <cellStyle name="Вывод 2 3 3 10" xfId="31644"/>
    <cellStyle name="Вывод 2 3 3 11" xfId="31645"/>
    <cellStyle name="Вывод 2 3 3 12" xfId="31646"/>
    <cellStyle name="Вывод 2 3 3 2" xfId="31647"/>
    <cellStyle name="Вывод 2 3 3 2 2" xfId="31648"/>
    <cellStyle name="Вывод 2 3 3 2 3" xfId="31649"/>
    <cellStyle name="Вывод 2 3 3 2 4" xfId="31650"/>
    <cellStyle name="Вывод 2 3 3 2 5" xfId="31651"/>
    <cellStyle name="Вывод 2 3 3 2 6" xfId="31652"/>
    <cellStyle name="Вывод 2 3 3 2 7" xfId="31653"/>
    <cellStyle name="Вывод 2 3 3 2 8" xfId="31654"/>
    <cellStyle name="Вывод 2 3 3 3" xfId="31655"/>
    <cellStyle name="Вывод 2 3 3 3 2" xfId="31656"/>
    <cellStyle name="Вывод 2 3 3 3 3" xfId="31657"/>
    <cellStyle name="Вывод 2 3 3 3 4" xfId="31658"/>
    <cellStyle name="Вывод 2 3 3 3 5" xfId="31659"/>
    <cellStyle name="Вывод 2 3 3 3 6" xfId="31660"/>
    <cellStyle name="Вывод 2 3 3 3 7" xfId="31661"/>
    <cellStyle name="Вывод 2 3 3 3 8" xfId="31662"/>
    <cellStyle name="Вывод 2 3 3 4" xfId="31663"/>
    <cellStyle name="Вывод 2 3 3 4 2" xfId="31664"/>
    <cellStyle name="Вывод 2 3 3 4 3" xfId="31665"/>
    <cellStyle name="Вывод 2 3 3 4 4" xfId="31666"/>
    <cellStyle name="Вывод 2 3 3 4 5" xfId="31667"/>
    <cellStyle name="Вывод 2 3 3 4 6" xfId="31668"/>
    <cellStyle name="Вывод 2 3 3 4 7" xfId="31669"/>
    <cellStyle name="Вывод 2 3 3 4 8" xfId="31670"/>
    <cellStyle name="Вывод 2 3 3 5" xfId="31671"/>
    <cellStyle name="Вывод 2 3 3 6" xfId="31672"/>
    <cellStyle name="Вывод 2 3 3 7" xfId="31673"/>
    <cellStyle name="Вывод 2 3 3 8" xfId="31674"/>
    <cellStyle name="Вывод 2 3 3 9" xfId="31675"/>
    <cellStyle name="Вывод 2 3 4" xfId="31676"/>
    <cellStyle name="Вывод 2 3 4 2" xfId="31677"/>
    <cellStyle name="Вывод 2 3 4 3" xfId="31678"/>
    <cellStyle name="Вывод 2 3 4 4" xfId="31679"/>
    <cellStyle name="Вывод 2 3 4 5" xfId="31680"/>
    <cellStyle name="Вывод 2 3 4 6" xfId="31681"/>
    <cellStyle name="Вывод 2 3 4 7" xfId="31682"/>
    <cellStyle name="Вывод 2 3 4 8" xfId="31683"/>
    <cellStyle name="Вывод 2 3 5" xfId="31684"/>
    <cellStyle name="Вывод 2 3 5 2" xfId="31685"/>
    <cellStyle name="Вывод 2 3 5 3" xfId="31686"/>
    <cellStyle name="Вывод 2 3 5 4" xfId="31687"/>
    <cellStyle name="Вывод 2 3 5 5" xfId="31688"/>
    <cellStyle name="Вывод 2 3 5 6" xfId="31689"/>
    <cellStyle name="Вывод 2 3 5 7" xfId="31690"/>
    <cellStyle name="Вывод 2 3 5 8" xfId="31691"/>
    <cellStyle name="Вывод 2 3 6" xfId="31692"/>
    <cellStyle name="Вывод 2 3 6 2" xfId="31693"/>
    <cellStyle name="Вывод 2 3 6 3" xfId="31694"/>
    <cellStyle name="Вывод 2 3 6 4" xfId="31695"/>
    <cellStyle name="Вывод 2 3 6 5" xfId="31696"/>
    <cellStyle name="Вывод 2 3 6 6" xfId="31697"/>
    <cellStyle name="Вывод 2 3 6 7" xfId="31698"/>
    <cellStyle name="Вывод 2 3 6 8" xfId="31699"/>
    <cellStyle name="Вывод 2 3 7" xfId="31700"/>
    <cellStyle name="Вывод 2 3 8" xfId="31701"/>
    <cellStyle name="Вывод 2 3 9" xfId="31702"/>
    <cellStyle name="Вывод 2 4" xfId="4824"/>
    <cellStyle name="Вывод 2 4 10" xfId="31703"/>
    <cellStyle name="Вывод 2 4 11" xfId="31704"/>
    <cellStyle name="Вывод 2 4 12" xfId="31705"/>
    <cellStyle name="Вывод 2 4 13" xfId="31706"/>
    <cellStyle name="Вывод 2 4 14" xfId="31707"/>
    <cellStyle name="Вывод 2 4 15" xfId="31708"/>
    <cellStyle name="Вывод 2 4 2" xfId="4825"/>
    <cellStyle name="Вывод 2 4 2 10" xfId="31709"/>
    <cellStyle name="Вывод 2 4 2 11" xfId="31710"/>
    <cellStyle name="Вывод 2 4 2 12" xfId="31711"/>
    <cellStyle name="Вывод 2 4 2 13" xfId="31712"/>
    <cellStyle name="Вывод 2 4 2 2" xfId="31713"/>
    <cellStyle name="Вывод 2 4 2 2 2" xfId="31714"/>
    <cellStyle name="Вывод 2 4 2 2 3" xfId="31715"/>
    <cellStyle name="Вывод 2 4 2 2 4" xfId="31716"/>
    <cellStyle name="Вывод 2 4 2 2 5" xfId="31717"/>
    <cellStyle name="Вывод 2 4 2 2 6" xfId="31718"/>
    <cellStyle name="Вывод 2 4 2 2 7" xfId="31719"/>
    <cellStyle name="Вывод 2 4 2 2 8" xfId="31720"/>
    <cellStyle name="Вывод 2 4 2 3" xfId="31721"/>
    <cellStyle name="Вывод 2 4 2 3 2" xfId="31722"/>
    <cellStyle name="Вывод 2 4 2 3 3" xfId="31723"/>
    <cellStyle name="Вывод 2 4 2 3 4" xfId="31724"/>
    <cellStyle name="Вывод 2 4 2 3 5" xfId="31725"/>
    <cellStyle name="Вывод 2 4 2 3 6" xfId="31726"/>
    <cellStyle name="Вывод 2 4 2 3 7" xfId="31727"/>
    <cellStyle name="Вывод 2 4 2 3 8" xfId="31728"/>
    <cellStyle name="Вывод 2 4 2 4" xfId="31729"/>
    <cellStyle name="Вывод 2 4 2 4 2" xfId="31730"/>
    <cellStyle name="Вывод 2 4 2 4 3" xfId="31731"/>
    <cellStyle name="Вывод 2 4 2 4 4" xfId="31732"/>
    <cellStyle name="Вывод 2 4 2 4 5" xfId="31733"/>
    <cellStyle name="Вывод 2 4 2 4 6" xfId="31734"/>
    <cellStyle name="Вывод 2 4 2 4 7" xfId="31735"/>
    <cellStyle name="Вывод 2 4 2 4 8" xfId="31736"/>
    <cellStyle name="Вывод 2 4 2 5" xfId="31737"/>
    <cellStyle name="Вывод 2 4 2 6" xfId="31738"/>
    <cellStyle name="Вывод 2 4 2 7" xfId="31739"/>
    <cellStyle name="Вывод 2 4 2 8" xfId="31740"/>
    <cellStyle name="Вывод 2 4 2 9" xfId="31741"/>
    <cellStyle name="Вывод 2 4 3" xfId="31742"/>
    <cellStyle name="Вывод 2 4 3 2" xfId="31743"/>
    <cellStyle name="Вывод 2 4 3 3" xfId="31744"/>
    <cellStyle name="Вывод 2 4 3 4" xfId="31745"/>
    <cellStyle name="Вывод 2 4 3 5" xfId="31746"/>
    <cellStyle name="Вывод 2 4 3 6" xfId="31747"/>
    <cellStyle name="Вывод 2 4 3 7" xfId="31748"/>
    <cellStyle name="Вывод 2 4 3 8" xfId="31749"/>
    <cellStyle name="Вывод 2 4 4" xfId="31750"/>
    <cellStyle name="Вывод 2 4 4 2" xfId="31751"/>
    <cellStyle name="Вывод 2 4 4 3" xfId="31752"/>
    <cellStyle name="Вывод 2 4 4 4" xfId="31753"/>
    <cellStyle name="Вывод 2 4 4 5" xfId="31754"/>
    <cellStyle name="Вывод 2 4 4 6" xfId="31755"/>
    <cellStyle name="Вывод 2 4 4 7" xfId="31756"/>
    <cellStyle name="Вывод 2 4 4 8" xfId="31757"/>
    <cellStyle name="Вывод 2 4 5" xfId="31758"/>
    <cellStyle name="Вывод 2 4 5 2" xfId="31759"/>
    <cellStyle name="Вывод 2 4 5 3" xfId="31760"/>
    <cellStyle name="Вывод 2 4 5 4" xfId="31761"/>
    <cellStyle name="Вывод 2 4 5 5" xfId="31762"/>
    <cellStyle name="Вывод 2 4 5 6" xfId="31763"/>
    <cellStyle name="Вывод 2 4 5 7" xfId="31764"/>
    <cellStyle name="Вывод 2 4 5 8" xfId="31765"/>
    <cellStyle name="Вывод 2 4 6" xfId="31766"/>
    <cellStyle name="Вывод 2 4 7" xfId="31767"/>
    <cellStyle name="Вывод 2 4 8" xfId="31768"/>
    <cellStyle name="Вывод 2 4 9" xfId="31769"/>
    <cellStyle name="Вывод 2 5" xfId="4826"/>
    <cellStyle name="Вывод 2 5 10" xfId="31770"/>
    <cellStyle name="Вывод 2 5 11" xfId="31771"/>
    <cellStyle name="Вывод 2 5 12" xfId="31772"/>
    <cellStyle name="Вывод 2 5 13" xfId="31773"/>
    <cellStyle name="Вывод 2 5 2" xfId="4827"/>
    <cellStyle name="Вывод 2 5 2 2" xfId="31774"/>
    <cellStyle name="Вывод 2 5 2 3" xfId="31775"/>
    <cellStyle name="Вывод 2 5 2 4" xfId="31776"/>
    <cellStyle name="Вывод 2 5 2 5" xfId="31777"/>
    <cellStyle name="Вывод 2 5 2 6" xfId="31778"/>
    <cellStyle name="Вывод 2 5 2 7" xfId="31779"/>
    <cellStyle name="Вывод 2 5 2 8" xfId="31780"/>
    <cellStyle name="Вывод 2 5 2 9" xfId="31781"/>
    <cellStyle name="Вывод 2 5 3" xfId="31782"/>
    <cellStyle name="Вывод 2 5 3 2" xfId="31783"/>
    <cellStyle name="Вывод 2 5 3 3" xfId="31784"/>
    <cellStyle name="Вывод 2 5 3 4" xfId="31785"/>
    <cellStyle name="Вывод 2 5 3 5" xfId="31786"/>
    <cellStyle name="Вывод 2 5 3 6" xfId="31787"/>
    <cellStyle name="Вывод 2 5 3 7" xfId="31788"/>
    <cellStyle name="Вывод 2 5 3 8" xfId="31789"/>
    <cellStyle name="Вывод 2 5 4" xfId="31790"/>
    <cellStyle name="Вывод 2 5 4 2" xfId="31791"/>
    <cellStyle name="Вывод 2 5 4 3" xfId="31792"/>
    <cellStyle name="Вывод 2 5 4 4" xfId="31793"/>
    <cellStyle name="Вывод 2 5 4 5" xfId="31794"/>
    <cellStyle name="Вывод 2 5 4 6" xfId="31795"/>
    <cellStyle name="Вывод 2 5 4 7" xfId="31796"/>
    <cellStyle name="Вывод 2 5 4 8" xfId="31797"/>
    <cellStyle name="Вывод 2 5 5" xfId="31798"/>
    <cellStyle name="Вывод 2 5 6" xfId="31799"/>
    <cellStyle name="Вывод 2 5 7" xfId="31800"/>
    <cellStyle name="Вывод 2 5 8" xfId="31801"/>
    <cellStyle name="Вывод 2 5 9" xfId="31802"/>
    <cellStyle name="Вывод 2 6" xfId="4828"/>
    <cellStyle name="Вывод 2 6 10" xfId="31803"/>
    <cellStyle name="Вывод 2 6 2" xfId="31804"/>
    <cellStyle name="Вывод 2 6 3" xfId="31805"/>
    <cellStyle name="Вывод 2 6 4" xfId="31806"/>
    <cellStyle name="Вывод 2 6 5" xfId="31807"/>
    <cellStyle name="Вывод 2 6 6" xfId="31808"/>
    <cellStyle name="Вывод 2 6 7" xfId="31809"/>
    <cellStyle name="Вывод 2 6 8" xfId="31810"/>
    <cellStyle name="Вывод 2 6 9" xfId="31811"/>
    <cellStyle name="Вывод 2 7" xfId="31812"/>
    <cellStyle name="Вывод 2 7 2" xfId="31813"/>
    <cellStyle name="Вывод 2 7 3" xfId="31814"/>
    <cellStyle name="Вывод 2 7 4" xfId="31815"/>
    <cellStyle name="Вывод 2 7 5" xfId="31816"/>
    <cellStyle name="Вывод 2 7 6" xfId="31817"/>
    <cellStyle name="Вывод 2 7 7" xfId="31818"/>
    <cellStyle name="Вывод 2 7 8" xfId="31819"/>
    <cellStyle name="Вывод 2 8" xfId="31820"/>
    <cellStyle name="Вывод 2 8 2" xfId="31821"/>
    <cellStyle name="Вывод 2 8 3" xfId="31822"/>
    <cellStyle name="Вывод 2 8 4" xfId="31823"/>
    <cellStyle name="Вывод 2 8 5" xfId="31824"/>
    <cellStyle name="Вывод 2 8 6" xfId="31825"/>
    <cellStyle name="Вывод 2 8 7" xfId="31826"/>
    <cellStyle name="Вывод 2 8 8" xfId="31827"/>
    <cellStyle name="Вывод 2 9" xfId="31828"/>
    <cellStyle name="Вывод 2_46EE.2011(v1.0)" xfId="4829"/>
    <cellStyle name="Вывод 3" xfId="4830"/>
    <cellStyle name="Вывод 3 10" xfId="31829"/>
    <cellStyle name="Вывод 3 11" xfId="31830"/>
    <cellStyle name="Вывод 3 12" xfId="31831"/>
    <cellStyle name="Вывод 3 13" xfId="31832"/>
    <cellStyle name="Вывод 3 14" xfId="31833"/>
    <cellStyle name="Вывод 3 15" xfId="31834"/>
    <cellStyle name="Вывод 3 2" xfId="4831"/>
    <cellStyle name="Вывод 3 2 10" xfId="31835"/>
    <cellStyle name="Вывод 3 2 11" xfId="31836"/>
    <cellStyle name="Вывод 3 2 12" xfId="31837"/>
    <cellStyle name="Вывод 3 2 13" xfId="31838"/>
    <cellStyle name="Вывод 3 2 14" xfId="31839"/>
    <cellStyle name="Вывод 3 2 15" xfId="31840"/>
    <cellStyle name="Вывод 3 2 2" xfId="4832"/>
    <cellStyle name="Вывод 3 2 2 10" xfId="31841"/>
    <cellStyle name="Вывод 3 2 2 11" xfId="31842"/>
    <cellStyle name="Вывод 3 2 2 12" xfId="31843"/>
    <cellStyle name="Вывод 3 2 2 2" xfId="31844"/>
    <cellStyle name="Вывод 3 2 2 2 2" xfId="31845"/>
    <cellStyle name="Вывод 3 2 2 2 3" xfId="31846"/>
    <cellStyle name="Вывод 3 2 2 2 4" xfId="31847"/>
    <cellStyle name="Вывод 3 2 2 2 5" xfId="31848"/>
    <cellStyle name="Вывод 3 2 2 2 6" xfId="31849"/>
    <cellStyle name="Вывод 3 2 2 2 7" xfId="31850"/>
    <cellStyle name="Вывод 3 2 2 2 8" xfId="31851"/>
    <cellStyle name="Вывод 3 2 2 3" xfId="31852"/>
    <cellStyle name="Вывод 3 2 2 3 2" xfId="31853"/>
    <cellStyle name="Вывод 3 2 2 3 3" xfId="31854"/>
    <cellStyle name="Вывод 3 2 2 3 4" xfId="31855"/>
    <cellStyle name="Вывод 3 2 2 3 5" xfId="31856"/>
    <cellStyle name="Вывод 3 2 2 3 6" xfId="31857"/>
    <cellStyle name="Вывод 3 2 2 3 7" xfId="31858"/>
    <cellStyle name="Вывод 3 2 2 3 8" xfId="31859"/>
    <cellStyle name="Вывод 3 2 2 4" xfId="31860"/>
    <cellStyle name="Вывод 3 2 2 4 2" xfId="31861"/>
    <cellStyle name="Вывод 3 2 2 4 3" xfId="31862"/>
    <cellStyle name="Вывод 3 2 2 4 4" xfId="31863"/>
    <cellStyle name="Вывод 3 2 2 4 5" xfId="31864"/>
    <cellStyle name="Вывод 3 2 2 4 6" xfId="31865"/>
    <cellStyle name="Вывод 3 2 2 4 7" xfId="31866"/>
    <cellStyle name="Вывод 3 2 2 4 8" xfId="31867"/>
    <cellStyle name="Вывод 3 2 2 5" xfId="31868"/>
    <cellStyle name="Вывод 3 2 2 6" xfId="31869"/>
    <cellStyle name="Вывод 3 2 2 7" xfId="31870"/>
    <cellStyle name="Вывод 3 2 2 8" xfId="31871"/>
    <cellStyle name="Вывод 3 2 2 9" xfId="31872"/>
    <cellStyle name="Вывод 3 2 3" xfId="31873"/>
    <cellStyle name="Вывод 3 2 3 2" xfId="31874"/>
    <cellStyle name="Вывод 3 2 3 3" xfId="31875"/>
    <cellStyle name="Вывод 3 2 3 4" xfId="31876"/>
    <cellStyle name="Вывод 3 2 3 5" xfId="31877"/>
    <cellStyle name="Вывод 3 2 3 6" xfId="31878"/>
    <cellStyle name="Вывод 3 2 3 7" xfId="31879"/>
    <cellStyle name="Вывод 3 2 3 8" xfId="31880"/>
    <cellStyle name="Вывод 3 2 4" xfId="31881"/>
    <cellStyle name="Вывод 3 2 4 2" xfId="31882"/>
    <cellStyle name="Вывод 3 2 4 3" xfId="31883"/>
    <cellStyle name="Вывод 3 2 4 4" xfId="31884"/>
    <cellStyle name="Вывод 3 2 4 5" xfId="31885"/>
    <cellStyle name="Вывод 3 2 4 6" xfId="31886"/>
    <cellStyle name="Вывод 3 2 4 7" xfId="31887"/>
    <cellStyle name="Вывод 3 2 4 8" xfId="31888"/>
    <cellStyle name="Вывод 3 2 5" xfId="31889"/>
    <cellStyle name="Вывод 3 2 5 2" xfId="31890"/>
    <cellStyle name="Вывод 3 2 5 3" xfId="31891"/>
    <cellStyle name="Вывод 3 2 5 4" xfId="31892"/>
    <cellStyle name="Вывод 3 2 5 5" xfId="31893"/>
    <cellStyle name="Вывод 3 2 5 6" xfId="31894"/>
    <cellStyle name="Вывод 3 2 5 7" xfId="31895"/>
    <cellStyle name="Вывод 3 2 5 8" xfId="31896"/>
    <cellStyle name="Вывод 3 2 6" xfId="31897"/>
    <cellStyle name="Вывод 3 2 7" xfId="31898"/>
    <cellStyle name="Вывод 3 2 8" xfId="31899"/>
    <cellStyle name="Вывод 3 2 9" xfId="31900"/>
    <cellStyle name="Вывод 3 3" xfId="4833"/>
    <cellStyle name="Вывод 3 3 10" xfId="31901"/>
    <cellStyle name="Вывод 3 3 11" xfId="31902"/>
    <cellStyle name="Вывод 3 3 12" xfId="31903"/>
    <cellStyle name="Вывод 3 3 2" xfId="31904"/>
    <cellStyle name="Вывод 3 3 2 2" xfId="31905"/>
    <cellStyle name="Вывод 3 3 2 3" xfId="31906"/>
    <cellStyle name="Вывод 3 3 2 4" xfId="31907"/>
    <cellStyle name="Вывод 3 3 2 5" xfId="31908"/>
    <cellStyle name="Вывод 3 3 2 6" xfId="31909"/>
    <cellStyle name="Вывод 3 3 2 7" xfId="31910"/>
    <cellStyle name="Вывод 3 3 2 8" xfId="31911"/>
    <cellStyle name="Вывод 3 3 3" xfId="31912"/>
    <cellStyle name="Вывод 3 3 3 2" xfId="31913"/>
    <cellStyle name="Вывод 3 3 3 3" xfId="31914"/>
    <cellStyle name="Вывод 3 3 3 4" xfId="31915"/>
    <cellStyle name="Вывод 3 3 3 5" xfId="31916"/>
    <cellStyle name="Вывод 3 3 3 6" xfId="31917"/>
    <cellStyle name="Вывод 3 3 3 7" xfId="31918"/>
    <cellStyle name="Вывод 3 3 3 8" xfId="31919"/>
    <cellStyle name="Вывод 3 3 4" xfId="31920"/>
    <cellStyle name="Вывод 3 3 4 2" xfId="31921"/>
    <cellStyle name="Вывод 3 3 4 3" xfId="31922"/>
    <cellStyle name="Вывод 3 3 4 4" xfId="31923"/>
    <cellStyle name="Вывод 3 3 4 5" xfId="31924"/>
    <cellStyle name="Вывод 3 3 4 6" xfId="31925"/>
    <cellStyle name="Вывод 3 3 4 7" xfId="31926"/>
    <cellStyle name="Вывод 3 3 4 8" xfId="31927"/>
    <cellStyle name="Вывод 3 3 5" xfId="31928"/>
    <cellStyle name="Вывод 3 3 6" xfId="31929"/>
    <cellStyle name="Вывод 3 3 7" xfId="31930"/>
    <cellStyle name="Вывод 3 3 8" xfId="31931"/>
    <cellStyle name="Вывод 3 3 9" xfId="31932"/>
    <cellStyle name="Вывод 3 4" xfId="31933"/>
    <cellStyle name="Вывод 3 4 2" xfId="31934"/>
    <cellStyle name="Вывод 3 4 3" xfId="31935"/>
    <cellStyle name="Вывод 3 4 4" xfId="31936"/>
    <cellStyle name="Вывод 3 4 5" xfId="31937"/>
    <cellStyle name="Вывод 3 4 6" xfId="31938"/>
    <cellStyle name="Вывод 3 4 7" xfId="31939"/>
    <cellStyle name="Вывод 3 4 8" xfId="31940"/>
    <cellStyle name="Вывод 3 5" xfId="31941"/>
    <cellStyle name="Вывод 3 5 2" xfId="31942"/>
    <cellStyle name="Вывод 3 5 3" xfId="31943"/>
    <cellStyle name="Вывод 3 5 4" xfId="31944"/>
    <cellStyle name="Вывод 3 5 5" xfId="31945"/>
    <cellStyle name="Вывод 3 5 6" xfId="31946"/>
    <cellStyle name="Вывод 3 5 7" xfId="31947"/>
    <cellStyle name="Вывод 3 5 8" xfId="31948"/>
    <cellStyle name="Вывод 3 6" xfId="31949"/>
    <cellStyle name="Вывод 3 6 2" xfId="31950"/>
    <cellStyle name="Вывод 3 6 3" xfId="31951"/>
    <cellStyle name="Вывод 3 6 4" xfId="31952"/>
    <cellStyle name="Вывод 3 6 5" xfId="31953"/>
    <cellStyle name="Вывод 3 6 6" xfId="31954"/>
    <cellStyle name="Вывод 3 6 7" xfId="31955"/>
    <cellStyle name="Вывод 3 6 8" xfId="31956"/>
    <cellStyle name="Вывод 3 7" xfId="31957"/>
    <cellStyle name="Вывод 3 8" xfId="31958"/>
    <cellStyle name="Вывод 3 9" xfId="31959"/>
    <cellStyle name="Вывод 3_46EE.2011(v1.0)" xfId="4834"/>
    <cellStyle name="Вывод 4" xfId="4835"/>
    <cellStyle name="Вывод 4 10" xfId="31960"/>
    <cellStyle name="Вывод 4 11" xfId="31961"/>
    <cellStyle name="Вывод 4 12" xfId="31962"/>
    <cellStyle name="Вывод 4 13" xfId="31963"/>
    <cellStyle name="Вывод 4 14" xfId="31964"/>
    <cellStyle name="Вывод 4 15" xfId="31965"/>
    <cellStyle name="Вывод 4 2" xfId="4836"/>
    <cellStyle name="Вывод 4 2 10" xfId="31966"/>
    <cellStyle name="Вывод 4 2 11" xfId="31967"/>
    <cellStyle name="Вывод 4 2 12" xfId="31968"/>
    <cellStyle name="Вывод 4 2 13" xfId="31969"/>
    <cellStyle name="Вывод 4 2 14" xfId="31970"/>
    <cellStyle name="Вывод 4 2 2" xfId="4837"/>
    <cellStyle name="Вывод 4 2 2 10" xfId="31971"/>
    <cellStyle name="Вывод 4 2 2 11" xfId="31972"/>
    <cellStyle name="Вывод 4 2 2 12" xfId="31973"/>
    <cellStyle name="Вывод 4 2 2 2" xfId="31974"/>
    <cellStyle name="Вывод 4 2 2 2 2" xfId="31975"/>
    <cellStyle name="Вывод 4 2 2 2 3" xfId="31976"/>
    <cellStyle name="Вывод 4 2 2 2 4" xfId="31977"/>
    <cellStyle name="Вывод 4 2 2 2 5" xfId="31978"/>
    <cellStyle name="Вывод 4 2 2 2 6" xfId="31979"/>
    <cellStyle name="Вывод 4 2 2 2 7" xfId="31980"/>
    <cellStyle name="Вывод 4 2 2 2 8" xfId="31981"/>
    <cellStyle name="Вывод 4 2 2 3" xfId="31982"/>
    <cellStyle name="Вывод 4 2 2 3 2" xfId="31983"/>
    <cellStyle name="Вывод 4 2 2 3 3" xfId="31984"/>
    <cellStyle name="Вывод 4 2 2 3 4" xfId="31985"/>
    <cellStyle name="Вывод 4 2 2 3 5" xfId="31986"/>
    <cellStyle name="Вывод 4 2 2 3 6" xfId="31987"/>
    <cellStyle name="Вывод 4 2 2 3 7" xfId="31988"/>
    <cellStyle name="Вывод 4 2 2 3 8" xfId="31989"/>
    <cellStyle name="Вывод 4 2 2 4" xfId="31990"/>
    <cellStyle name="Вывод 4 2 2 4 2" xfId="31991"/>
    <cellStyle name="Вывод 4 2 2 4 3" xfId="31992"/>
    <cellStyle name="Вывод 4 2 2 4 4" xfId="31993"/>
    <cellStyle name="Вывод 4 2 2 4 5" xfId="31994"/>
    <cellStyle name="Вывод 4 2 2 4 6" xfId="31995"/>
    <cellStyle name="Вывод 4 2 2 4 7" xfId="31996"/>
    <cellStyle name="Вывод 4 2 2 4 8" xfId="31997"/>
    <cellStyle name="Вывод 4 2 2 5" xfId="31998"/>
    <cellStyle name="Вывод 4 2 2 6" xfId="31999"/>
    <cellStyle name="Вывод 4 2 2 7" xfId="32000"/>
    <cellStyle name="Вывод 4 2 2 8" xfId="32001"/>
    <cellStyle name="Вывод 4 2 2 9" xfId="32002"/>
    <cellStyle name="Вывод 4 2 3" xfId="32003"/>
    <cellStyle name="Вывод 4 2 3 2" xfId="32004"/>
    <cellStyle name="Вывод 4 2 3 3" xfId="32005"/>
    <cellStyle name="Вывод 4 2 3 4" xfId="32006"/>
    <cellStyle name="Вывод 4 2 3 5" xfId="32007"/>
    <cellStyle name="Вывод 4 2 3 6" xfId="32008"/>
    <cellStyle name="Вывод 4 2 3 7" xfId="32009"/>
    <cellStyle name="Вывод 4 2 3 8" xfId="32010"/>
    <cellStyle name="Вывод 4 2 4" xfId="32011"/>
    <cellStyle name="Вывод 4 2 4 2" xfId="32012"/>
    <cellStyle name="Вывод 4 2 4 3" xfId="32013"/>
    <cellStyle name="Вывод 4 2 4 4" xfId="32014"/>
    <cellStyle name="Вывод 4 2 4 5" xfId="32015"/>
    <cellStyle name="Вывод 4 2 4 6" xfId="32016"/>
    <cellStyle name="Вывод 4 2 4 7" xfId="32017"/>
    <cellStyle name="Вывод 4 2 4 8" xfId="32018"/>
    <cellStyle name="Вывод 4 2 5" xfId="32019"/>
    <cellStyle name="Вывод 4 2 5 2" xfId="32020"/>
    <cellStyle name="Вывод 4 2 5 3" xfId="32021"/>
    <cellStyle name="Вывод 4 2 5 4" xfId="32022"/>
    <cellStyle name="Вывод 4 2 5 5" xfId="32023"/>
    <cellStyle name="Вывод 4 2 5 6" xfId="32024"/>
    <cellStyle name="Вывод 4 2 5 7" xfId="32025"/>
    <cellStyle name="Вывод 4 2 5 8" xfId="32026"/>
    <cellStyle name="Вывод 4 2 6" xfId="32027"/>
    <cellStyle name="Вывод 4 2 7" xfId="32028"/>
    <cellStyle name="Вывод 4 2 8" xfId="32029"/>
    <cellStyle name="Вывод 4 2 9" xfId="32030"/>
    <cellStyle name="Вывод 4 3" xfId="4838"/>
    <cellStyle name="Вывод 4 3 10" xfId="32031"/>
    <cellStyle name="Вывод 4 3 11" xfId="32032"/>
    <cellStyle name="Вывод 4 3 12" xfId="32033"/>
    <cellStyle name="Вывод 4 3 2" xfId="32034"/>
    <cellStyle name="Вывод 4 3 2 2" xfId="32035"/>
    <cellStyle name="Вывод 4 3 2 3" xfId="32036"/>
    <cellStyle name="Вывод 4 3 2 4" xfId="32037"/>
    <cellStyle name="Вывод 4 3 2 5" xfId="32038"/>
    <cellStyle name="Вывод 4 3 2 6" xfId="32039"/>
    <cellStyle name="Вывод 4 3 2 7" xfId="32040"/>
    <cellStyle name="Вывод 4 3 2 8" xfId="32041"/>
    <cellStyle name="Вывод 4 3 3" xfId="32042"/>
    <cellStyle name="Вывод 4 3 3 2" xfId="32043"/>
    <cellStyle name="Вывод 4 3 3 3" xfId="32044"/>
    <cellStyle name="Вывод 4 3 3 4" xfId="32045"/>
    <cellStyle name="Вывод 4 3 3 5" xfId="32046"/>
    <cellStyle name="Вывод 4 3 3 6" xfId="32047"/>
    <cellStyle name="Вывод 4 3 3 7" xfId="32048"/>
    <cellStyle name="Вывод 4 3 3 8" xfId="32049"/>
    <cellStyle name="Вывод 4 3 4" xfId="32050"/>
    <cellStyle name="Вывод 4 3 4 2" xfId="32051"/>
    <cellStyle name="Вывод 4 3 4 3" xfId="32052"/>
    <cellStyle name="Вывод 4 3 4 4" xfId="32053"/>
    <cellStyle name="Вывод 4 3 4 5" xfId="32054"/>
    <cellStyle name="Вывод 4 3 4 6" xfId="32055"/>
    <cellStyle name="Вывод 4 3 4 7" xfId="32056"/>
    <cellStyle name="Вывод 4 3 4 8" xfId="32057"/>
    <cellStyle name="Вывод 4 3 5" xfId="32058"/>
    <cellStyle name="Вывод 4 3 6" xfId="32059"/>
    <cellStyle name="Вывод 4 3 7" xfId="32060"/>
    <cellStyle name="Вывод 4 3 8" xfId="32061"/>
    <cellStyle name="Вывод 4 3 9" xfId="32062"/>
    <cellStyle name="Вывод 4 4" xfId="32063"/>
    <cellStyle name="Вывод 4 4 2" xfId="32064"/>
    <cellStyle name="Вывод 4 4 3" xfId="32065"/>
    <cellStyle name="Вывод 4 4 4" xfId="32066"/>
    <cellStyle name="Вывод 4 4 5" xfId="32067"/>
    <cellStyle name="Вывод 4 4 6" xfId="32068"/>
    <cellStyle name="Вывод 4 4 7" xfId="32069"/>
    <cellStyle name="Вывод 4 4 8" xfId="32070"/>
    <cellStyle name="Вывод 4 5" xfId="32071"/>
    <cellStyle name="Вывод 4 5 2" xfId="32072"/>
    <cellStyle name="Вывод 4 5 3" xfId="32073"/>
    <cellStyle name="Вывод 4 5 4" xfId="32074"/>
    <cellStyle name="Вывод 4 5 5" xfId="32075"/>
    <cellStyle name="Вывод 4 5 6" xfId="32076"/>
    <cellStyle name="Вывод 4 5 7" xfId="32077"/>
    <cellStyle name="Вывод 4 5 8" xfId="32078"/>
    <cellStyle name="Вывод 4 6" xfId="32079"/>
    <cellStyle name="Вывод 4 6 2" xfId="32080"/>
    <cellStyle name="Вывод 4 6 3" xfId="32081"/>
    <cellStyle name="Вывод 4 6 4" xfId="32082"/>
    <cellStyle name="Вывод 4 6 5" xfId="32083"/>
    <cellStyle name="Вывод 4 6 6" xfId="32084"/>
    <cellStyle name="Вывод 4 6 7" xfId="32085"/>
    <cellStyle name="Вывод 4 6 8" xfId="32086"/>
    <cellStyle name="Вывод 4 7" xfId="32087"/>
    <cellStyle name="Вывод 4 8" xfId="32088"/>
    <cellStyle name="Вывод 4 9" xfId="32089"/>
    <cellStyle name="Вывод 4_46EE.2011(v1.0)" xfId="4839"/>
    <cellStyle name="Вывод 5" xfId="4840"/>
    <cellStyle name="Вывод 5 10" xfId="32090"/>
    <cellStyle name="Вывод 5 11" xfId="32091"/>
    <cellStyle name="Вывод 5 12" xfId="32092"/>
    <cellStyle name="Вывод 5 13" xfId="32093"/>
    <cellStyle name="Вывод 5 14" xfId="32094"/>
    <cellStyle name="Вывод 5 2" xfId="4841"/>
    <cellStyle name="Вывод 5 2 10" xfId="32095"/>
    <cellStyle name="Вывод 5 2 11" xfId="32096"/>
    <cellStyle name="Вывод 5 2 12" xfId="32097"/>
    <cellStyle name="Вывод 5 2 13" xfId="32098"/>
    <cellStyle name="Вывод 5 2 14" xfId="32099"/>
    <cellStyle name="Вывод 5 2 2" xfId="4842"/>
    <cellStyle name="Вывод 5 2 2 10" xfId="32100"/>
    <cellStyle name="Вывод 5 2 2 11" xfId="32101"/>
    <cellStyle name="Вывод 5 2 2 12" xfId="32102"/>
    <cellStyle name="Вывод 5 2 2 2" xfId="32103"/>
    <cellStyle name="Вывод 5 2 2 2 2" xfId="32104"/>
    <cellStyle name="Вывод 5 2 2 2 3" xfId="32105"/>
    <cellStyle name="Вывод 5 2 2 2 4" xfId="32106"/>
    <cellStyle name="Вывод 5 2 2 2 5" xfId="32107"/>
    <cellStyle name="Вывод 5 2 2 2 6" xfId="32108"/>
    <cellStyle name="Вывод 5 2 2 2 7" xfId="32109"/>
    <cellStyle name="Вывод 5 2 2 2 8" xfId="32110"/>
    <cellStyle name="Вывод 5 2 2 3" xfId="32111"/>
    <cellStyle name="Вывод 5 2 2 3 2" xfId="32112"/>
    <cellStyle name="Вывод 5 2 2 3 3" xfId="32113"/>
    <cellStyle name="Вывод 5 2 2 3 4" xfId="32114"/>
    <cellStyle name="Вывод 5 2 2 3 5" xfId="32115"/>
    <cellStyle name="Вывод 5 2 2 3 6" xfId="32116"/>
    <cellStyle name="Вывод 5 2 2 3 7" xfId="32117"/>
    <cellStyle name="Вывод 5 2 2 3 8" xfId="32118"/>
    <cellStyle name="Вывод 5 2 2 4" xfId="32119"/>
    <cellStyle name="Вывод 5 2 2 4 2" xfId="32120"/>
    <cellStyle name="Вывод 5 2 2 4 3" xfId="32121"/>
    <cellStyle name="Вывод 5 2 2 4 4" xfId="32122"/>
    <cellStyle name="Вывод 5 2 2 4 5" xfId="32123"/>
    <cellStyle name="Вывод 5 2 2 4 6" xfId="32124"/>
    <cellStyle name="Вывод 5 2 2 4 7" xfId="32125"/>
    <cellStyle name="Вывод 5 2 2 4 8" xfId="32126"/>
    <cellStyle name="Вывод 5 2 2 5" xfId="32127"/>
    <cellStyle name="Вывод 5 2 2 6" xfId="32128"/>
    <cellStyle name="Вывод 5 2 2 7" xfId="32129"/>
    <cellStyle name="Вывод 5 2 2 8" xfId="32130"/>
    <cellStyle name="Вывод 5 2 2 9" xfId="32131"/>
    <cellStyle name="Вывод 5 2 3" xfId="32132"/>
    <cellStyle name="Вывод 5 2 3 2" xfId="32133"/>
    <cellStyle name="Вывод 5 2 3 3" xfId="32134"/>
    <cellStyle name="Вывод 5 2 3 4" xfId="32135"/>
    <cellStyle name="Вывод 5 2 3 5" xfId="32136"/>
    <cellStyle name="Вывод 5 2 3 6" xfId="32137"/>
    <cellStyle name="Вывод 5 2 3 7" xfId="32138"/>
    <cellStyle name="Вывод 5 2 3 8" xfId="32139"/>
    <cellStyle name="Вывод 5 2 4" xfId="32140"/>
    <cellStyle name="Вывод 5 2 4 2" xfId="32141"/>
    <cellStyle name="Вывод 5 2 4 3" xfId="32142"/>
    <cellStyle name="Вывод 5 2 4 4" xfId="32143"/>
    <cellStyle name="Вывод 5 2 4 5" xfId="32144"/>
    <cellStyle name="Вывод 5 2 4 6" xfId="32145"/>
    <cellStyle name="Вывод 5 2 4 7" xfId="32146"/>
    <cellStyle name="Вывод 5 2 4 8" xfId="32147"/>
    <cellStyle name="Вывод 5 2 5" xfId="32148"/>
    <cellStyle name="Вывод 5 2 5 2" xfId="32149"/>
    <cellStyle name="Вывод 5 2 5 3" xfId="32150"/>
    <cellStyle name="Вывод 5 2 5 4" xfId="32151"/>
    <cellStyle name="Вывод 5 2 5 5" xfId="32152"/>
    <cellStyle name="Вывод 5 2 5 6" xfId="32153"/>
    <cellStyle name="Вывод 5 2 5 7" xfId="32154"/>
    <cellStyle name="Вывод 5 2 5 8" xfId="32155"/>
    <cellStyle name="Вывод 5 2 6" xfId="32156"/>
    <cellStyle name="Вывод 5 2 7" xfId="32157"/>
    <cellStyle name="Вывод 5 2 8" xfId="32158"/>
    <cellStyle name="Вывод 5 2 9" xfId="32159"/>
    <cellStyle name="Вывод 5 3" xfId="4843"/>
    <cellStyle name="Вывод 5 3 10" xfId="32160"/>
    <cellStyle name="Вывод 5 3 11" xfId="32161"/>
    <cellStyle name="Вывод 5 3 12" xfId="32162"/>
    <cellStyle name="Вывод 5 3 2" xfId="32163"/>
    <cellStyle name="Вывод 5 3 2 2" xfId="32164"/>
    <cellStyle name="Вывод 5 3 2 3" xfId="32165"/>
    <cellStyle name="Вывод 5 3 2 4" xfId="32166"/>
    <cellStyle name="Вывод 5 3 2 5" xfId="32167"/>
    <cellStyle name="Вывод 5 3 2 6" xfId="32168"/>
    <cellStyle name="Вывод 5 3 2 7" xfId="32169"/>
    <cellStyle name="Вывод 5 3 2 8" xfId="32170"/>
    <cellStyle name="Вывод 5 3 3" xfId="32171"/>
    <cellStyle name="Вывод 5 3 3 2" xfId="32172"/>
    <cellStyle name="Вывод 5 3 3 3" xfId="32173"/>
    <cellStyle name="Вывод 5 3 3 4" xfId="32174"/>
    <cellStyle name="Вывод 5 3 3 5" xfId="32175"/>
    <cellStyle name="Вывод 5 3 3 6" xfId="32176"/>
    <cellStyle name="Вывод 5 3 3 7" xfId="32177"/>
    <cellStyle name="Вывод 5 3 3 8" xfId="32178"/>
    <cellStyle name="Вывод 5 3 4" xfId="32179"/>
    <cellStyle name="Вывод 5 3 4 2" xfId="32180"/>
    <cellStyle name="Вывод 5 3 4 3" xfId="32181"/>
    <cellStyle name="Вывод 5 3 4 4" xfId="32182"/>
    <cellStyle name="Вывод 5 3 4 5" xfId="32183"/>
    <cellStyle name="Вывод 5 3 4 6" xfId="32184"/>
    <cellStyle name="Вывод 5 3 4 7" xfId="32185"/>
    <cellStyle name="Вывод 5 3 4 8" xfId="32186"/>
    <cellStyle name="Вывод 5 3 5" xfId="32187"/>
    <cellStyle name="Вывод 5 3 6" xfId="32188"/>
    <cellStyle name="Вывод 5 3 7" xfId="32189"/>
    <cellStyle name="Вывод 5 3 8" xfId="32190"/>
    <cellStyle name="Вывод 5 3 9" xfId="32191"/>
    <cellStyle name="Вывод 5 4" xfId="32192"/>
    <cellStyle name="Вывод 5 4 2" xfId="32193"/>
    <cellStyle name="Вывод 5 4 3" xfId="32194"/>
    <cellStyle name="Вывод 5 4 4" xfId="32195"/>
    <cellStyle name="Вывод 5 4 5" xfId="32196"/>
    <cellStyle name="Вывод 5 4 6" xfId="32197"/>
    <cellStyle name="Вывод 5 4 7" xfId="32198"/>
    <cellStyle name="Вывод 5 4 8" xfId="32199"/>
    <cellStyle name="Вывод 5 5" xfId="32200"/>
    <cellStyle name="Вывод 5 5 2" xfId="32201"/>
    <cellStyle name="Вывод 5 5 3" xfId="32202"/>
    <cellStyle name="Вывод 5 5 4" xfId="32203"/>
    <cellStyle name="Вывод 5 5 5" xfId="32204"/>
    <cellStyle name="Вывод 5 5 6" xfId="32205"/>
    <cellStyle name="Вывод 5 5 7" xfId="32206"/>
    <cellStyle name="Вывод 5 5 8" xfId="32207"/>
    <cellStyle name="Вывод 5 6" xfId="32208"/>
    <cellStyle name="Вывод 5 6 2" xfId="32209"/>
    <cellStyle name="Вывод 5 6 3" xfId="32210"/>
    <cellStyle name="Вывод 5 6 4" xfId="32211"/>
    <cellStyle name="Вывод 5 6 5" xfId="32212"/>
    <cellStyle name="Вывод 5 6 6" xfId="32213"/>
    <cellStyle name="Вывод 5 6 7" xfId="32214"/>
    <cellStyle name="Вывод 5 6 8" xfId="32215"/>
    <cellStyle name="Вывод 5 7" xfId="32216"/>
    <cellStyle name="Вывод 5 8" xfId="32217"/>
    <cellStyle name="Вывод 5 9" xfId="32218"/>
    <cellStyle name="Вывод 5_46EE.2011(v1.0)" xfId="4844"/>
    <cellStyle name="Вывод 6" xfId="4845"/>
    <cellStyle name="Вывод 6 10" xfId="32219"/>
    <cellStyle name="Вывод 6 11" xfId="32220"/>
    <cellStyle name="Вывод 6 12" xfId="32221"/>
    <cellStyle name="Вывод 6 13" xfId="32222"/>
    <cellStyle name="Вывод 6 14" xfId="32223"/>
    <cellStyle name="Вывод 6 2" xfId="4846"/>
    <cellStyle name="Вывод 6 2 10" xfId="32224"/>
    <cellStyle name="Вывод 6 2 11" xfId="32225"/>
    <cellStyle name="Вывод 6 2 12" xfId="32226"/>
    <cellStyle name="Вывод 6 2 13" xfId="32227"/>
    <cellStyle name="Вывод 6 2 2" xfId="32228"/>
    <cellStyle name="Вывод 6 2 2 2" xfId="32229"/>
    <cellStyle name="Вывод 6 2 2 3" xfId="32230"/>
    <cellStyle name="Вывод 6 2 2 4" xfId="32231"/>
    <cellStyle name="Вывод 6 2 2 5" xfId="32232"/>
    <cellStyle name="Вывод 6 2 2 6" xfId="32233"/>
    <cellStyle name="Вывод 6 2 2 7" xfId="32234"/>
    <cellStyle name="Вывод 6 2 2 8" xfId="32235"/>
    <cellStyle name="Вывод 6 2 3" xfId="32236"/>
    <cellStyle name="Вывод 6 2 3 2" xfId="32237"/>
    <cellStyle name="Вывод 6 2 3 3" xfId="32238"/>
    <cellStyle name="Вывод 6 2 3 4" xfId="32239"/>
    <cellStyle name="Вывод 6 2 3 5" xfId="32240"/>
    <cellStyle name="Вывод 6 2 3 6" xfId="32241"/>
    <cellStyle name="Вывод 6 2 3 7" xfId="32242"/>
    <cellStyle name="Вывод 6 2 3 8" xfId="32243"/>
    <cellStyle name="Вывод 6 2 4" xfId="32244"/>
    <cellStyle name="Вывод 6 2 4 2" xfId="32245"/>
    <cellStyle name="Вывод 6 2 4 3" xfId="32246"/>
    <cellStyle name="Вывод 6 2 4 4" xfId="32247"/>
    <cellStyle name="Вывод 6 2 4 5" xfId="32248"/>
    <cellStyle name="Вывод 6 2 4 6" xfId="32249"/>
    <cellStyle name="Вывод 6 2 4 7" xfId="32250"/>
    <cellStyle name="Вывод 6 2 4 8" xfId="32251"/>
    <cellStyle name="Вывод 6 2 5" xfId="32252"/>
    <cellStyle name="Вывод 6 2 6" xfId="32253"/>
    <cellStyle name="Вывод 6 2 7" xfId="32254"/>
    <cellStyle name="Вывод 6 2 8" xfId="32255"/>
    <cellStyle name="Вывод 6 2 9" xfId="32256"/>
    <cellStyle name="Вывод 6 3" xfId="32257"/>
    <cellStyle name="Вывод 6 3 2" xfId="32258"/>
    <cellStyle name="Вывод 6 3 3" xfId="32259"/>
    <cellStyle name="Вывод 6 3 4" xfId="32260"/>
    <cellStyle name="Вывод 6 3 5" xfId="32261"/>
    <cellStyle name="Вывод 6 3 6" xfId="32262"/>
    <cellStyle name="Вывод 6 3 7" xfId="32263"/>
    <cellStyle name="Вывод 6 3 8" xfId="32264"/>
    <cellStyle name="Вывод 6 4" xfId="32265"/>
    <cellStyle name="Вывод 6 4 2" xfId="32266"/>
    <cellStyle name="Вывод 6 4 3" xfId="32267"/>
    <cellStyle name="Вывод 6 4 4" xfId="32268"/>
    <cellStyle name="Вывод 6 4 5" xfId="32269"/>
    <cellStyle name="Вывод 6 4 6" xfId="32270"/>
    <cellStyle name="Вывод 6 4 7" xfId="32271"/>
    <cellStyle name="Вывод 6 4 8" xfId="32272"/>
    <cellStyle name="Вывод 6 5" xfId="32273"/>
    <cellStyle name="Вывод 6 5 2" xfId="32274"/>
    <cellStyle name="Вывод 6 5 3" xfId="32275"/>
    <cellStyle name="Вывод 6 5 4" xfId="32276"/>
    <cellStyle name="Вывод 6 5 5" xfId="32277"/>
    <cellStyle name="Вывод 6 5 6" xfId="32278"/>
    <cellStyle name="Вывод 6 5 7" xfId="32279"/>
    <cellStyle name="Вывод 6 5 8" xfId="32280"/>
    <cellStyle name="Вывод 6 6" xfId="32281"/>
    <cellStyle name="Вывод 6 7" xfId="32282"/>
    <cellStyle name="Вывод 6 8" xfId="32283"/>
    <cellStyle name="Вывод 6 9" xfId="32284"/>
    <cellStyle name="Вывод 6_46EE.2011(v1.0)" xfId="4847"/>
    <cellStyle name="Вывод 7" xfId="4848"/>
    <cellStyle name="Вывод 7 10" xfId="32285"/>
    <cellStyle name="Вывод 7 11" xfId="32286"/>
    <cellStyle name="Вывод 7 12" xfId="32287"/>
    <cellStyle name="Вывод 7 13" xfId="32288"/>
    <cellStyle name="Вывод 7 14" xfId="32289"/>
    <cellStyle name="Вывод 7 2" xfId="4849"/>
    <cellStyle name="Вывод 7 2 10" xfId="32290"/>
    <cellStyle name="Вывод 7 2 11" xfId="32291"/>
    <cellStyle name="Вывод 7 2 12" xfId="32292"/>
    <cellStyle name="Вывод 7 2 13" xfId="32293"/>
    <cellStyle name="Вывод 7 2 2" xfId="32294"/>
    <cellStyle name="Вывод 7 2 2 2" xfId="32295"/>
    <cellStyle name="Вывод 7 2 2 3" xfId="32296"/>
    <cellStyle name="Вывод 7 2 2 4" xfId="32297"/>
    <cellStyle name="Вывод 7 2 2 5" xfId="32298"/>
    <cellStyle name="Вывод 7 2 2 6" xfId="32299"/>
    <cellStyle name="Вывод 7 2 2 7" xfId="32300"/>
    <cellStyle name="Вывод 7 2 2 8" xfId="32301"/>
    <cellStyle name="Вывод 7 2 3" xfId="32302"/>
    <cellStyle name="Вывод 7 2 3 2" xfId="32303"/>
    <cellStyle name="Вывод 7 2 3 3" xfId="32304"/>
    <cellStyle name="Вывод 7 2 3 4" xfId="32305"/>
    <cellStyle name="Вывод 7 2 3 5" xfId="32306"/>
    <cellStyle name="Вывод 7 2 3 6" xfId="32307"/>
    <cellStyle name="Вывод 7 2 3 7" xfId="32308"/>
    <cellStyle name="Вывод 7 2 3 8" xfId="32309"/>
    <cellStyle name="Вывод 7 2 4" xfId="32310"/>
    <cellStyle name="Вывод 7 2 4 2" xfId="32311"/>
    <cellStyle name="Вывод 7 2 4 3" xfId="32312"/>
    <cellStyle name="Вывод 7 2 4 4" xfId="32313"/>
    <cellStyle name="Вывод 7 2 4 5" xfId="32314"/>
    <cellStyle name="Вывод 7 2 4 6" xfId="32315"/>
    <cellStyle name="Вывод 7 2 4 7" xfId="32316"/>
    <cellStyle name="Вывод 7 2 4 8" xfId="32317"/>
    <cellStyle name="Вывод 7 2 5" xfId="32318"/>
    <cellStyle name="Вывод 7 2 6" xfId="32319"/>
    <cellStyle name="Вывод 7 2 7" xfId="32320"/>
    <cellStyle name="Вывод 7 2 8" xfId="32321"/>
    <cellStyle name="Вывод 7 2 9" xfId="32322"/>
    <cellStyle name="Вывод 7 3" xfId="32323"/>
    <cellStyle name="Вывод 7 3 2" xfId="32324"/>
    <cellStyle name="Вывод 7 3 3" xfId="32325"/>
    <cellStyle name="Вывод 7 3 4" xfId="32326"/>
    <cellStyle name="Вывод 7 3 5" xfId="32327"/>
    <cellStyle name="Вывод 7 3 6" xfId="32328"/>
    <cellStyle name="Вывод 7 3 7" xfId="32329"/>
    <cellStyle name="Вывод 7 3 8" xfId="32330"/>
    <cellStyle name="Вывод 7 4" xfId="32331"/>
    <cellStyle name="Вывод 7 4 2" xfId="32332"/>
    <cellStyle name="Вывод 7 4 3" xfId="32333"/>
    <cellStyle name="Вывод 7 4 4" xfId="32334"/>
    <cellStyle name="Вывод 7 4 5" xfId="32335"/>
    <cellStyle name="Вывод 7 4 6" xfId="32336"/>
    <cellStyle name="Вывод 7 4 7" xfId="32337"/>
    <cellStyle name="Вывод 7 4 8" xfId="32338"/>
    <cellStyle name="Вывод 7 5" xfId="32339"/>
    <cellStyle name="Вывод 7 5 2" xfId="32340"/>
    <cellStyle name="Вывод 7 5 3" xfId="32341"/>
    <cellStyle name="Вывод 7 5 4" xfId="32342"/>
    <cellStyle name="Вывод 7 5 5" xfId="32343"/>
    <cellStyle name="Вывод 7 5 6" xfId="32344"/>
    <cellStyle name="Вывод 7 5 7" xfId="32345"/>
    <cellStyle name="Вывод 7 5 8" xfId="32346"/>
    <cellStyle name="Вывод 7 6" xfId="32347"/>
    <cellStyle name="Вывод 7 7" xfId="32348"/>
    <cellStyle name="Вывод 7 8" xfId="32349"/>
    <cellStyle name="Вывод 7 9" xfId="32350"/>
    <cellStyle name="Вывод 7_46EE.2011(v1.0)" xfId="4850"/>
    <cellStyle name="Вывод 8" xfId="4851"/>
    <cellStyle name="Вывод 8 10" xfId="32351"/>
    <cellStyle name="Вывод 8 11" xfId="32352"/>
    <cellStyle name="Вывод 8 12" xfId="32353"/>
    <cellStyle name="Вывод 8 13" xfId="32354"/>
    <cellStyle name="Вывод 8 14" xfId="32355"/>
    <cellStyle name="Вывод 8 2" xfId="4852"/>
    <cellStyle name="Вывод 8 2 10" xfId="32356"/>
    <cellStyle name="Вывод 8 2 11" xfId="32357"/>
    <cellStyle name="Вывод 8 2 12" xfId="32358"/>
    <cellStyle name="Вывод 8 2 13" xfId="32359"/>
    <cellStyle name="Вывод 8 2 2" xfId="32360"/>
    <cellStyle name="Вывод 8 2 2 2" xfId="32361"/>
    <cellStyle name="Вывод 8 2 2 3" xfId="32362"/>
    <cellStyle name="Вывод 8 2 2 4" xfId="32363"/>
    <cellStyle name="Вывод 8 2 2 5" xfId="32364"/>
    <cellStyle name="Вывод 8 2 2 6" xfId="32365"/>
    <cellStyle name="Вывод 8 2 2 7" xfId="32366"/>
    <cellStyle name="Вывод 8 2 2 8" xfId="32367"/>
    <cellStyle name="Вывод 8 2 3" xfId="32368"/>
    <cellStyle name="Вывод 8 2 3 2" xfId="32369"/>
    <cellStyle name="Вывод 8 2 3 3" xfId="32370"/>
    <cellStyle name="Вывод 8 2 3 4" xfId="32371"/>
    <cellStyle name="Вывод 8 2 3 5" xfId="32372"/>
    <cellStyle name="Вывод 8 2 3 6" xfId="32373"/>
    <cellStyle name="Вывод 8 2 3 7" xfId="32374"/>
    <cellStyle name="Вывод 8 2 3 8" xfId="32375"/>
    <cellStyle name="Вывод 8 2 4" xfId="32376"/>
    <cellStyle name="Вывод 8 2 4 2" xfId="32377"/>
    <cellStyle name="Вывод 8 2 4 3" xfId="32378"/>
    <cellStyle name="Вывод 8 2 4 4" xfId="32379"/>
    <cellStyle name="Вывод 8 2 4 5" xfId="32380"/>
    <cellStyle name="Вывод 8 2 4 6" xfId="32381"/>
    <cellStyle name="Вывод 8 2 4 7" xfId="32382"/>
    <cellStyle name="Вывод 8 2 4 8" xfId="32383"/>
    <cellStyle name="Вывод 8 2 5" xfId="32384"/>
    <cellStyle name="Вывод 8 2 6" xfId="32385"/>
    <cellStyle name="Вывод 8 2 7" xfId="32386"/>
    <cellStyle name="Вывод 8 2 8" xfId="32387"/>
    <cellStyle name="Вывод 8 2 9" xfId="32388"/>
    <cellStyle name="Вывод 8 3" xfId="32389"/>
    <cellStyle name="Вывод 8 3 2" xfId="32390"/>
    <cellStyle name="Вывод 8 3 3" xfId="32391"/>
    <cellStyle name="Вывод 8 3 4" xfId="32392"/>
    <cellStyle name="Вывод 8 3 5" xfId="32393"/>
    <cellStyle name="Вывод 8 3 6" xfId="32394"/>
    <cellStyle name="Вывод 8 3 7" xfId="32395"/>
    <cellStyle name="Вывод 8 3 8" xfId="32396"/>
    <cellStyle name="Вывод 8 4" xfId="32397"/>
    <cellStyle name="Вывод 8 4 2" xfId="32398"/>
    <cellStyle name="Вывод 8 4 3" xfId="32399"/>
    <cellStyle name="Вывод 8 4 4" xfId="32400"/>
    <cellStyle name="Вывод 8 4 5" xfId="32401"/>
    <cellStyle name="Вывод 8 4 6" xfId="32402"/>
    <cellStyle name="Вывод 8 4 7" xfId="32403"/>
    <cellStyle name="Вывод 8 4 8" xfId="32404"/>
    <cellStyle name="Вывод 8 5" xfId="32405"/>
    <cellStyle name="Вывод 8 5 2" xfId="32406"/>
    <cellStyle name="Вывод 8 5 3" xfId="32407"/>
    <cellStyle name="Вывод 8 5 4" xfId="32408"/>
    <cellStyle name="Вывод 8 5 5" xfId="32409"/>
    <cellStyle name="Вывод 8 5 6" xfId="32410"/>
    <cellStyle name="Вывод 8 5 7" xfId="32411"/>
    <cellStyle name="Вывод 8 5 8" xfId="32412"/>
    <cellStyle name="Вывод 8 6" xfId="32413"/>
    <cellStyle name="Вывод 8 7" xfId="32414"/>
    <cellStyle name="Вывод 8 8" xfId="32415"/>
    <cellStyle name="Вывод 8 9" xfId="32416"/>
    <cellStyle name="Вывод 8_46EE.2011(v1.0)" xfId="4853"/>
    <cellStyle name="Вывод 9" xfId="4854"/>
    <cellStyle name="Вывод 9 10" xfId="32417"/>
    <cellStyle name="Вывод 9 11" xfId="32418"/>
    <cellStyle name="Вывод 9 12" xfId="32419"/>
    <cellStyle name="Вывод 9 13" xfId="32420"/>
    <cellStyle name="Вывод 9 14" xfId="32421"/>
    <cellStyle name="Вывод 9 2" xfId="4855"/>
    <cellStyle name="Вывод 9 2 10" xfId="32422"/>
    <cellStyle name="Вывод 9 2 11" xfId="32423"/>
    <cellStyle name="Вывод 9 2 12" xfId="32424"/>
    <cellStyle name="Вывод 9 2 13" xfId="32425"/>
    <cellStyle name="Вывод 9 2 2" xfId="32426"/>
    <cellStyle name="Вывод 9 2 2 2" xfId="32427"/>
    <cellStyle name="Вывод 9 2 2 3" xfId="32428"/>
    <cellStyle name="Вывод 9 2 2 4" xfId="32429"/>
    <cellStyle name="Вывод 9 2 2 5" xfId="32430"/>
    <cellStyle name="Вывод 9 2 2 6" xfId="32431"/>
    <cellStyle name="Вывод 9 2 2 7" xfId="32432"/>
    <cellStyle name="Вывод 9 2 2 8" xfId="32433"/>
    <cellStyle name="Вывод 9 2 3" xfId="32434"/>
    <cellStyle name="Вывод 9 2 3 2" xfId="32435"/>
    <cellStyle name="Вывод 9 2 3 3" xfId="32436"/>
    <cellStyle name="Вывод 9 2 3 4" xfId="32437"/>
    <cellStyle name="Вывод 9 2 3 5" xfId="32438"/>
    <cellStyle name="Вывод 9 2 3 6" xfId="32439"/>
    <cellStyle name="Вывод 9 2 3 7" xfId="32440"/>
    <cellStyle name="Вывод 9 2 3 8" xfId="32441"/>
    <cellStyle name="Вывод 9 2 4" xfId="32442"/>
    <cellStyle name="Вывод 9 2 4 2" xfId="32443"/>
    <cellStyle name="Вывод 9 2 4 3" xfId="32444"/>
    <cellStyle name="Вывод 9 2 4 4" xfId="32445"/>
    <cellStyle name="Вывод 9 2 4 5" xfId="32446"/>
    <cellStyle name="Вывод 9 2 4 6" xfId="32447"/>
    <cellStyle name="Вывод 9 2 4 7" xfId="32448"/>
    <cellStyle name="Вывод 9 2 4 8" xfId="32449"/>
    <cellStyle name="Вывод 9 2 5" xfId="32450"/>
    <cellStyle name="Вывод 9 2 6" xfId="32451"/>
    <cellStyle name="Вывод 9 2 7" xfId="32452"/>
    <cellStyle name="Вывод 9 2 8" xfId="32453"/>
    <cellStyle name="Вывод 9 2 9" xfId="32454"/>
    <cellStyle name="Вывод 9 3" xfId="32455"/>
    <cellStyle name="Вывод 9 3 2" xfId="32456"/>
    <cellStyle name="Вывод 9 3 3" xfId="32457"/>
    <cellStyle name="Вывод 9 3 4" xfId="32458"/>
    <cellStyle name="Вывод 9 3 5" xfId="32459"/>
    <cellStyle name="Вывод 9 3 6" xfId="32460"/>
    <cellStyle name="Вывод 9 3 7" xfId="32461"/>
    <cellStyle name="Вывод 9 3 8" xfId="32462"/>
    <cellStyle name="Вывод 9 4" xfId="32463"/>
    <cellStyle name="Вывод 9 4 2" xfId="32464"/>
    <cellStyle name="Вывод 9 4 3" xfId="32465"/>
    <cellStyle name="Вывод 9 4 4" xfId="32466"/>
    <cellStyle name="Вывод 9 4 5" xfId="32467"/>
    <cellStyle name="Вывод 9 4 6" xfId="32468"/>
    <cellStyle name="Вывод 9 4 7" xfId="32469"/>
    <cellStyle name="Вывод 9 4 8" xfId="32470"/>
    <cellStyle name="Вывод 9 5" xfId="32471"/>
    <cellStyle name="Вывод 9 5 2" xfId="32472"/>
    <cellStyle name="Вывод 9 5 3" xfId="32473"/>
    <cellStyle name="Вывод 9 5 4" xfId="32474"/>
    <cellStyle name="Вывод 9 5 5" xfId="32475"/>
    <cellStyle name="Вывод 9 5 6" xfId="32476"/>
    <cellStyle name="Вывод 9 5 7" xfId="32477"/>
    <cellStyle name="Вывод 9 5 8" xfId="32478"/>
    <cellStyle name="Вывод 9 6" xfId="32479"/>
    <cellStyle name="Вывод 9 7" xfId="32480"/>
    <cellStyle name="Вывод 9 8" xfId="32481"/>
    <cellStyle name="Вывод 9 9" xfId="32482"/>
    <cellStyle name="Вывод 9_46EE.2011(v1.0)" xfId="4856"/>
    <cellStyle name="Вычисление 10" xfId="4857"/>
    <cellStyle name="Вычисление 11" xfId="4858"/>
    <cellStyle name="Вычисление 2" xfId="4859"/>
    <cellStyle name="Вычисление 2 10" xfId="32483"/>
    <cellStyle name="Вычисление 2 11" xfId="32484"/>
    <cellStyle name="Вычисление 2 12" xfId="32485"/>
    <cellStyle name="Вычисление 2 13" xfId="32486"/>
    <cellStyle name="Вычисление 2 14" xfId="32487"/>
    <cellStyle name="Вычисление 2 2" xfId="4860"/>
    <cellStyle name="Вычисление 2 2 10" xfId="32488"/>
    <cellStyle name="Вычисление 2 2 11" xfId="32489"/>
    <cellStyle name="Вычисление 2 2 12" xfId="32490"/>
    <cellStyle name="Вычисление 2 2 13" xfId="32491"/>
    <cellStyle name="Вычисление 2 2 2" xfId="4861"/>
    <cellStyle name="Вычисление 2 2 2 10" xfId="32492"/>
    <cellStyle name="Вычисление 2 2 2 11" xfId="32493"/>
    <cellStyle name="Вычисление 2 2 2 12" xfId="32494"/>
    <cellStyle name="Вычисление 2 2 2 13" xfId="32495"/>
    <cellStyle name="Вычисление 2 2 2 14" xfId="32496"/>
    <cellStyle name="Вычисление 2 2 2 15" xfId="32497"/>
    <cellStyle name="Вычисление 2 2 2 2" xfId="4862"/>
    <cellStyle name="Вычисление 2 2 2 2 10" xfId="32498"/>
    <cellStyle name="Вычисление 2 2 2 2 11" xfId="32499"/>
    <cellStyle name="Вычисление 2 2 2 2 12" xfId="32500"/>
    <cellStyle name="Вычисление 2 2 2 2 2" xfId="32501"/>
    <cellStyle name="Вычисление 2 2 2 2 2 2" xfId="32502"/>
    <cellStyle name="Вычисление 2 2 2 2 2 3" xfId="32503"/>
    <cellStyle name="Вычисление 2 2 2 2 2 4" xfId="32504"/>
    <cellStyle name="Вычисление 2 2 2 2 2 5" xfId="32505"/>
    <cellStyle name="Вычисление 2 2 2 2 2 6" xfId="32506"/>
    <cellStyle name="Вычисление 2 2 2 2 2 7" xfId="32507"/>
    <cellStyle name="Вычисление 2 2 2 2 2 8" xfId="32508"/>
    <cellStyle name="Вычисление 2 2 2 2 3" xfId="32509"/>
    <cellStyle name="Вычисление 2 2 2 2 3 2" xfId="32510"/>
    <cellStyle name="Вычисление 2 2 2 2 3 3" xfId="32511"/>
    <cellStyle name="Вычисление 2 2 2 2 3 4" xfId="32512"/>
    <cellStyle name="Вычисление 2 2 2 2 3 5" xfId="32513"/>
    <cellStyle name="Вычисление 2 2 2 2 3 6" xfId="32514"/>
    <cellStyle name="Вычисление 2 2 2 2 3 7" xfId="32515"/>
    <cellStyle name="Вычисление 2 2 2 2 3 8" xfId="32516"/>
    <cellStyle name="Вычисление 2 2 2 2 4" xfId="32517"/>
    <cellStyle name="Вычисление 2 2 2 2 4 2" xfId="32518"/>
    <cellStyle name="Вычисление 2 2 2 2 4 3" xfId="32519"/>
    <cellStyle name="Вычисление 2 2 2 2 4 4" xfId="32520"/>
    <cellStyle name="Вычисление 2 2 2 2 4 5" xfId="32521"/>
    <cellStyle name="Вычисление 2 2 2 2 4 6" xfId="32522"/>
    <cellStyle name="Вычисление 2 2 2 2 4 7" xfId="32523"/>
    <cellStyle name="Вычисление 2 2 2 2 4 8" xfId="32524"/>
    <cellStyle name="Вычисление 2 2 2 2 5" xfId="32525"/>
    <cellStyle name="Вычисление 2 2 2 2 6" xfId="32526"/>
    <cellStyle name="Вычисление 2 2 2 2 7" xfId="32527"/>
    <cellStyle name="Вычисление 2 2 2 2 8" xfId="32528"/>
    <cellStyle name="Вычисление 2 2 2 2 9" xfId="32529"/>
    <cellStyle name="Вычисление 2 2 2 3" xfId="32530"/>
    <cellStyle name="Вычисление 2 2 2 3 2" xfId="32531"/>
    <cellStyle name="Вычисление 2 2 2 3 3" xfId="32532"/>
    <cellStyle name="Вычисление 2 2 2 3 4" xfId="32533"/>
    <cellStyle name="Вычисление 2 2 2 3 5" xfId="32534"/>
    <cellStyle name="Вычисление 2 2 2 3 6" xfId="32535"/>
    <cellStyle name="Вычисление 2 2 2 3 7" xfId="32536"/>
    <cellStyle name="Вычисление 2 2 2 3 8" xfId="32537"/>
    <cellStyle name="Вычисление 2 2 2 4" xfId="32538"/>
    <cellStyle name="Вычисление 2 2 2 4 2" xfId="32539"/>
    <cellStyle name="Вычисление 2 2 2 4 3" xfId="32540"/>
    <cellStyle name="Вычисление 2 2 2 4 4" xfId="32541"/>
    <cellStyle name="Вычисление 2 2 2 4 5" xfId="32542"/>
    <cellStyle name="Вычисление 2 2 2 4 6" xfId="32543"/>
    <cellStyle name="Вычисление 2 2 2 4 7" xfId="32544"/>
    <cellStyle name="Вычисление 2 2 2 4 8" xfId="32545"/>
    <cellStyle name="Вычисление 2 2 2 5" xfId="32546"/>
    <cellStyle name="Вычисление 2 2 2 5 2" xfId="32547"/>
    <cellStyle name="Вычисление 2 2 2 5 3" xfId="32548"/>
    <cellStyle name="Вычисление 2 2 2 5 4" xfId="32549"/>
    <cellStyle name="Вычисление 2 2 2 5 5" xfId="32550"/>
    <cellStyle name="Вычисление 2 2 2 5 6" xfId="32551"/>
    <cellStyle name="Вычисление 2 2 2 5 7" xfId="32552"/>
    <cellStyle name="Вычисление 2 2 2 5 8" xfId="32553"/>
    <cellStyle name="Вычисление 2 2 2 6" xfId="32554"/>
    <cellStyle name="Вычисление 2 2 2 7" xfId="32555"/>
    <cellStyle name="Вычисление 2 2 2 8" xfId="32556"/>
    <cellStyle name="Вычисление 2 2 2 9" xfId="32557"/>
    <cellStyle name="Вычисление 2 2 3" xfId="4863"/>
    <cellStyle name="Вычисление 2 2 3 10" xfId="32558"/>
    <cellStyle name="Вычисление 2 2 3 11" xfId="32559"/>
    <cellStyle name="Вычисление 2 2 3 12" xfId="32560"/>
    <cellStyle name="Вычисление 2 2 3 2" xfId="32561"/>
    <cellStyle name="Вычисление 2 2 3 2 2" xfId="32562"/>
    <cellStyle name="Вычисление 2 2 3 2 3" xfId="32563"/>
    <cellStyle name="Вычисление 2 2 3 2 4" xfId="32564"/>
    <cellStyle name="Вычисление 2 2 3 2 5" xfId="32565"/>
    <cellStyle name="Вычисление 2 2 3 2 6" xfId="32566"/>
    <cellStyle name="Вычисление 2 2 3 2 7" xfId="32567"/>
    <cellStyle name="Вычисление 2 2 3 2 8" xfId="32568"/>
    <cellStyle name="Вычисление 2 2 3 3" xfId="32569"/>
    <cellStyle name="Вычисление 2 2 3 3 2" xfId="32570"/>
    <cellStyle name="Вычисление 2 2 3 3 3" xfId="32571"/>
    <cellStyle name="Вычисление 2 2 3 3 4" xfId="32572"/>
    <cellStyle name="Вычисление 2 2 3 3 5" xfId="32573"/>
    <cellStyle name="Вычисление 2 2 3 3 6" xfId="32574"/>
    <cellStyle name="Вычисление 2 2 3 3 7" xfId="32575"/>
    <cellStyle name="Вычисление 2 2 3 3 8" xfId="32576"/>
    <cellStyle name="Вычисление 2 2 3 4" xfId="32577"/>
    <cellStyle name="Вычисление 2 2 3 4 2" xfId="32578"/>
    <cellStyle name="Вычисление 2 2 3 4 3" xfId="32579"/>
    <cellStyle name="Вычисление 2 2 3 4 4" xfId="32580"/>
    <cellStyle name="Вычисление 2 2 3 4 5" xfId="32581"/>
    <cellStyle name="Вычисление 2 2 3 4 6" xfId="32582"/>
    <cellStyle name="Вычисление 2 2 3 4 7" xfId="32583"/>
    <cellStyle name="Вычисление 2 2 3 4 8" xfId="32584"/>
    <cellStyle name="Вычисление 2 2 3 5" xfId="32585"/>
    <cellStyle name="Вычисление 2 2 3 6" xfId="32586"/>
    <cellStyle name="Вычисление 2 2 3 7" xfId="32587"/>
    <cellStyle name="Вычисление 2 2 3 8" xfId="32588"/>
    <cellStyle name="Вычисление 2 2 3 9" xfId="32589"/>
    <cellStyle name="Вычисление 2 2 4" xfId="32590"/>
    <cellStyle name="Вычисление 2 2 4 2" xfId="32591"/>
    <cellStyle name="Вычисление 2 2 4 3" xfId="32592"/>
    <cellStyle name="Вычисление 2 2 4 4" xfId="32593"/>
    <cellStyle name="Вычисление 2 2 4 5" xfId="32594"/>
    <cellStyle name="Вычисление 2 2 4 6" xfId="32595"/>
    <cellStyle name="Вычисление 2 2 4 7" xfId="32596"/>
    <cellStyle name="Вычисление 2 2 4 8" xfId="32597"/>
    <cellStyle name="Вычисление 2 2 5" xfId="32598"/>
    <cellStyle name="Вычисление 2 2 5 2" xfId="32599"/>
    <cellStyle name="Вычисление 2 2 5 3" xfId="32600"/>
    <cellStyle name="Вычисление 2 2 5 4" xfId="32601"/>
    <cellStyle name="Вычисление 2 2 5 5" xfId="32602"/>
    <cellStyle name="Вычисление 2 2 5 6" xfId="32603"/>
    <cellStyle name="Вычисление 2 2 5 7" xfId="32604"/>
    <cellStyle name="Вычисление 2 2 5 8" xfId="32605"/>
    <cellStyle name="Вычисление 2 2 6" xfId="32606"/>
    <cellStyle name="Вычисление 2 2 6 2" xfId="32607"/>
    <cellStyle name="Вычисление 2 2 6 3" xfId="32608"/>
    <cellStyle name="Вычисление 2 2 6 4" xfId="32609"/>
    <cellStyle name="Вычисление 2 2 6 5" xfId="32610"/>
    <cellStyle name="Вычисление 2 2 6 6" xfId="32611"/>
    <cellStyle name="Вычисление 2 2 6 7" xfId="32612"/>
    <cellStyle name="Вычисление 2 2 6 8" xfId="32613"/>
    <cellStyle name="Вычисление 2 2 7" xfId="32614"/>
    <cellStyle name="Вычисление 2 2 8" xfId="32615"/>
    <cellStyle name="Вычисление 2 2 9" xfId="32616"/>
    <cellStyle name="Вычисление 2 3" xfId="4864"/>
    <cellStyle name="Вычисление 2 3 10" xfId="32617"/>
    <cellStyle name="Вычисление 2 3 11" xfId="32618"/>
    <cellStyle name="Вычисление 2 3 12" xfId="32619"/>
    <cellStyle name="Вычисление 2 3 13" xfId="32620"/>
    <cellStyle name="Вычисление 2 3 2" xfId="4865"/>
    <cellStyle name="Вычисление 2 3 2 10" xfId="32621"/>
    <cellStyle name="Вычисление 2 3 2 11" xfId="32622"/>
    <cellStyle name="Вычисление 2 3 2 12" xfId="32623"/>
    <cellStyle name="Вычисление 2 3 2 13" xfId="32624"/>
    <cellStyle name="Вычисление 2 3 2 14" xfId="32625"/>
    <cellStyle name="Вычисление 2 3 2 15" xfId="32626"/>
    <cellStyle name="Вычисление 2 3 2 2" xfId="4866"/>
    <cellStyle name="Вычисление 2 3 2 2 10" xfId="32627"/>
    <cellStyle name="Вычисление 2 3 2 2 11" xfId="32628"/>
    <cellStyle name="Вычисление 2 3 2 2 12" xfId="32629"/>
    <cellStyle name="Вычисление 2 3 2 2 2" xfId="32630"/>
    <cellStyle name="Вычисление 2 3 2 2 2 2" xfId="32631"/>
    <cellStyle name="Вычисление 2 3 2 2 2 3" xfId="32632"/>
    <cellStyle name="Вычисление 2 3 2 2 2 4" xfId="32633"/>
    <cellStyle name="Вычисление 2 3 2 2 2 5" xfId="32634"/>
    <cellStyle name="Вычисление 2 3 2 2 2 6" xfId="32635"/>
    <cellStyle name="Вычисление 2 3 2 2 2 7" xfId="32636"/>
    <cellStyle name="Вычисление 2 3 2 2 2 8" xfId="32637"/>
    <cellStyle name="Вычисление 2 3 2 2 3" xfId="32638"/>
    <cellStyle name="Вычисление 2 3 2 2 3 2" xfId="32639"/>
    <cellStyle name="Вычисление 2 3 2 2 3 3" xfId="32640"/>
    <cellStyle name="Вычисление 2 3 2 2 3 4" xfId="32641"/>
    <cellStyle name="Вычисление 2 3 2 2 3 5" xfId="32642"/>
    <cellStyle name="Вычисление 2 3 2 2 3 6" xfId="32643"/>
    <cellStyle name="Вычисление 2 3 2 2 3 7" xfId="32644"/>
    <cellStyle name="Вычисление 2 3 2 2 3 8" xfId="32645"/>
    <cellStyle name="Вычисление 2 3 2 2 4" xfId="32646"/>
    <cellStyle name="Вычисление 2 3 2 2 4 2" xfId="32647"/>
    <cellStyle name="Вычисление 2 3 2 2 4 3" xfId="32648"/>
    <cellStyle name="Вычисление 2 3 2 2 4 4" xfId="32649"/>
    <cellStyle name="Вычисление 2 3 2 2 4 5" xfId="32650"/>
    <cellStyle name="Вычисление 2 3 2 2 4 6" xfId="32651"/>
    <cellStyle name="Вычисление 2 3 2 2 4 7" xfId="32652"/>
    <cellStyle name="Вычисление 2 3 2 2 4 8" xfId="32653"/>
    <cellStyle name="Вычисление 2 3 2 2 5" xfId="32654"/>
    <cellStyle name="Вычисление 2 3 2 2 6" xfId="32655"/>
    <cellStyle name="Вычисление 2 3 2 2 7" xfId="32656"/>
    <cellStyle name="Вычисление 2 3 2 2 8" xfId="32657"/>
    <cellStyle name="Вычисление 2 3 2 2 9" xfId="32658"/>
    <cellStyle name="Вычисление 2 3 2 3" xfId="32659"/>
    <cellStyle name="Вычисление 2 3 2 3 2" xfId="32660"/>
    <cellStyle name="Вычисление 2 3 2 3 3" xfId="32661"/>
    <cellStyle name="Вычисление 2 3 2 3 4" xfId="32662"/>
    <cellStyle name="Вычисление 2 3 2 3 5" xfId="32663"/>
    <cellStyle name="Вычисление 2 3 2 3 6" xfId="32664"/>
    <cellStyle name="Вычисление 2 3 2 3 7" xfId="32665"/>
    <cellStyle name="Вычисление 2 3 2 3 8" xfId="32666"/>
    <cellStyle name="Вычисление 2 3 2 4" xfId="32667"/>
    <cellStyle name="Вычисление 2 3 2 4 2" xfId="32668"/>
    <cellStyle name="Вычисление 2 3 2 4 3" xfId="32669"/>
    <cellStyle name="Вычисление 2 3 2 4 4" xfId="32670"/>
    <cellStyle name="Вычисление 2 3 2 4 5" xfId="32671"/>
    <cellStyle name="Вычисление 2 3 2 4 6" xfId="32672"/>
    <cellStyle name="Вычисление 2 3 2 4 7" xfId="32673"/>
    <cellStyle name="Вычисление 2 3 2 4 8" xfId="32674"/>
    <cellStyle name="Вычисление 2 3 2 5" xfId="32675"/>
    <cellStyle name="Вычисление 2 3 2 5 2" xfId="32676"/>
    <cellStyle name="Вычисление 2 3 2 5 3" xfId="32677"/>
    <cellStyle name="Вычисление 2 3 2 5 4" xfId="32678"/>
    <cellStyle name="Вычисление 2 3 2 5 5" xfId="32679"/>
    <cellStyle name="Вычисление 2 3 2 5 6" xfId="32680"/>
    <cellStyle name="Вычисление 2 3 2 5 7" xfId="32681"/>
    <cellStyle name="Вычисление 2 3 2 5 8" xfId="32682"/>
    <cellStyle name="Вычисление 2 3 2 6" xfId="32683"/>
    <cellStyle name="Вычисление 2 3 2 7" xfId="32684"/>
    <cellStyle name="Вычисление 2 3 2 8" xfId="32685"/>
    <cellStyle name="Вычисление 2 3 2 9" xfId="32686"/>
    <cellStyle name="Вычисление 2 3 3" xfId="4867"/>
    <cellStyle name="Вычисление 2 3 3 10" xfId="32687"/>
    <cellStyle name="Вычисление 2 3 3 11" xfId="32688"/>
    <cellStyle name="Вычисление 2 3 3 12" xfId="32689"/>
    <cellStyle name="Вычисление 2 3 3 2" xfId="32690"/>
    <cellStyle name="Вычисление 2 3 3 2 2" xfId="32691"/>
    <cellStyle name="Вычисление 2 3 3 2 3" xfId="32692"/>
    <cellStyle name="Вычисление 2 3 3 2 4" xfId="32693"/>
    <cellStyle name="Вычисление 2 3 3 2 5" xfId="32694"/>
    <cellStyle name="Вычисление 2 3 3 2 6" xfId="32695"/>
    <cellStyle name="Вычисление 2 3 3 2 7" xfId="32696"/>
    <cellStyle name="Вычисление 2 3 3 2 8" xfId="32697"/>
    <cellStyle name="Вычисление 2 3 3 3" xfId="32698"/>
    <cellStyle name="Вычисление 2 3 3 3 2" xfId="32699"/>
    <cellStyle name="Вычисление 2 3 3 3 3" xfId="32700"/>
    <cellStyle name="Вычисление 2 3 3 3 4" xfId="32701"/>
    <cellStyle name="Вычисление 2 3 3 3 5" xfId="32702"/>
    <cellStyle name="Вычисление 2 3 3 3 6" xfId="32703"/>
    <cellStyle name="Вычисление 2 3 3 3 7" xfId="32704"/>
    <cellStyle name="Вычисление 2 3 3 3 8" xfId="32705"/>
    <cellStyle name="Вычисление 2 3 3 4" xfId="32706"/>
    <cellStyle name="Вычисление 2 3 3 4 2" xfId="32707"/>
    <cellStyle name="Вычисление 2 3 3 4 3" xfId="32708"/>
    <cellStyle name="Вычисление 2 3 3 4 4" xfId="32709"/>
    <cellStyle name="Вычисление 2 3 3 4 5" xfId="32710"/>
    <cellStyle name="Вычисление 2 3 3 4 6" xfId="32711"/>
    <cellStyle name="Вычисление 2 3 3 4 7" xfId="32712"/>
    <cellStyle name="Вычисление 2 3 3 4 8" xfId="32713"/>
    <cellStyle name="Вычисление 2 3 3 5" xfId="32714"/>
    <cellStyle name="Вычисление 2 3 3 6" xfId="32715"/>
    <cellStyle name="Вычисление 2 3 3 7" xfId="32716"/>
    <cellStyle name="Вычисление 2 3 3 8" xfId="32717"/>
    <cellStyle name="Вычисление 2 3 3 9" xfId="32718"/>
    <cellStyle name="Вычисление 2 3 4" xfId="32719"/>
    <cellStyle name="Вычисление 2 3 4 2" xfId="32720"/>
    <cellStyle name="Вычисление 2 3 4 3" xfId="32721"/>
    <cellStyle name="Вычисление 2 3 4 4" xfId="32722"/>
    <cellStyle name="Вычисление 2 3 4 5" xfId="32723"/>
    <cellStyle name="Вычисление 2 3 4 6" xfId="32724"/>
    <cellStyle name="Вычисление 2 3 4 7" xfId="32725"/>
    <cellStyle name="Вычисление 2 3 4 8" xfId="32726"/>
    <cellStyle name="Вычисление 2 3 5" xfId="32727"/>
    <cellStyle name="Вычисление 2 3 5 2" xfId="32728"/>
    <cellStyle name="Вычисление 2 3 5 3" xfId="32729"/>
    <cellStyle name="Вычисление 2 3 5 4" xfId="32730"/>
    <cellStyle name="Вычисление 2 3 5 5" xfId="32731"/>
    <cellStyle name="Вычисление 2 3 5 6" xfId="32732"/>
    <cellStyle name="Вычисление 2 3 5 7" xfId="32733"/>
    <cellStyle name="Вычисление 2 3 5 8" xfId="32734"/>
    <cellStyle name="Вычисление 2 3 6" xfId="32735"/>
    <cellStyle name="Вычисление 2 3 6 2" xfId="32736"/>
    <cellStyle name="Вычисление 2 3 6 3" xfId="32737"/>
    <cellStyle name="Вычисление 2 3 6 4" xfId="32738"/>
    <cellStyle name="Вычисление 2 3 6 5" xfId="32739"/>
    <cellStyle name="Вычисление 2 3 6 6" xfId="32740"/>
    <cellStyle name="Вычисление 2 3 6 7" xfId="32741"/>
    <cellStyle name="Вычисление 2 3 6 8" xfId="32742"/>
    <cellStyle name="Вычисление 2 3 7" xfId="32743"/>
    <cellStyle name="Вычисление 2 3 8" xfId="32744"/>
    <cellStyle name="Вычисление 2 3 9" xfId="32745"/>
    <cellStyle name="Вычисление 2 4" xfId="4868"/>
    <cellStyle name="Вычисление 2 4 10" xfId="32746"/>
    <cellStyle name="Вычисление 2 4 11" xfId="32747"/>
    <cellStyle name="Вычисление 2 4 12" xfId="32748"/>
    <cellStyle name="Вычисление 2 4 13" xfId="32749"/>
    <cellStyle name="Вычисление 2 4 14" xfId="32750"/>
    <cellStyle name="Вычисление 2 4 15" xfId="32751"/>
    <cellStyle name="Вычисление 2 4 2" xfId="4869"/>
    <cellStyle name="Вычисление 2 4 2 10" xfId="32752"/>
    <cellStyle name="Вычисление 2 4 2 11" xfId="32753"/>
    <cellStyle name="Вычисление 2 4 2 12" xfId="32754"/>
    <cellStyle name="Вычисление 2 4 2 13" xfId="32755"/>
    <cellStyle name="Вычисление 2 4 2 2" xfId="32756"/>
    <cellStyle name="Вычисление 2 4 2 2 2" xfId="32757"/>
    <cellStyle name="Вычисление 2 4 2 2 3" xfId="32758"/>
    <cellStyle name="Вычисление 2 4 2 2 4" xfId="32759"/>
    <cellStyle name="Вычисление 2 4 2 2 5" xfId="32760"/>
    <cellStyle name="Вычисление 2 4 2 2 6" xfId="32761"/>
    <cellStyle name="Вычисление 2 4 2 2 7" xfId="32762"/>
    <cellStyle name="Вычисление 2 4 2 2 8" xfId="32763"/>
    <cellStyle name="Вычисление 2 4 2 3" xfId="32764"/>
    <cellStyle name="Вычисление 2 4 2 3 2" xfId="32765"/>
    <cellStyle name="Вычисление 2 4 2 3 3" xfId="32766"/>
    <cellStyle name="Вычисление 2 4 2 3 4" xfId="32767"/>
    <cellStyle name="Вычисление 2 4 2 3 5" xfId="32768"/>
    <cellStyle name="Вычисление 2 4 2 3 6" xfId="32769"/>
    <cellStyle name="Вычисление 2 4 2 3 7" xfId="32770"/>
    <cellStyle name="Вычисление 2 4 2 3 8" xfId="32771"/>
    <cellStyle name="Вычисление 2 4 2 4" xfId="32772"/>
    <cellStyle name="Вычисление 2 4 2 4 2" xfId="32773"/>
    <cellStyle name="Вычисление 2 4 2 4 3" xfId="32774"/>
    <cellStyle name="Вычисление 2 4 2 4 4" xfId="32775"/>
    <cellStyle name="Вычисление 2 4 2 4 5" xfId="32776"/>
    <cellStyle name="Вычисление 2 4 2 4 6" xfId="32777"/>
    <cellStyle name="Вычисление 2 4 2 4 7" xfId="32778"/>
    <cellStyle name="Вычисление 2 4 2 4 8" xfId="32779"/>
    <cellStyle name="Вычисление 2 4 2 5" xfId="32780"/>
    <cellStyle name="Вычисление 2 4 2 6" xfId="32781"/>
    <cellStyle name="Вычисление 2 4 2 7" xfId="32782"/>
    <cellStyle name="Вычисление 2 4 2 8" xfId="32783"/>
    <cellStyle name="Вычисление 2 4 2 9" xfId="32784"/>
    <cellStyle name="Вычисление 2 4 3" xfId="32785"/>
    <cellStyle name="Вычисление 2 4 3 2" xfId="32786"/>
    <cellStyle name="Вычисление 2 4 3 3" xfId="32787"/>
    <cellStyle name="Вычисление 2 4 3 4" xfId="32788"/>
    <cellStyle name="Вычисление 2 4 3 5" xfId="32789"/>
    <cellStyle name="Вычисление 2 4 3 6" xfId="32790"/>
    <cellStyle name="Вычисление 2 4 3 7" xfId="32791"/>
    <cellStyle name="Вычисление 2 4 3 8" xfId="32792"/>
    <cellStyle name="Вычисление 2 4 4" xfId="32793"/>
    <cellStyle name="Вычисление 2 4 4 2" xfId="32794"/>
    <cellStyle name="Вычисление 2 4 4 3" xfId="32795"/>
    <cellStyle name="Вычисление 2 4 4 4" xfId="32796"/>
    <cellStyle name="Вычисление 2 4 4 5" xfId="32797"/>
    <cellStyle name="Вычисление 2 4 4 6" xfId="32798"/>
    <cellStyle name="Вычисление 2 4 4 7" xfId="32799"/>
    <cellStyle name="Вычисление 2 4 4 8" xfId="32800"/>
    <cellStyle name="Вычисление 2 4 5" xfId="32801"/>
    <cellStyle name="Вычисление 2 4 5 2" xfId="32802"/>
    <cellStyle name="Вычисление 2 4 5 3" xfId="32803"/>
    <cellStyle name="Вычисление 2 4 5 4" xfId="32804"/>
    <cellStyle name="Вычисление 2 4 5 5" xfId="32805"/>
    <cellStyle name="Вычисление 2 4 5 6" xfId="32806"/>
    <cellStyle name="Вычисление 2 4 5 7" xfId="32807"/>
    <cellStyle name="Вычисление 2 4 5 8" xfId="32808"/>
    <cellStyle name="Вычисление 2 4 6" xfId="32809"/>
    <cellStyle name="Вычисление 2 4 7" xfId="32810"/>
    <cellStyle name="Вычисление 2 4 8" xfId="32811"/>
    <cellStyle name="Вычисление 2 4 9" xfId="32812"/>
    <cellStyle name="Вычисление 2 5" xfId="4870"/>
    <cellStyle name="Вычисление 2 5 10" xfId="32813"/>
    <cellStyle name="Вычисление 2 5 11" xfId="32814"/>
    <cellStyle name="Вычисление 2 5 12" xfId="32815"/>
    <cellStyle name="Вычисление 2 5 2" xfId="4871"/>
    <cellStyle name="Вычисление 2 5 2 2" xfId="32816"/>
    <cellStyle name="Вычисление 2 5 2 3" xfId="32817"/>
    <cellStyle name="Вычисление 2 5 2 4" xfId="32818"/>
    <cellStyle name="Вычисление 2 5 2 5" xfId="32819"/>
    <cellStyle name="Вычисление 2 5 2 6" xfId="32820"/>
    <cellStyle name="Вычисление 2 5 2 7" xfId="32821"/>
    <cellStyle name="Вычисление 2 5 2 8" xfId="32822"/>
    <cellStyle name="Вычисление 2 5 3" xfId="32823"/>
    <cellStyle name="Вычисление 2 5 3 2" xfId="32824"/>
    <cellStyle name="Вычисление 2 5 3 3" xfId="32825"/>
    <cellStyle name="Вычисление 2 5 3 4" xfId="32826"/>
    <cellStyle name="Вычисление 2 5 3 5" xfId="32827"/>
    <cellStyle name="Вычисление 2 5 3 6" xfId="32828"/>
    <cellStyle name="Вычисление 2 5 3 7" xfId="32829"/>
    <cellStyle name="Вычисление 2 5 3 8" xfId="32830"/>
    <cellStyle name="Вычисление 2 5 4" xfId="32831"/>
    <cellStyle name="Вычисление 2 5 4 2" xfId="32832"/>
    <cellStyle name="Вычисление 2 5 4 3" xfId="32833"/>
    <cellStyle name="Вычисление 2 5 4 4" xfId="32834"/>
    <cellStyle name="Вычисление 2 5 4 5" xfId="32835"/>
    <cellStyle name="Вычисление 2 5 4 6" xfId="32836"/>
    <cellStyle name="Вычисление 2 5 4 7" xfId="32837"/>
    <cellStyle name="Вычисление 2 5 4 8" xfId="32838"/>
    <cellStyle name="Вычисление 2 5 5" xfId="32839"/>
    <cellStyle name="Вычисление 2 5 6" xfId="32840"/>
    <cellStyle name="Вычисление 2 5 7" xfId="32841"/>
    <cellStyle name="Вычисление 2 5 8" xfId="32842"/>
    <cellStyle name="Вычисление 2 5 9" xfId="32843"/>
    <cellStyle name="Вычисление 2 6" xfId="4872"/>
    <cellStyle name="Вычисление 2 6 2" xfId="32844"/>
    <cellStyle name="Вычисление 2 6 3" xfId="32845"/>
    <cellStyle name="Вычисление 2 6 4" xfId="32846"/>
    <cellStyle name="Вычисление 2 6 5" xfId="32847"/>
    <cellStyle name="Вычисление 2 6 6" xfId="32848"/>
    <cellStyle name="Вычисление 2 6 7" xfId="32849"/>
    <cellStyle name="Вычисление 2 6 8" xfId="32850"/>
    <cellStyle name="Вычисление 2 6 9" xfId="32851"/>
    <cellStyle name="Вычисление 2 7" xfId="32852"/>
    <cellStyle name="Вычисление 2 7 2" xfId="32853"/>
    <cellStyle name="Вычисление 2 7 3" xfId="32854"/>
    <cellStyle name="Вычисление 2 7 4" xfId="32855"/>
    <cellStyle name="Вычисление 2 7 5" xfId="32856"/>
    <cellStyle name="Вычисление 2 7 6" xfId="32857"/>
    <cellStyle name="Вычисление 2 7 7" xfId="32858"/>
    <cellStyle name="Вычисление 2 7 8" xfId="32859"/>
    <cellStyle name="Вычисление 2 8" xfId="32860"/>
    <cellStyle name="Вычисление 2 8 2" xfId="32861"/>
    <cellStyle name="Вычисление 2 8 3" xfId="32862"/>
    <cellStyle name="Вычисление 2 8 4" xfId="32863"/>
    <cellStyle name="Вычисление 2 8 5" xfId="32864"/>
    <cellStyle name="Вычисление 2 8 6" xfId="32865"/>
    <cellStyle name="Вычисление 2 8 7" xfId="32866"/>
    <cellStyle name="Вычисление 2 8 8" xfId="32867"/>
    <cellStyle name="Вычисление 2 9" xfId="32868"/>
    <cellStyle name="Вычисление 2_46EE.2011(v1.0)" xfId="4873"/>
    <cellStyle name="Вычисление 3" xfId="4874"/>
    <cellStyle name="Вычисление 3 10" xfId="32869"/>
    <cellStyle name="Вычисление 3 11" xfId="32870"/>
    <cellStyle name="Вычисление 3 12" xfId="32871"/>
    <cellStyle name="Вычисление 3 13" xfId="32872"/>
    <cellStyle name="Вычисление 3 2" xfId="4875"/>
    <cellStyle name="Вычисление 3 2 10" xfId="32873"/>
    <cellStyle name="Вычисление 3 2 11" xfId="32874"/>
    <cellStyle name="Вычисление 3 2 12" xfId="32875"/>
    <cellStyle name="Вычисление 3 2 13" xfId="32876"/>
    <cellStyle name="Вычисление 3 2 14" xfId="32877"/>
    <cellStyle name="Вычисление 3 2 15" xfId="32878"/>
    <cellStyle name="Вычисление 3 2 2" xfId="4876"/>
    <cellStyle name="Вычисление 3 2 2 10" xfId="32879"/>
    <cellStyle name="Вычисление 3 2 2 11" xfId="32880"/>
    <cellStyle name="Вычисление 3 2 2 12" xfId="32881"/>
    <cellStyle name="Вычисление 3 2 2 2" xfId="32882"/>
    <cellStyle name="Вычисление 3 2 2 2 2" xfId="32883"/>
    <cellStyle name="Вычисление 3 2 2 2 3" xfId="32884"/>
    <cellStyle name="Вычисление 3 2 2 2 4" xfId="32885"/>
    <cellStyle name="Вычисление 3 2 2 2 5" xfId="32886"/>
    <cellStyle name="Вычисление 3 2 2 2 6" xfId="32887"/>
    <cellStyle name="Вычисление 3 2 2 2 7" xfId="32888"/>
    <cellStyle name="Вычисление 3 2 2 2 8" xfId="32889"/>
    <cellStyle name="Вычисление 3 2 2 3" xfId="32890"/>
    <cellStyle name="Вычисление 3 2 2 3 2" xfId="32891"/>
    <cellStyle name="Вычисление 3 2 2 3 3" xfId="32892"/>
    <cellStyle name="Вычисление 3 2 2 3 4" xfId="32893"/>
    <cellStyle name="Вычисление 3 2 2 3 5" xfId="32894"/>
    <cellStyle name="Вычисление 3 2 2 3 6" xfId="32895"/>
    <cellStyle name="Вычисление 3 2 2 3 7" xfId="32896"/>
    <cellStyle name="Вычисление 3 2 2 3 8" xfId="32897"/>
    <cellStyle name="Вычисление 3 2 2 4" xfId="32898"/>
    <cellStyle name="Вычисление 3 2 2 4 2" xfId="32899"/>
    <cellStyle name="Вычисление 3 2 2 4 3" xfId="32900"/>
    <cellStyle name="Вычисление 3 2 2 4 4" xfId="32901"/>
    <cellStyle name="Вычисление 3 2 2 4 5" xfId="32902"/>
    <cellStyle name="Вычисление 3 2 2 4 6" xfId="32903"/>
    <cellStyle name="Вычисление 3 2 2 4 7" xfId="32904"/>
    <cellStyle name="Вычисление 3 2 2 4 8" xfId="32905"/>
    <cellStyle name="Вычисление 3 2 2 5" xfId="32906"/>
    <cellStyle name="Вычисление 3 2 2 6" xfId="32907"/>
    <cellStyle name="Вычисление 3 2 2 7" xfId="32908"/>
    <cellStyle name="Вычисление 3 2 2 8" xfId="32909"/>
    <cellStyle name="Вычисление 3 2 2 9" xfId="32910"/>
    <cellStyle name="Вычисление 3 2 3" xfId="32911"/>
    <cellStyle name="Вычисление 3 2 3 2" xfId="32912"/>
    <cellStyle name="Вычисление 3 2 3 3" xfId="32913"/>
    <cellStyle name="Вычисление 3 2 3 4" xfId="32914"/>
    <cellStyle name="Вычисление 3 2 3 5" xfId="32915"/>
    <cellStyle name="Вычисление 3 2 3 6" xfId="32916"/>
    <cellStyle name="Вычисление 3 2 3 7" xfId="32917"/>
    <cellStyle name="Вычисление 3 2 3 8" xfId="32918"/>
    <cellStyle name="Вычисление 3 2 4" xfId="32919"/>
    <cellStyle name="Вычисление 3 2 4 2" xfId="32920"/>
    <cellStyle name="Вычисление 3 2 4 3" xfId="32921"/>
    <cellStyle name="Вычисление 3 2 4 4" xfId="32922"/>
    <cellStyle name="Вычисление 3 2 4 5" xfId="32923"/>
    <cellStyle name="Вычисление 3 2 4 6" xfId="32924"/>
    <cellStyle name="Вычисление 3 2 4 7" xfId="32925"/>
    <cellStyle name="Вычисление 3 2 4 8" xfId="32926"/>
    <cellStyle name="Вычисление 3 2 5" xfId="32927"/>
    <cellStyle name="Вычисление 3 2 5 2" xfId="32928"/>
    <cellStyle name="Вычисление 3 2 5 3" xfId="32929"/>
    <cellStyle name="Вычисление 3 2 5 4" xfId="32930"/>
    <cellStyle name="Вычисление 3 2 5 5" xfId="32931"/>
    <cellStyle name="Вычисление 3 2 5 6" xfId="32932"/>
    <cellStyle name="Вычисление 3 2 5 7" xfId="32933"/>
    <cellStyle name="Вычисление 3 2 5 8" xfId="32934"/>
    <cellStyle name="Вычисление 3 2 6" xfId="32935"/>
    <cellStyle name="Вычисление 3 2 7" xfId="32936"/>
    <cellStyle name="Вычисление 3 2 8" xfId="32937"/>
    <cellStyle name="Вычисление 3 2 9" xfId="32938"/>
    <cellStyle name="Вычисление 3 3" xfId="4877"/>
    <cellStyle name="Вычисление 3 3 10" xfId="32939"/>
    <cellStyle name="Вычисление 3 3 11" xfId="32940"/>
    <cellStyle name="Вычисление 3 3 12" xfId="32941"/>
    <cellStyle name="Вычисление 3 3 2" xfId="32942"/>
    <cellStyle name="Вычисление 3 3 2 2" xfId="32943"/>
    <cellStyle name="Вычисление 3 3 2 3" xfId="32944"/>
    <cellStyle name="Вычисление 3 3 2 4" xfId="32945"/>
    <cellStyle name="Вычисление 3 3 2 5" xfId="32946"/>
    <cellStyle name="Вычисление 3 3 2 6" xfId="32947"/>
    <cellStyle name="Вычисление 3 3 2 7" xfId="32948"/>
    <cellStyle name="Вычисление 3 3 2 8" xfId="32949"/>
    <cellStyle name="Вычисление 3 3 3" xfId="32950"/>
    <cellStyle name="Вычисление 3 3 3 2" xfId="32951"/>
    <cellStyle name="Вычисление 3 3 3 3" xfId="32952"/>
    <cellStyle name="Вычисление 3 3 3 4" xfId="32953"/>
    <cellStyle name="Вычисление 3 3 3 5" xfId="32954"/>
    <cellStyle name="Вычисление 3 3 3 6" xfId="32955"/>
    <cellStyle name="Вычисление 3 3 3 7" xfId="32956"/>
    <cellStyle name="Вычисление 3 3 3 8" xfId="32957"/>
    <cellStyle name="Вычисление 3 3 4" xfId="32958"/>
    <cellStyle name="Вычисление 3 3 4 2" xfId="32959"/>
    <cellStyle name="Вычисление 3 3 4 3" xfId="32960"/>
    <cellStyle name="Вычисление 3 3 4 4" xfId="32961"/>
    <cellStyle name="Вычисление 3 3 4 5" xfId="32962"/>
    <cellStyle name="Вычисление 3 3 4 6" xfId="32963"/>
    <cellStyle name="Вычисление 3 3 4 7" xfId="32964"/>
    <cellStyle name="Вычисление 3 3 4 8" xfId="32965"/>
    <cellStyle name="Вычисление 3 3 5" xfId="32966"/>
    <cellStyle name="Вычисление 3 3 6" xfId="32967"/>
    <cellStyle name="Вычисление 3 3 7" xfId="32968"/>
    <cellStyle name="Вычисление 3 3 8" xfId="32969"/>
    <cellStyle name="Вычисление 3 3 9" xfId="32970"/>
    <cellStyle name="Вычисление 3 4" xfId="32971"/>
    <cellStyle name="Вычисление 3 4 2" xfId="32972"/>
    <cellStyle name="Вычисление 3 4 3" xfId="32973"/>
    <cellStyle name="Вычисление 3 4 4" xfId="32974"/>
    <cellStyle name="Вычисление 3 4 5" xfId="32975"/>
    <cellStyle name="Вычисление 3 4 6" xfId="32976"/>
    <cellStyle name="Вычисление 3 4 7" xfId="32977"/>
    <cellStyle name="Вычисление 3 4 8" xfId="32978"/>
    <cellStyle name="Вычисление 3 5" xfId="32979"/>
    <cellStyle name="Вычисление 3 5 2" xfId="32980"/>
    <cellStyle name="Вычисление 3 5 3" xfId="32981"/>
    <cellStyle name="Вычисление 3 5 4" xfId="32982"/>
    <cellStyle name="Вычисление 3 5 5" xfId="32983"/>
    <cellStyle name="Вычисление 3 5 6" xfId="32984"/>
    <cellStyle name="Вычисление 3 5 7" xfId="32985"/>
    <cellStyle name="Вычисление 3 5 8" xfId="32986"/>
    <cellStyle name="Вычисление 3 6" xfId="32987"/>
    <cellStyle name="Вычисление 3 6 2" xfId="32988"/>
    <cellStyle name="Вычисление 3 6 3" xfId="32989"/>
    <cellStyle name="Вычисление 3 6 4" xfId="32990"/>
    <cellStyle name="Вычисление 3 6 5" xfId="32991"/>
    <cellStyle name="Вычисление 3 6 6" xfId="32992"/>
    <cellStyle name="Вычисление 3 6 7" xfId="32993"/>
    <cellStyle name="Вычисление 3 6 8" xfId="32994"/>
    <cellStyle name="Вычисление 3 7" xfId="32995"/>
    <cellStyle name="Вычисление 3 8" xfId="32996"/>
    <cellStyle name="Вычисление 3 9" xfId="32997"/>
    <cellStyle name="Вычисление 3_46EE.2011(v1.0)" xfId="4878"/>
    <cellStyle name="Вычисление 4" xfId="4879"/>
    <cellStyle name="Вычисление 4 10" xfId="32998"/>
    <cellStyle name="Вычисление 4 11" xfId="32999"/>
    <cellStyle name="Вычисление 4 12" xfId="33000"/>
    <cellStyle name="Вычисление 4 13" xfId="33001"/>
    <cellStyle name="Вычисление 4 2" xfId="4880"/>
    <cellStyle name="Вычисление 4 2 10" xfId="33002"/>
    <cellStyle name="Вычисление 4 2 11" xfId="33003"/>
    <cellStyle name="Вычисление 4 2 12" xfId="33004"/>
    <cellStyle name="Вычисление 4 2 13" xfId="33005"/>
    <cellStyle name="Вычисление 4 2 14" xfId="33006"/>
    <cellStyle name="Вычисление 4 2 2" xfId="4881"/>
    <cellStyle name="Вычисление 4 2 2 10" xfId="33007"/>
    <cellStyle name="Вычисление 4 2 2 11" xfId="33008"/>
    <cellStyle name="Вычисление 4 2 2 12" xfId="33009"/>
    <cellStyle name="Вычисление 4 2 2 2" xfId="33010"/>
    <cellStyle name="Вычисление 4 2 2 2 2" xfId="33011"/>
    <cellStyle name="Вычисление 4 2 2 2 3" xfId="33012"/>
    <cellStyle name="Вычисление 4 2 2 2 4" xfId="33013"/>
    <cellStyle name="Вычисление 4 2 2 2 5" xfId="33014"/>
    <cellStyle name="Вычисление 4 2 2 2 6" xfId="33015"/>
    <cellStyle name="Вычисление 4 2 2 2 7" xfId="33016"/>
    <cellStyle name="Вычисление 4 2 2 2 8" xfId="33017"/>
    <cellStyle name="Вычисление 4 2 2 3" xfId="33018"/>
    <cellStyle name="Вычисление 4 2 2 3 2" xfId="33019"/>
    <cellStyle name="Вычисление 4 2 2 3 3" xfId="33020"/>
    <cellStyle name="Вычисление 4 2 2 3 4" xfId="33021"/>
    <cellStyle name="Вычисление 4 2 2 3 5" xfId="33022"/>
    <cellStyle name="Вычисление 4 2 2 3 6" xfId="33023"/>
    <cellStyle name="Вычисление 4 2 2 3 7" xfId="33024"/>
    <cellStyle name="Вычисление 4 2 2 3 8" xfId="33025"/>
    <cellStyle name="Вычисление 4 2 2 4" xfId="33026"/>
    <cellStyle name="Вычисление 4 2 2 4 2" xfId="33027"/>
    <cellStyle name="Вычисление 4 2 2 4 3" xfId="33028"/>
    <cellStyle name="Вычисление 4 2 2 4 4" xfId="33029"/>
    <cellStyle name="Вычисление 4 2 2 4 5" xfId="33030"/>
    <cellStyle name="Вычисление 4 2 2 4 6" xfId="33031"/>
    <cellStyle name="Вычисление 4 2 2 4 7" xfId="33032"/>
    <cellStyle name="Вычисление 4 2 2 4 8" xfId="33033"/>
    <cellStyle name="Вычисление 4 2 2 5" xfId="33034"/>
    <cellStyle name="Вычисление 4 2 2 6" xfId="33035"/>
    <cellStyle name="Вычисление 4 2 2 7" xfId="33036"/>
    <cellStyle name="Вычисление 4 2 2 8" xfId="33037"/>
    <cellStyle name="Вычисление 4 2 2 9" xfId="33038"/>
    <cellStyle name="Вычисление 4 2 3" xfId="33039"/>
    <cellStyle name="Вычисление 4 2 3 2" xfId="33040"/>
    <cellStyle name="Вычисление 4 2 3 3" xfId="33041"/>
    <cellStyle name="Вычисление 4 2 3 4" xfId="33042"/>
    <cellStyle name="Вычисление 4 2 3 5" xfId="33043"/>
    <cellStyle name="Вычисление 4 2 3 6" xfId="33044"/>
    <cellStyle name="Вычисление 4 2 3 7" xfId="33045"/>
    <cellStyle name="Вычисление 4 2 3 8" xfId="33046"/>
    <cellStyle name="Вычисление 4 2 4" xfId="33047"/>
    <cellStyle name="Вычисление 4 2 4 2" xfId="33048"/>
    <cellStyle name="Вычисление 4 2 4 3" xfId="33049"/>
    <cellStyle name="Вычисление 4 2 4 4" xfId="33050"/>
    <cellStyle name="Вычисление 4 2 4 5" xfId="33051"/>
    <cellStyle name="Вычисление 4 2 4 6" xfId="33052"/>
    <cellStyle name="Вычисление 4 2 4 7" xfId="33053"/>
    <cellStyle name="Вычисление 4 2 4 8" xfId="33054"/>
    <cellStyle name="Вычисление 4 2 5" xfId="33055"/>
    <cellStyle name="Вычисление 4 2 5 2" xfId="33056"/>
    <cellStyle name="Вычисление 4 2 5 3" xfId="33057"/>
    <cellStyle name="Вычисление 4 2 5 4" xfId="33058"/>
    <cellStyle name="Вычисление 4 2 5 5" xfId="33059"/>
    <cellStyle name="Вычисление 4 2 5 6" xfId="33060"/>
    <cellStyle name="Вычисление 4 2 5 7" xfId="33061"/>
    <cellStyle name="Вычисление 4 2 5 8" xfId="33062"/>
    <cellStyle name="Вычисление 4 2 6" xfId="33063"/>
    <cellStyle name="Вычисление 4 2 7" xfId="33064"/>
    <cellStyle name="Вычисление 4 2 8" xfId="33065"/>
    <cellStyle name="Вычисление 4 2 9" xfId="33066"/>
    <cellStyle name="Вычисление 4 3" xfId="4882"/>
    <cellStyle name="Вычисление 4 3 10" xfId="33067"/>
    <cellStyle name="Вычисление 4 3 11" xfId="33068"/>
    <cellStyle name="Вычисление 4 3 12" xfId="33069"/>
    <cellStyle name="Вычисление 4 3 2" xfId="33070"/>
    <cellStyle name="Вычисление 4 3 2 2" xfId="33071"/>
    <cellStyle name="Вычисление 4 3 2 3" xfId="33072"/>
    <cellStyle name="Вычисление 4 3 2 4" xfId="33073"/>
    <cellStyle name="Вычисление 4 3 2 5" xfId="33074"/>
    <cellStyle name="Вычисление 4 3 2 6" xfId="33075"/>
    <cellStyle name="Вычисление 4 3 2 7" xfId="33076"/>
    <cellStyle name="Вычисление 4 3 2 8" xfId="33077"/>
    <cellStyle name="Вычисление 4 3 3" xfId="33078"/>
    <cellStyle name="Вычисление 4 3 3 2" xfId="33079"/>
    <cellStyle name="Вычисление 4 3 3 3" xfId="33080"/>
    <cellStyle name="Вычисление 4 3 3 4" xfId="33081"/>
    <cellStyle name="Вычисление 4 3 3 5" xfId="33082"/>
    <cellStyle name="Вычисление 4 3 3 6" xfId="33083"/>
    <cellStyle name="Вычисление 4 3 3 7" xfId="33084"/>
    <cellStyle name="Вычисление 4 3 3 8" xfId="33085"/>
    <cellStyle name="Вычисление 4 3 4" xfId="33086"/>
    <cellStyle name="Вычисление 4 3 4 2" xfId="33087"/>
    <cellStyle name="Вычисление 4 3 4 3" xfId="33088"/>
    <cellStyle name="Вычисление 4 3 4 4" xfId="33089"/>
    <cellStyle name="Вычисление 4 3 4 5" xfId="33090"/>
    <cellStyle name="Вычисление 4 3 4 6" xfId="33091"/>
    <cellStyle name="Вычисление 4 3 4 7" xfId="33092"/>
    <cellStyle name="Вычисление 4 3 4 8" xfId="33093"/>
    <cellStyle name="Вычисление 4 3 5" xfId="33094"/>
    <cellStyle name="Вычисление 4 3 6" xfId="33095"/>
    <cellStyle name="Вычисление 4 3 7" xfId="33096"/>
    <cellStyle name="Вычисление 4 3 8" xfId="33097"/>
    <cellStyle name="Вычисление 4 3 9" xfId="33098"/>
    <cellStyle name="Вычисление 4 4" xfId="33099"/>
    <cellStyle name="Вычисление 4 4 2" xfId="33100"/>
    <cellStyle name="Вычисление 4 4 3" xfId="33101"/>
    <cellStyle name="Вычисление 4 4 4" xfId="33102"/>
    <cellStyle name="Вычисление 4 4 5" xfId="33103"/>
    <cellStyle name="Вычисление 4 4 6" xfId="33104"/>
    <cellStyle name="Вычисление 4 4 7" xfId="33105"/>
    <cellStyle name="Вычисление 4 4 8" xfId="33106"/>
    <cellStyle name="Вычисление 4 5" xfId="33107"/>
    <cellStyle name="Вычисление 4 5 2" xfId="33108"/>
    <cellStyle name="Вычисление 4 5 3" xfId="33109"/>
    <cellStyle name="Вычисление 4 5 4" xfId="33110"/>
    <cellStyle name="Вычисление 4 5 5" xfId="33111"/>
    <cellStyle name="Вычисление 4 5 6" xfId="33112"/>
    <cellStyle name="Вычисление 4 5 7" xfId="33113"/>
    <cellStyle name="Вычисление 4 5 8" xfId="33114"/>
    <cellStyle name="Вычисление 4 6" xfId="33115"/>
    <cellStyle name="Вычисление 4 6 2" xfId="33116"/>
    <cellStyle name="Вычисление 4 6 3" xfId="33117"/>
    <cellStyle name="Вычисление 4 6 4" xfId="33118"/>
    <cellStyle name="Вычисление 4 6 5" xfId="33119"/>
    <cellStyle name="Вычисление 4 6 6" xfId="33120"/>
    <cellStyle name="Вычисление 4 6 7" xfId="33121"/>
    <cellStyle name="Вычисление 4 6 8" xfId="33122"/>
    <cellStyle name="Вычисление 4 7" xfId="33123"/>
    <cellStyle name="Вычисление 4 8" xfId="33124"/>
    <cellStyle name="Вычисление 4 9" xfId="33125"/>
    <cellStyle name="Вычисление 4_46EE.2011(v1.0)" xfId="4883"/>
    <cellStyle name="Вычисление 5" xfId="4884"/>
    <cellStyle name="Вычисление 5 10" xfId="33126"/>
    <cellStyle name="Вычисление 5 11" xfId="33127"/>
    <cellStyle name="Вычисление 5 12" xfId="33128"/>
    <cellStyle name="Вычисление 5 2" xfId="4885"/>
    <cellStyle name="Вычисление 5 2 10" xfId="33129"/>
    <cellStyle name="Вычисление 5 2 11" xfId="33130"/>
    <cellStyle name="Вычисление 5 2 12" xfId="33131"/>
    <cellStyle name="Вычисление 5 2 13" xfId="33132"/>
    <cellStyle name="Вычисление 5 2 14" xfId="33133"/>
    <cellStyle name="Вычисление 5 2 2" xfId="4886"/>
    <cellStyle name="Вычисление 5 2 2 10" xfId="33134"/>
    <cellStyle name="Вычисление 5 2 2 11" xfId="33135"/>
    <cellStyle name="Вычисление 5 2 2 12" xfId="33136"/>
    <cellStyle name="Вычисление 5 2 2 2" xfId="33137"/>
    <cellStyle name="Вычисление 5 2 2 2 2" xfId="33138"/>
    <cellStyle name="Вычисление 5 2 2 2 3" xfId="33139"/>
    <cellStyle name="Вычисление 5 2 2 2 4" xfId="33140"/>
    <cellStyle name="Вычисление 5 2 2 2 5" xfId="33141"/>
    <cellStyle name="Вычисление 5 2 2 2 6" xfId="33142"/>
    <cellStyle name="Вычисление 5 2 2 2 7" xfId="33143"/>
    <cellStyle name="Вычисление 5 2 2 2 8" xfId="33144"/>
    <cellStyle name="Вычисление 5 2 2 3" xfId="33145"/>
    <cellStyle name="Вычисление 5 2 2 3 2" xfId="33146"/>
    <cellStyle name="Вычисление 5 2 2 3 3" xfId="33147"/>
    <cellStyle name="Вычисление 5 2 2 3 4" xfId="33148"/>
    <cellStyle name="Вычисление 5 2 2 3 5" xfId="33149"/>
    <cellStyle name="Вычисление 5 2 2 3 6" xfId="33150"/>
    <cellStyle name="Вычисление 5 2 2 3 7" xfId="33151"/>
    <cellStyle name="Вычисление 5 2 2 3 8" xfId="33152"/>
    <cellStyle name="Вычисление 5 2 2 4" xfId="33153"/>
    <cellStyle name="Вычисление 5 2 2 4 2" xfId="33154"/>
    <cellStyle name="Вычисление 5 2 2 4 3" xfId="33155"/>
    <cellStyle name="Вычисление 5 2 2 4 4" xfId="33156"/>
    <cellStyle name="Вычисление 5 2 2 4 5" xfId="33157"/>
    <cellStyle name="Вычисление 5 2 2 4 6" xfId="33158"/>
    <cellStyle name="Вычисление 5 2 2 4 7" xfId="33159"/>
    <cellStyle name="Вычисление 5 2 2 4 8" xfId="33160"/>
    <cellStyle name="Вычисление 5 2 2 5" xfId="33161"/>
    <cellStyle name="Вычисление 5 2 2 6" xfId="33162"/>
    <cellStyle name="Вычисление 5 2 2 7" xfId="33163"/>
    <cellStyle name="Вычисление 5 2 2 8" xfId="33164"/>
    <cellStyle name="Вычисление 5 2 2 9" xfId="33165"/>
    <cellStyle name="Вычисление 5 2 3" xfId="33166"/>
    <cellStyle name="Вычисление 5 2 3 2" xfId="33167"/>
    <cellStyle name="Вычисление 5 2 3 3" xfId="33168"/>
    <cellStyle name="Вычисление 5 2 3 4" xfId="33169"/>
    <cellStyle name="Вычисление 5 2 3 5" xfId="33170"/>
    <cellStyle name="Вычисление 5 2 3 6" xfId="33171"/>
    <cellStyle name="Вычисление 5 2 3 7" xfId="33172"/>
    <cellStyle name="Вычисление 5 2 3 8" xfId="33173"/>
    <cellStyle name="Вычисление 5 2 4" xfId="33174"/>
    <cellStyle name="Вычисление 5 2 4 2" xfId="33175"/>
    <cellStyle name="Вычисление 5 2 4 3" xfId="33176"/>
    <cellStyle name="Вычисление 5 2 4 4" xfId="33177"/>
    <cellStyle name="Вычисление 5 2 4 5" xfId="33178"/>
    <cellStyle name="Вычисление 5 2 4 6" xfId="33179"/>
    <cellStyle name="Вычисление 5 2 4 7" xfId="33180"/>
    <cellStyle name="Вычисление 5 2 4 8" xfId="33181"/>
    <cellStyle name="Вычисление 5 2 5" xfId="33182"/>
    <cellStyle name="Вычисление 5 2 5 2" xfId="33183"/>
    <cellStyle name="Вычисление 5 2 5 3" xfId="33184"/>
    <cellStyle name="Вычисление 5 2 5 4" xfId="33185"/>
    <cellStyle name="Вычисление 5 2 5 5" xfId="33186"/>
    <cellStyle name="Вычисление 5 2 5 6" xfId="33187"/>
    <cellStyle name="Вычисление 5 2 5 7" xfId="33188"/>
    <cellStyle name="Вычисление 5 2 5 8" xfId="33189"/>
    <cellStyle name="Вычисление 5 2 6" xfId="33190"/>
    <cellStyle name="Вычисление 5 2 7" xfId="33191"/>
    <cellStyle name="Вычисление 5 2 8" xfId="33192"/>
    <cellStyle name="Вычисление 5 2 9" xfId="33193"/>
    <cellStyle name="Вычисление 5 3" xfId="4887"/>
    <cellStyle name="Вычисление 5 3 10" xfId="33194"/>
    <cellStyle name="Вычисление 5 3 11" xfId="33195"/>
    <cellStyle name="Вычисление 5 3 12" xfId="33196"/>
    <cellStyle name="Вычисление 5 3 2" xfId="33197"/>
    <cellStyle name="Вычисление 5 3 2 2" xfId="33198"/>
    <cellStyle name="Вычисление 5 3 2 3" xfId="33199"/>
    <cellStyle name="Вычисление 5 3 2 4" xfId="33200"/>
    <cellStyle name="Вычисление 5 3 2 5" xfId="33201"/>
    <cellStyle name="Вычисление 5 3 2 6" xfId="33202"/>
    <cellStyle name="Вычисление 5 3 2 7" xfId="33203"/>
    <cellStyle name="Вычисление 5 3 2 8" xfId="33204"/>
    <cellStyle name="Вычисление 5 3 3" xfId="33205"/>
    <cellStyle name="Вычисление 5 3 3 2" xfId="33206"/>
    <cellStyle name="Вычисление 5 3 3 3" xfId="33207"/>
    <cellStyle name="Вычисление 5 3 3 4" xfId="33208"/>
    <cellStyle name="Вычисление 5 3 3 5" xfId="33209"/>
    <cellStyle name="Вычисление 5 3 3 6" xfId="33210"/>
    <cellStyle name="Вычисление 5 3 3 7" xfId="33211"/>
    <cellStyle name="Вычисление 5 3 3 8" xfId="33212"/>
    <cellStyle name="Вычисление 5 3 4" xfId="33213"/>
    <cellStyle name="Вычисление 5 3 4 2" xfId="33214"/>
    <cellStyle name="Вычисление 5 3 4 3" xfId="33215"/>
    <cellStyle name="Вычисление 5 3 4 4" xfId="33216"/>
    <cellStyle name="Вычисление 5 3 4 5" xfId="33217"/>
    <cellStyle name="Вычисление 5 3 4 6" xfId="33218"/>
    <cellStyle name="Вычисление 5 3 4 7" xfId="33219"/>
    <cellStyle name="Вычисление 5 3 4 8" xfId="33220"/>
    <cellStyle name="Вычисление 5 3 5" xfId="33221"/>
    <cellStyle name="Вычисление 5 3 6" xfId="33222"/>
    <cellStyle name="Вычисление 5 3 7" xfId="33223"/>
    <cellStyle name="Вычисление 5 3 8" xfId="33224"/>
    <cellStyle name="Вычисление 5 3 9" xfId="33225"/>
    <cellStyle name="Вычисление 5 4" xfId="33226"/>
    <cellStyle name="Вычисление 5 4 2" xfId="33227"/>
    <cellStyle name="Вычисление 5 4 3" xfId="33228"/>
    <cellStyle name="Вычисление 5 4 4" xfId="33229"/>
    <cellStyle name="Вычисление 5 4 5" xfId="33230"/>
    <cellStyle name="Вычисление 5 4 6" xfId="33231"/>
    <cellStyle name="Вычисление 5 4 7" xfId="33232"/>
    <cellStyle name="Вычисление 5 4 8" xfId="33233"/>
    <cellStyle name="Вычисление 5 5" xfId="33234"/>
    <cellStyle name="Вычисление 5 5 2" xfId="33235"/>
    <cellStyle name="Вычисление 5 5 3" xfId="33236"/>
    <cellStyle name="Вычисление 5 5 4" xfId="33237"/>
    <cellStyle name="Вычисление 5 5 5" xfId="33238"/>
    <cellStyle name="Вычисление 5 5 6" xfId="33239"/>
    <cellStyle name="Вычисление 5 5 7" xfId="33240"/>
    <cellStyle name="Вычисление 5 5 8" xfId="33241"/>
    <cellStyle name="Вычисление 5 6" xfId="33242"/>
    <cellStyle name="Вычисление 5 6 2" xfId="33243"/>
    <cellStyle name="Вычисление 5 6 3" xfId="33244"/>
    <cellStyle name="Вычисление 5 6 4" xfId="33245"/>
    <cellStyle name="Вычисление 5 6 5" xfId="33246"/>
    <cellStyle name="Вычисление 5 6 6" xfId="33247"/>
    <cellStyle name="Вычисление 5 6 7" xfId="33248"/>
    <cellStyle name="Вычисление 5 6 8" xfId="33249"/>
    <cellStyle name="Вычисление 5 7" xfId="33250"/>
    <cellStyle name="Вычисление 5 8" xfId="33251"/>
    <cellStyle name="Вычисление 5 9" xfId="33252"/>
    <cellStyle name="Вычисление 5_46EE.2011(v1.0)" xfId="4888"/>
    <cellStyle name="Вычисление 6" xfId="4889"/>
    <cellStyle name="Вычисление 6 10" xfId="33253"/>
    <cellStyle name="Вычисление 6 11" xfId="33254"/>
    <cellStyle name="Вычисление 6 12" xfId="33255"/>
    <cellStyle name="Вычисление 6 13" xfId="33256"/>
    <cellStyle name="Вычисление 6 14" xfId="33257"/>
    <cellStyle name="Вычисление 6 2" xfId="4890"/>
    <cellStyle name="Вычисление 6 2 10" xfId="33258"/>
    <cellStyle name="Вычисление 6 2 11" xfId="33259"/>
    <cellStyle name="Вычисление 6 2 12" xfId="33260"/>
    <cellStyle name="Вычисление 6 2 13" xfId="33261"/>
    <cellStyle name="Вычисление 6 2 2" xfId="33262"/>
    <cellStyle name="Вычисление 6 2 2 2" xfId="33263"/>
    <cellStyle name="Вычисление 6 2 2 3" xfId="33264"/>
    <cellStyle name="Вычисление 6 2 2 4" xfId="33265"/>
    <cellStyle name="Вычисление 6 2 2 5" xfId="33266"/>
    <cellStyle name="Вычисление 6 2 2 6" xfId="33267"/>
    <cellStyle name="Вычисление 6 2 2 7" xfId="33268"/>
    <cellStyle name="Вычисление 6 2 2 8" xfId="33269"/>
    <cellStyle name="Вычисление 6 2 3" xfId="33270"/>
    <cellStyle name="Вычисление 6 2 3 2" xfId="33271"/>
    <cellStyle name="Вычисление 6 2 3 3" xfId="33272"/>
    <cellStyle name="Вычисление 6 2 3 4" xfId="33273"/>
    <cellStyle name="Вычисление 6 2 3 5" xfId="33274"/>
    <cellStyle name="Вычисление 6 2 3 6" xfId="33275"/>
    <cellStyle name="Вычисление 6 2 3 7" xfId="33276"/>
    <cellStyle name="Вычисление 6 2 3 8" xfId="33277"/>
    <cellStyle name="Вычисление 6 2 4" xfId="33278"/>
    <cellStyle name="Вычисление 6 2 4 2" xfId="33279"/>
    <cellStyle name="Вычисление 6 2 4 3" xfId="33280"/>
    <cellStyle name="Вычисление 6 2 4 4" xfId="33281"/>
    <cellStyle name="Вычисление 6 2 4 5" xfId="33282"/>
    <cellStyle name="Вычисление 6 2 4 6" xfId="33283"/>
    <cellStyle name="Вычисление 6 2 4 7" xfId="33284"/>
    <cellStyle name="Вычисление 6 2 4 8" xfId="33285"/>
    <cellStyle name="Вычисление 6 2 5" xfId="33286"/>
    <cellStyle name="Вычисление 6 2 6" xfId="33287"/>
    <cellStyle name="Вычисление 6 2 7" xfId="33288"/>
    <cellStyle name="Вычисление 6 2 8" xfId="33289"/>
    <cellStyle name="Вычисление 6 2 9" xfId="33290"/>
    <cellStyle name="Вычисление 6 3" xfId="33291"/>
    <cellStyle name="Вычисление 6 3 2" xfId="33292"/>
    <cellStyle name="Вычисление 6 3 3" xfId="33293"/>
    <cellStyle name="Вычисление 6 3 4" xfId="33294"/>
    <cellStyle name="Вычисление 6 3 5" xfId="33295"/>
    <cellStyle name="Вычисление 6 3 6" xfId="33296"/>
    <cellStyle name="Вычисление 6 3 7" xfId="33297"/>
    <cellStyle name="Вычисление 6 3 8" xfId="33298"/>
    <cellStyle name="Вычисление 6 4" xfId="33299"/>
    <cellStyle name="Вычисление 6 4 2" xfId="33300"/>
    <cellStyle name="Вычисление 6 4 3" xfId="33301"/>
    <cellStyle name="Вычисление 6 4 4" xfId="33302"/>
    <cellStyle name="Вычисление 6 4 5" xfId="33303"/>
    <cellStyle name="Вычисление 6 4 6" xfId="33304"/>
    <cellStyle name="Вычисление 6 4 7" xfId="33305"/>
    <cellStyle name="Вычисление 6 4 8" xfId="33306"/>
    <cellStyle name="Вычисление 6 5" xfId="33307"/>
    <cellStyle name="Вычисление 6 5 2" xfId="33308"/>
    <cellStyle name="Вычисление 6 5 3" xfId="33309"/>
    <cellStyle name="Вычисление 6 5 4" xfId="33310"/>
    <cellStyle name="Вычисление 6 5 5" xfId="33311"/>
    <cellStyle name="Вычисление 6 5 6" xfId="33312"/>
    <cellStyle name="Вычисление 6 5 7" xfId="33313"/>
    <cellStyle name="Вычисление 6 5 8" xfId="33314"/>
    <cellStyle name="Вычисление 6 6" xfId="33315"/>
    <cellStyle name="Вычисление 6 7" xfId="33316"/>
    <cellStyle name="Вычисление 6 8" xfId="33317"/>
    <cellStyle name="Вычисление 6 9" xfId="33318"/>
    <cellStyle name="Вычисление 6_46EE.2011(v1.0)" xfId="4891"/>
    <cellStyle name="Вычисление 7" xfId="4892"/>
    <cellStyle name="Вычисление 7 10" xfId="33319"/>
    <cellStyle name="Вычисление 7 11" xfId="33320"/>
    <cellStyle name="Вычисление 7 12" xfId="33321"/>
    <cellStyle name="Вычисление 7 13" xfId="33322"/>
    <cellStyle name="Вычисление 7 14" xfId="33323"/>
    <cellStyle name="Вычисление 7 2" xfId="4893"/>
    <cellStyle name="Вычисление 7 2 10" xfId="33324"/>
    <cellStyle name="Вычисление 7 2 11" xfId="33325"/>
    <cellStyle name="Вычисление 7 2 12" xfId="33326"/>
    <cellStyle name="Вычисление 7 2 13" xfId="33327"/>
    <cellStyle name="Вычисление 7 2 2" xfId="33328"/>
    <cellStyle name="Вычисление 7 2 2 2" xfId="33329"/>
    <cellStyle name="Вычисление 7 2 2 3" xfId="33330"/>
    <cellStyle name="Вычисление 7 2 2 4" xfId="33331"/>
    <cellStyle name="Вычисление 7 2 2 5" xfId="33332"/>
    <cellStyle name="Вычисление 7 2 2 6" xfId="33333"/>
    <cellStyle name="Вычисление 7 2 2 7" xfId="33334"/>
    <cellStyle name="Вычисление 7 2 2 8" xfId="33335"/>
    <cellStyle name="Вычисление 7 2 3" xfId="33336"/>
    <cellStyle name="Вычисление 7 2 3 2" xfId="33337"/>
    <cellStyle name="Вычисление 7 2 3 3" xfId="33338"/>
    <cellStyle name="Вычисление 7 2 3 4" xfId="33339"/>
    <cellStyle name="Вычисление 7 2 3 5" xfId="33340"/>
    <cellStyle name="Вычисление 7 2 3 6" xfId="33341"/>
    <cellStyle name="Вычисление 7 2 3 7" xfId="33342"/>
    <cellStyle name="Вычисление 7 2 3 8" xfId="33343"/>
    <cellStyle name="Вычисление 7 2 4" xfId="33344"/>
    <cellStyle name="Вычисление 7 2 4 2" xfId="33345"/>
    <cellStyle name="Вычисление 7 2 4 3" xfId="33346"/>
    <cellStyle name="Вычисление 7 2 4 4" xfId="33347"/>
    <cellStyle name="Вычисление 7 2 4 5" xfId="33348"/>
    <cellStyle name="Вычисление 7 2 4 6" xfId="33349"/>
    <cellStyle name="Вычисление 7 2 4 7" xfId="33350"/>
    <cellStyle name="Вычисление 7 2 4 8" xfId="33351"/>
    <cellStyle name="Вычисление 7 2 5" xfId="33352"/>
    <cellStyle name="Вычисление 7 2 6" xfId="33353"/>
    <cellStyle name="Вычисление 7 2 7" xfId="33354"/>
    <cellStyle name="Вычисление 7 2 8" xfId="33355"/>
    <cellStyle name="Вычисление 7 2 9" xfId="33356"/>
    <cellStyle name="Вычисление 7 3" xfId="33357"/>
    <cellStyle name="Вычисление 7 3 2" xfId="33358"/>
    <cellStyle name="Вычисление 7 3 3" xfId="33359"/>
    <cellStyle name="Вычисление 7 3 4" xfId="33360"/>
    <cellStyle name="Вычисление 7 3 5" xfId="33361"/>
    <cellStyle name="Вычисление 7 3 6" xfId="33362"/>
    <cellStyle name="Вычисление 7 3 7" xfId="33363"/>
    <cellStyle name="Вычисление 7 3 8" xfId="33364"/>
    <cellStyle name="Вычисление 7 4" xfId="33365"/>
    <cellStyle name="Вычисление 7 4 2" xfId="33366"/>
    <cellStyle name="Вычисление 7 4 3" xfId="33367"/>
    <cellStyle name="Вычисление 7 4 4" xfId="33368"/>
    <cellStyle name="Вычисление 7 4 5" xfId="33369"/>
    <cellStyle name="Вычисление 7 4 6" xfId="33370"/>
    <cellStyle name="Вычисление 7 4 7" xfId="33371"/>
    <cellStyle name="Вычисление 7 4 8" xfId="33372"/>
    <cellStyle name="Вычисление 7 5" xfId="33373"/>
    <cellStyle name="Вычисление 7 5 2" xfId="33374"/>
    <cellStyle name="Вычисление 7 5 3" xfId="33375"/>
    <cellStyle name="Вычисление 7 5 4" xfId="33376"/>
    <cellStyle name="Вычисление 7 5 5" xfId="33377"/>
    <cellStyle name="Вычисление 7 5 6" xfId="33378"/>
    <cellStyle name="Вычисление 7 5 7" xfId="33379"/>
    <cellStyle name="Вычисление 7 5 8" xfId="33380"/>
    <cellStyle name="Вычисление 7 6" xfId="33381"/>
    <cellStyle name="Вычисление 7 7" xfId="33382"/>
    <cellStyle name="Вычисление 7 8" xfId="33383"/>
    <cellStyle name="Вычисление 7 9" xfId="33384"/>
    <cellStyle name="Вычисление 7_46EE.2011(v1.0)" xfId="4894"/>
    <cellStyle name="Вычисление 8" xfId="4895"/>
    <cellStyle name="Вычисление 8 10" xfId="33385"/>
    <cellStyle name="Вычисление 8 11" xfId="33386"/>
    <cellStyle name="Вычисление 8 12" xfId="33387"/>
    <cellStyle name="Вычисление 8 13" xfId="33388"/>
    <cellStyle name="Вычисление 8 14" xfId="33389"/>
    <cellStyle name="Вычисление 8 2" xfId="4896"/>
    <cellStyle name="Вычисление 8 2 10" xfId="33390"/>
    <cellStyle name="Вычисление 8 2 11" xfId="33391"/>
    <cellStyle name="Вычисление 8 2 12" xfId="33392"/>
    <cellStyle name="Вычисление 8 2 13" xfId="33393"/>
    <cellStyle name="Вычисление 8 2 2" xfId="33394"/>
    <cellStyle name="Вычисление 8 2 2 2" xfId="33395"/>
    <cellStyle name="Вычисление 8 2 2 3" xfId="33396"/>
    <cellStyle name="Вычисление 8 2 2 4" xfId="33397"/>
    <cellStyle name="Вычисление 8 2 2 5" xfId="33398"/>
    <cellStyle name="Вычисление 8 2 2 6" xfId="33399"/>
    <cellStyle name="Вычисление 8 2 2 7" xfId="33400"/>
    <cellStyle name="Вычисление 8 2 2 8" xfId="33401"/>
    <cellStyle name="Вычисление 8 2 3" xfId="33402"/>
    <cellStyle name="Вычисление 8 2 3 2" xfId="33403"/>
    <cellStyle name="Вычисление 8 2 3 3" xfId="33404"/>
    <cellStyle name="Вычисление 8 2 3 4" xfId="33405"/>
    <cellStyle name="Вычисление 8 2 3 5" xfId="33406"/>
    <cellStyle name="Вычисление 8 2 3 6" xfId="33407"/>
    <cellStyle name="Вычисление 8 2 3 7" xfId="33408"/>
    <cellStyle name="Вычисление 8 2 3 8" xfId="33409"/>
    <cellStyle name="Вычисление 8 2 4" xfId="33410"/>
    <cellStyle name="Вычисление 8 2 4 2" xfId="33411"/>
    <cellStyle name="Вычисление 8 2 4 3" xfId="33412"/>
    <cellStyle name="Вычисление 8 2 4 4" xfId="33413"/>
    <cellStyle name="Вычисление 8 2 4 5" xfId="33414"/>
    <cellStyle name="Вычисление 8 2 4 6" xfId="33415"/>
    <cellStyle name="Вычисление 8 2 4 7" xfId="33416"/>
    <cellStyle name="Вычисление 8 2 4 8" xfId="33417"/>
    <cellStyle name="Вычисление 8 2 5" xfId="33418"/>
    <cellStyle name="Вычисление 8 2 6" xfId="33419"/>
    <cellStyle name="Вычисление 8 2 7" xfId="33420"/>
    <cellStyle name="Вычисление 8 2 8" xfId="33421"/>
    <cellStyle name="Вычисление 8 2 9" xfId="33422"/>
    <cellStyle name="Вычисление 8 3" xfId="33423"/>
    <cellStyle name="Вычисление 8 3 2" xfId="33424"/>
    <cellStyle name="Вычисление 8 3 3" xfId="33425"/>
    <cellStyle name="Вычисление 8 3 4" xfId="33426"/>
    <cellStyle name="Вычисление 8 3 5" xfId="33427"/>
    <cellStyle name="Вычисление 8 3 6" xfId="33428"/>
    <cellStyle name="Вычисление 8 3 7" xfId="33429"/>
    <cellStyle name="Вычисление 8 3 8" xfId="33430"/>
    <cellStyle name="Вычисление 8 4" xfId="33431"/>
    <cellStyle name="Вычисление 8 4 2" xfId="33432"/>
    <cellStyle name="Вычисление 8 4 3" xfId="33433"/>
    <cellStyle name="Вычисление 8 4 4" xfId="33434"/>
    <cellStyle name="Вычисление 8 4 5" xfId="33435"/>
    <cellStyle name="Вычисление 8 4 6" xfId="33436"/>
    <cellStyle name="Вычисление 8 4 7" xfId="33437"/>
    <cellStyle name="Вычисление 8 4 8" xfId="33438"/>
    <cellStyle name="Вычисление 8 5" xfId="33439"/>
    <cellStyle name="Вычисление 8 5 2" xfId="33440"/>
    <cellStyle name="Вычисление 8 5 3" xfId="33441"/>
    <cellStyle name="Вычисление 8 5 4" xfId="33442"/>
    <cellStyle name="Вычисление 8 5 5" xfId="33443"/>
    <cellStyle name="Вычисление 8 5 6" xfId="33444"/>
    <cellStyle name="Вычисление 8 5 7" xfId="33445"/>
    <cellStyle name="Вычисление 8 5 8" xfId="33446"/>
    <cellStyle name="Вычисление 8 6" xfId="33447"/>
    <cellStyle name="Вычисление 8 7" xfId="33448"/>
    <cellStyle name="Вычисление 8 8" xfId="33449"/>
    <cellStyle name="Вычисление 8 9" xfId="33450"/>
    <cellStyle name="Вычисление 8_46EE.2011(v1.0)" xfId="4897"/>
    <cellStyle name="Вычисление 9" xfId="4898"/>
    <cellStyle name="Вычисление 9 10" xfId="33451"/>
    <cellStyle name="Вычисление 9 11" xfId="33452"/>
    <cellStyle name="Вычисление 9 12" xfId="33453"/>
    <cellStyle name="Вычисление 9 13" xfId="33454"/>
    <cellStyle name="Вычисление 9 14" xfId="33455"/>
    <cellStyle name="Вычисление 9 2" xfId="4899"/>
    <cellStyle name="Вычисление 9 2 10" xfId="33456"/>
    <cellStyle name="Вычисление 9 2 11" xfId="33457"/>
    <cellStyle name="Вычисление 9 2 12" xfId="33458"/>
    <cellStyle name="Вычисление 9 2 13" xfId="33459"/>
    <cellStyle name="Вычисление 9 2 2" xfId="33460"/>
    <cellStyle name="Вычисление 9 2 2 2" xfId="33461"/>
    <cellStyle name="Вычисление 9 2 2 3" xfId="33462"/>
    <cellStyle name="Вычисление 9 2 2 4" xfId="33463"/>
    <cellStyle name="Вычисление 9 2 2 5" xfId="33464"/>
    <cellStyle name="Вычисление 9 2 2 6" xfId="33465"/>
    <cellStyle name="Вычисление 9 2 2 7" xfId="33466"/>
    <cellStyle name="Вычисление 9 2 2 8" xfId="33467"/>
    <cellStyle name="Вычисление 9 2 3" xfId="33468"/>
    <cellStyle name="Вычисление 9 2 3 2" xfId="33469"/>
    <cellStyle name="Вычисление 9 2 3 3" xfId="33470"/>
    <cellStyle name="Вычисление 9 2 3 4" xfId="33471"/>
    <cellStyle name="Вычисление 9 2 3 5" xfId="33472"/>
    <cellStyle name="Вычисление 9 2 3 6" xfId="33473"/>
    <cellStyle name="Вычисление 9 2 3 7" xfId="33474"/>
    <cellStyle name="Вычисление 9 2 3 8" xfId="33475"/>
    <cellStyle name="Вычисление 9 2 4" xfId="33476"/>
    <cellStyle name="Вычисление 9 2 4 2" xfId="33477"/>
    <cellStyle name="Вычисление 9 2 4 3" xfId="33478"/>
    <cellStyle name="Вычисление 9 2 4 4" xfId="33479"/>
    <cellStyle name="Вычисление 9 2 4 5" xfId="33480"/>
    <cellStyle name="Вычисление 9 2 4 6" xfId="33481"/>
    <cellStyle name="Вычисление 9 2 4 7" xfId="33482"/>
    <cellStyle name="Вычисление 9 2 4 8" xfId="33483"/>
    <cellStyle name="Вычисление 9 2 5" xfId="33484"/>
    <cellStyle name="Вычисление 9 2 6" xfId="33485"/>
    <cellStyle name="Вычисление 9 2 7" xfId="33486"/>
    <cellStyle name="Вычисление 9 2 8" xfId="33487"/>
    <cellStyle name="Вычисление 9 2 9" xfId="33488"/>
    <cellStyle name="Вычисление 9 3" xfId="33489"/>
    <cellStyle name="Вычисление 9 3 2" xfId="33490"/>
    <cellStyle name="Вычисление 9 3 3" xfId="33491"/>
    <cellStyle name="Вычисление 9 3 4" xfId="33492"/>
    <cellStyle name="Вычисление 9 3 5" xfId="33493"/>
    <cellStyle name="Вычисление 9 3 6" xfId="33494"/>
    <cellStyle name="Вычисление 9 3 7" xfId="33495"/>
    <cellStyle name="Вычисление 9 3 8" xfId="33496"/>
    <cellStyle name="Вычисление 9 4" xfId="33497"/>
    <cellStyle name="Вычисление 9 4 2" xfId="33498"/>
    <cellStyle name="Вычисление 9 4 3" xfId="33499"/>
    <cellStyle name="Вычисление 9 4 4" xfId="33500"/>
    <cellStyle name="Вычисление 9 4 5" xfId="33501"/>
    <cellStyle name="Вычисление 9 4 6" xfId="33502"/>
    <cellStyle name="Вычисление 9 4 7" xfId="33503"/>
    <cellStyle name="Вычисление 9 4 8" xfId="33504"/>
    <cellStyle name="Вычисление 9 5" xfId="33505"/>
    <cellStyle name="Вычисление 9 5 2" xfId="33506"/>
    <cellStyle name="Вычисление 9 5 3" xfId="33507"/>
    <cellStyle name="Вычисление 9 5 4" xfId="33508"/>
    <cellStyle name="Вычисление 9 5 5" xfId="33509"/>
    <cellStyle name="Вычисление 9 5 6" xfId="33510"/>
    <cellStyle name="Вычисление 9 5 7" xfId="33511"/>
    <cellStyle name="Вычисление 9 5 8" xfId="33512"/>
    <cellStyle name="Вычисление 9 6" xfId="33513"/>
    <cellStyle name="Вычисление 9 7" xfId="33514"/>
    <cellStyle name="Вычисление 9 8" xfId="33515"/>
    <cellStyle name="Вычисление 9 9" xfId="33516"/>
    <cellStyle name="Вычисление 9_46EE.2011(v1.0)" xfId="4900"/>
    <cellStyle name="Гиперссылка 2" xfId="4901"/>
    <cellStyle name="Гиперссылка 2 2" xfId="33517"/>
    <cellStyle name="Гиперссылка 3" xfId="4902"/>
    <cellStyle name="Гиперссылка 4" xfId="4903"/>
    <cellStyle name="Гиперссылка 5" xfId="4904"/>
    <cellStyle name="Группа" xfId="4905"/>
    <cellStyle name="Группа 0" xfId="4906"/>
    <cellStyle name="Группа 0 10" xfId="33518"/>
    <cellStyle name="Группа 0 11" xfId="33519"/>
    <cellStyle name="Группа 0 12" xfId="33520"/>
    <cellStyle name="Группа 0 13" xfId="33521"/>
    <cellStyle name="Группа 0 2" xfId="33522"/>
    <cellStyle name="Группа 0 2 2" xfId="33523"/>
    <cellStyle name="Группа 0 2 3" xfId="33524"/>
    <cellStyle name="Группа 0 2 4" xfId="33525"/>
    <cellStyle name="Группа 0 2 5" xfId="33526"/>
    <cellStyle name="Группа 0 2 6" xfId="33527"/>
    <cellStyle name="Группа 0 2 7" xfId="33528"/>
    <cellStyle name="Группа 0 2 8" xfId="33529"/>
    <cellStyle name="Группа 0 3" xfId="33530"/>
    <cellStyle name="Группа 0 3 2" xfId="33531"/>
    <cellStyle name="Группа 0 3 3" xfId="33532"/>
    <cellStyle name="Группа 0 3 4" xfId="33533"/>
    <cellStyle name="Группа 0 3 5" xfId="33534"/>
    <cellStyle name="Группа 0 3 6" xfId="33535"/>
    <cellStyle name="Группа 0 3 7" xfId="33536"/>
    <cellStyle name="Группа 0 3 8" xfId="33537"/>
    <cellStyle name="Группа 0 4" xfId="33538"/>
    <cellStyle name="Группа 0 4 2" xfId="33539"/>
    <cellStyle name="Группа 0 4 3" xfId="33540"/>
    <cellStyle name="Группа 0 4 4" xfId="33541"/>
    <cellStyle name="Группа 0 4 5" xfId="33542"/>
    <cellStyle name="Группа 0 4 6" xfId="33543"/>
    <cellStyle name="Группа 0 4 7" xfId="33544"/>
    <cellStyle name="Группа 0 4 8" xfId="33545"/>
    <cellStyle name="Группа 0 5" xfId="33546"/>
    <cellStyle name="Группа 0 6" xfId="33547"/>
    <cellStyle name="Группа 0 7" xfId="33548"/>
    <cellStyle name="Группа 0 8" xfId="33549"/>
    <cellStyle name="Группа 0 9" xfId="33550"/>
    <cellStyle name="Группа 1" xfId="4907"/>
    <cellStyle name="Группа 1 10" xfId="33551"/>
    <cellStyle name="Группа 1 11" xfId="33552"/>
    <cellStyle name="Группа 1 12" xfId="33553"/>
    <cellStyle name="Группа 1 13" xfId="33554"/>
    <cellStyle name="Группа 1 2" xfId="33555"/>
    <cellStyle name="Группа 1 2 2" xfId="33556"/>
    <cellStyle name="Группа 1 2 3" xfId="33557"/>
    <cellStyle name="Группа 1 2 4" xfId="33558"/>
    <cellStyle name="Группа 1 2 5" xfId="33559"/>
    <cellStyle name="Группа 1 2 6" xfId="33560"/>
    <cellStyle name="Группа 1 2 7" xfId="33561"/>
    <cellStyle name="Группа 1 2 8" xfId="33562"/>
    <cellStyle name="Группа 1 3" xfId="33563"/>
    <cellStyle name="Группа 1 3 2" xfId="33564"/>
    <cellStyle name="Группа 1 3 3" xfId="33565"/>
    <cellStyle name="Группа 1 3 4" xfId="33566"/>
    <cellStyle name="Группа 1 3 5" xfId="33567"/>
    <cellStyle name="Группа 1 3 6" xfId="33568"/>
    <cellStyle name="Группа 1 3 7" xfId="33569"/>
    <cellStyle name="Группа 1 3 8" xfId="33570"/>
    <cellStyle name="Группа 1 4" xfId="33571"/>
    <cellStyle name="Группа 1 4 2" xfId="33572"/>
    <cellStyle name="Группа 1 4 3" xfId="33573"/>
    <cellStyle name="Группа 1 4 4" xfId="33574"/>
    <cellStyle name="Группа 1 4 5" xfId="33575"/>
    <cellStyle name="Группа 1 4 6" xfId="33576"/>
    <cellStyle name="Группа 1 4 7" xfId="33577"/>
    <cellStyle name="Группа 1 4 8" xfId="33578"/>
    <cellStyle name="Группа 1 5" xfId="33579"/>
    <cellStyle name="Группа 1 6" xfId="33580"/>
    <cellStyle name="Группа 1 7" xfId="33581"/>
    <cellStyle name="Группа 1 8" xfId="33582"/>
    <cellStyle name="Группа 1 9" xfId="33583"/>
    <cellStyle name="Группа 10" xfId="33584"/>
    <cellStyle name="Группа 10 2" xfId="33585"/>
    <cellStyle name="Группа 10 3" xfId="33586"/>
    <cellStyle name="Группа 10 4" xfId="33587"/>
    <cellStyle name="Группа 10 5" xfId="33588"/>
    <cellStyle name="Группа 10 6" xfId="33589"/>
    <cellStyle name="Группа 10 7" xfId="33590"/>
    <cellStyle name="Группа 10 8" xfId="33591"/>
    <cellStyle name="Группа 11" xfId="33592"/>
    <cellStyle name="Группа 11 2" xfId="33593"/>
    <cellStyle name="Группа 11 3" xfId="33594"/>
    <cellStyle name="Группа 11 4" xfId="33595"/>
    <cellStyle name="Группа 11 5" xfId="33596"/>
    <cellStyle name="Группа 11 6" xfId="33597"/>
    <cellStyle name="Группа 11 7" xfId="33598"/>
    <cellStyle name="Группа 11 8" xfId="33599"/>
    <cellStyle name="Группа 12" xfId="33600"/>
    <cellStyle name="Группа 13" xfId="33601"/>
    <cellStyle name="Группа 14" xfId="33602"/>
    <cellStyle name="Группа 15" xfId="33603"/>
    <cellStyle name="Группа 16" xfId="33604"/>
    <cellStyle name="Группа 17" xfId="33605"/>
    <cellStyle name="Группа 18" xfId="33606"/>
    <cellStyle name="Группа 19" xfId="33607"/>
    <cellStyle name="Группа 2" xfId="4908"/>
    <cellStyle name="Группа 2 10" xfId="33608"/>
    <cellStyle name="Группа 2 11" xfId="33609"/>
    <cellStyle name="Группа 2 12" xfId="33610"/>
    <cellStyle name="Группа 2 13" xfId="33611"/>
    <cellStyle name="Группа 2 2" xfId="33612"/>
    <cellStyle name="Группа 2 2 2" xfId="33613"/>
    <cellStyle name="Группа 2 2 3" xfId="33614"/>
    <cellStyle name="Группа 2 2 4" xfId="33615"/>
    <cellStyle name="Группа 2 2 5" xfId="33616"/>
    <cellStyle name="Группа 2 2 6" xfId="33617"/>
    <cellStyle name="Группа 2 2 7" xfId="33618"/>
    <cellStyle name="Группа 2 2 8" xfId="33619"/>
    <cellStyle name="Группа 2 3" xfId="33620"/>
    <cellStyle name="Группа 2 3 2" xfId="33621"/>
    <cellStyle name="Группа 2 3 3" xfId="33622"/>
    <cellStyle name="Группа 2 3 4" xfId="33623"/>
    <cellStyle name="Группа 2 3 5" xfId="33624"/>
    <cellStyle name="Группа 2 3 6" xfId="33625"/>
    <cellStyle name="Группа 2 3 7" xfId="33626"/>
    <cellStyle name="Группа 2 3 8" xfId="33627"/>
    <cellStyle name="Группа 2 4" xfId="33628"/>
    <cellStyle name="Группа 2 4 2" xfId="33629"/>
    <cellStyle name="Группа 2 4 3" xfId="33630"/>
    <cellStyle name="Группа 2 4 4" xfId="33631"/>
    <cellStyle name="Группа 2 4 5" xfId="33632"/>
    <cellStyle name="Группа 2 4 6" xfId="33633"/>
    <cellStyle name="Группа 2 4 7" xfId="33634"/>
    <cellStyle name="Группа 2 4 8" xfId="33635"/>
    <cellStyle name="Группа 2 5" xfId="33636"/>
    <cellStyle name="Группа 2 6" xfId="33637"/>
    <cellStyle name="Группа 2 7" xfId="33638"/>
    <cellStyle name="Группа 2 8" xfId="33639"/>
    <cellStyle name="Группа 2 9" xfId="33640"/>
    <cellStyle name="Группа 20" xfId="33641"/>
    <cellStyle name="Группа 3" xfId="4909"/>
    <cellStyle name="Группа 3 10" xfId="33642"/>
    <cellStyle name="Группа 3 11" xfId="33643"/>
    <cellStyle name="Группа 3 12" xfId="33644"/>
    <cellStyle name="Группа 3 13" xfId="33645"/>
    <cellStyle name="Группа 3 2" xfId="33646"/>
    <cellStyle name="Группа 3 2 2" xfId="33647"/>
    <cellStyle name="Группа 3 2 3" xfId="33648"/>
    <cellStyle name="Группа 3 2 4" xfId="33649"/>
    <cellStyle name="Группа 3 2 5" xfId="33650"/>
    <cellStyle name="Группа 3 2 6" xfId="33651"/>
    <cellStyle name="Группа 3 2 7" xfId="33652"/>
    <cellStyle name="Группа 3 2 8" xfId="33653"/>
    <cellStyle name="Группа 3 3" xfId="33654"/>
    <cellStyle name="Группа 3 3 2" xfId="33655"/>
    <cellStyle name="Группа 3 3 3" xfId="33656"/>
    <cellStyle name="Группа 3 3 4" xfId="33657"/>
    <cellStyle name="Группа 3 3 5" xfId="33658"/>
    <cellStyle name="Группа 3 3 6" xfId="33659"/>
    <cellStyle name="Группа 3 3 7" xfId="33660"/>
    <cellStyle name="Группа 3 3 8" xfId="33661"/>
    <cellStyle name="Группа 3 4" xfId="33662"/>
    <cellStyle name="Группа 3 4 2" xfId="33663"/>
    <cellStyle name="Группа 3 4 3" xfId="33664"/>
    <cellStyle name="Группа 3 4 4" xfId="33665"/>
    <cellStyle name="Группа 3 4 5" xfId="33666"/>
    <cellStyle name="Группа 3 4 6" xfId="33667"/>
    <cellStyle name="Группа 3 4 7" xfId="33668"/>
    <cellStyle name="Группа 3 4 8" xfId="33669"/>
    <cellStyle name="Группа 3 5" xfId="33670"/>
    <cellStyle name="Группа 3 6" xfId="33671"/>
    <cellStyle name="Группа 3 7" xfId="33672"/>
    <cellStyle name="Группа 3 8" xfId="33673"/>
    <cellStyle name="Группа 3 9" xfId="33674"/>
    <cellStyle name="Группа 4" xfId="4910"/>
    <cellStyle name="Группа 4 10" xfId="33675"/>
    <cellStyle name="Группа 4 11" xfId="33676"/>
    <cellStyle name="Группа 4 12" xfId="33677"/>
    <cellStyle name="Группа 4 13" xfId="33678"/>
    <cellStyle name="Группа 4 2" xfId="33679"/>
    <cellStyle name="Группа 4 2 2" xfId="33680"/>
    <cellStyle name="Группа 4 2 3" xfId="33681"/>
    <cellStyle name="Группа 4 2 4" xfId="33682"/>
    <cellStyle name="Группа 4 2 5" xfId="33683"/>
    <cellStyle name="Группа 4 2 6" xfId="33684"/>
    <cellStyle name="Группа 4 2 7" xfId="33685"/>
    <cellStyle name="Группа 4 2 8" xfId="33686"/>
    <cellStyle name="Группа 4 3" xfId="33687"/>
    <cellStyle name="Группа 4 3 2" xfId="33688"/>
    <cellStyle name="Группа 4 3 3" xfId="33689"/>
    <cellStyle name="Группа 4 3 4" xfId="33690"/>
    <cellStyle name="Группа 4 3 5" xfId="33691"/>
    <cellStyle name="Группа 4 3 6" xfId="33692"/>
    <cellStyle name="Группа 4 3 7" xfId="33693"/>
    <cellStyle name="Группа 4 3 8" xfId="33694"/>
    <cellStyle name="Группа 4 4" xfId="33695"/>
    <cellStyle name="Группа 4 4 2" xfId="33696"/>
    <cellStyle name="Группа 4 4 3" xfId="33697"/>
    <cellStyle name="Группа 4 4 4" xfId="33698"/>
    <cellStyle name="Группа 4 4 5" xfId="33699"/>
    <cellStyle name="Группа 4 4 6" xfId="33700"/>
    <cellStyle name="Группа 4 4 7" xfId="33701"/>
    <cellStyle name="Группа 4 4 8" xfId="33702"/>
    <cellStyle name="Группа 4 5" xfId="33703"/>
    <cellStyle name="Группа 4 6" xfId="33704"/>
    <cellStyle name="Группа 4 7" xfId="33705"/>
    <cellStyle name="Группа 4 8" xfId="33706"/>
    <cellStyle name="Группа 4 9" xfId="33707"/>
    <cellStyle name="Группа 5" xfId="4911"/>
    <cellStyle name="Группа 5 10" xfId="33708"/>
    <cellStyle name="Группа 5 11" xfId="33709"/>
    <cellStyle name="Группа 5 12" xfId="33710"/>
    <cellStyle name="Группа 5 13" xfId="33711"/>
    <cellStyle name="Группа 5 2" xfId="33712"/>
    <cellStyle name="Группа 5 2 2" xfId="33713"/>
    <cellStyle name="Группа 5 2 3" xfId="33714"/>
    <cellStyle name="Группа 5 2 4" xfId="33715"/>
    <cellStyle name="Группа 5 2 5" xfId="33716"/>
    <cellStyle name="Группа 5 2 6" xfId="33717"/>
    <cellStyle name="Группа 5 2 7" xfId="33718"/>
    <cellStyle name="Группа 5 2 8" xfId="33719"/>
    <cellStyle name="Группа 5 3" xfId="33720"/>
    <cellStyle name="Группа 5 3 2" xfId="33721"/>
    <cellStyle name="Группа 5 3 3" xfId="33722"/>
    <cellStyle name="Группа 5 3 4" xfId="33723"/>
    <cellStyle name="Группа 5 3 5" xfId="33724"/>
    <cellStyle name="Группа 5 3 6" xfId="33725"/>
    <cellStyle name="Группа 5 3 7" xfId="33726"/>
    <cellStyle name="Группа 5 3 8" xfId="33727"/>
    <cellStyle name="Группа 5 4" xfId="33728"/>
    <cellStyle name="Группа 5 4 2" xfId="33729"/>
    <cellStyle name="Группа 5 4 3" xfId="33730"/>
    <cellStyle name="Группа 5 4 4" xfId="33731"/>
    <cellStyle name="Группа 5 4 5" xfId="33732"/>
    <cellStyle name="Группа 5 4 6" xfId="33733"/>
    <cellStyle name="Группа 5 4 7" xfId="33734"/>
    <cellStyle name="Группа 5 4 8" xfId="33735"/>
    <cellStyle name="Группа 5 5" xfId="33736"/>
    <cellStyle name="Группа 5 6" xfId="33737"/>
    <cellStyle name="Группа 5 7" xfId="33738"/>
    <cellStyle name="Группа 5 8" xfId="33739"/>
    <cellStyle name="Группа 5 9" xfId="33740"/>
    <cellStyle name="Группа 6" xfId="4912"/>
    <cellStyle name="Группа 6 10" xfId="33741"/>
    <cellStyle name="Группа 6 11" xfId="33742"/>
    <cellStyle name="Группа 6 12" xfId="33743"/>
    <cellStyle name="Группа 6 13" xfId="33744"/>
    <cellStyle name="Группа 6 2" xfId="33745"/>
    <cellStyle name="Группа 6 2 2" xfId="33746"/>
    <cellStyle name="Группа 6 2 3" xfId="33747"/>
    <cellStyle name="Группа 6 2 4" xfId="33748"/>
    <cellStyle name="Группа 6 2 5" xfId="33749"/>
    <cellStyle name="Группа 6 2 6" xfId="33750"/>
    <cellStyle name="Группа 6 2 7" xfId="33751"/>
    <cellStyle name="Группа 6 2 8" xfId="33752"/>
    <cellStyle name="Группа 6 3" xfId="33753"/>
    <cellStyle name="Группа 6 3 2" xfId="33754"/>
    <cellStyle name="Группа 6 3 3" xfId="33755"/>
    <cellStyle name="Группа 6 3 4" xfId="33756"/>
    <cellStyle name="Группа 6 3 5" xfId="33757"/>
    <cellStyle name="Группа 6 3 6" xfId="33758"/>
    <cellStyle name="Группа 6 3 7" xfId="33759"/>
    <cellStyle name="Группа 6 3 8" xfId="33760"/>
    <cellStyle name="Группа 6 4" xfId="33761"/>
    <cellStyle name="Группа 6 4 2" xfId="33762"/>
    <cellStyle name="Группа 6 4 3" xfId="33763"/>
    <cellStyle name="Группа 6 4 4" xfId="33764"/>
    <cellStyle name="Группа 6 4 5" xfId="33765"/>
    <cellStyle name="Группа 6 4 6" xfId="33766"/>
    <cellStyle name="Группа 6 4 7" xfId="33767"/>
    <cellStyle name="Группа 6 4 8" xfId="33768"/>
    <cellStyle name="Группа 6 5" xfId="33769"/>
    <cellStyle name="Группа 6 6" xfId="33770"/>
    <cellStyle name="Группа 6 7" xfId="33771"/>
    <cellStyle name="Группа 6 8" xfId="33772"/>
    <cellStyle name="Группа 6 9" xfId="33773"/>
    <cellStyle name="Группа 7" xfId="4913"/>
    <cellStyle name="Группа 7 10" xfId="33774"/>
    <cellStyle name="Группа 7 11" xfId="33775"/>
    <cellStyle name="Группа 7 12" xfId="33776"/>
    <cellStyle name="Группа 7 13" xfId="33777"/>
    <cellStyle name="Группа 7 2" xfId="33778"/>
    <cellStyle name="Группа 7 2 2" xfId="33779"/>
    <cellStyle name="Группа 7 2 3" xfId="33780"/>
    <cellStyle name="Группа 7 2 4" xfId="33781"/>
    <cellStyle name="Группа 7 2 5" xfId="33782"/>
    <cellStyle name="Группа 7 2 6" xfId="33783"/>
    <cellStyle name="Группа 7 2 7" xfId="33784"/>
    <cellStyle name="Группа 7 2 8" xfId="33785"/>
    <cellStyle name="Группа 7 3" xfId="33786"/>
    <cellStyle name="Группа 7 3 2" xfId="33787"/>
    <cellStyle name="Группа 7 3 3" xfId="33788"/>
    <cellStyle name="Группа 7 3 4" xfId="33789"/>
    <cellStyle name="Группа 7 3 5" xfId="33790"/>
    <cellStyle name="Группа 7 3 6" xfId="33791"/>
    <cellStyle name="Группа 7 3 7" xfId="33792"/>
    <cellStyle name="Группа 7 3 8" xfId="33793"/>
    <cellStyle name="Группа 7 4" xfId="33794"/>
    <cellStyle name="Группа 7 4 2" xfId="33795"/>
    <cellStyle name="Группа 7 4 3" xfId="33796"/>
    <cellStyle name="Группа 7 4 4" xfId="33797"/>
    <cellStyle name="Группа 7 4 5" xfId="33798"/>
    <cellStyle name="Группа 7 4 6" xfId="33799"/>
    <cellStyle name="Группа 7 4 7" xfId="33800"/>
    <cellStyle name="Группа 7 4 8" xfId="33801"/>
    <cellStyle name="Группа 7 5" xfId="33802"/>
    <cellStyle name="Группа 7 6" xfId="33803"/>
    <cellStyle name="Группа 7 7" xfId="33804"/>
    <cellStyle name="Группа 7 8" xfId="33805"/>
    <cellStyle name="Группа 7 9" xfId="33806"/>
    <cellStyle name="Группа 8" xfId="4914"/>
    <cellStyle name="Группа 8 10" xfId="33807"/>
    <cellStyle name="Группа 8 11" xfId="33808"/>
    <cellStyle name="Группа 8 12" xfId="33809"/>
    <cellStyle name="Группа 8 13" xfId="33810"/>
    <cellStyle name="Группа 8 2" xfId="33811"/>
    <cellStyle name="Группа 8 2 2" xfId="33812"/>
    <cellStyle name="Группа 8 2 3" xfId="33813"/>
    <cellStyle name="Группа 8 2 4" xfId="33814"/>
    <cellStyle name="Группа 8 2 5" xfId="33815"/>
    <cellStyle name="Группа 8 2 6" xfId="33816"/>
    <cellStyle name="Группа 8 2 7" xfId="33817"/>
    <cellStyle name="Группа 8 2 8" xfId="33818"/>
    <cellStyle name="Группа 8 3" xfId="33819"/>
    <cellStyle name="Группа 8 3 2" xfId="33820"/>
    <cellStyle name="Группа 8 3 3" xfId="33821"/>
    <cellStyle name="Группа 8 3 4" xfId="33822"/>
    <cellStyle name="Группа 8 3 5" xfId="33823"/>
    <cellStyle name="Группа 8 3 6" xfId="33824"/>
    <cellStyle name="Группа 8 3 7" xfId="33825"/>
    <cellStyle name="Группа 8 3 8" xfId="33826"/>
    <cellStyle name="Группа 8 4" xfId="33827"/>
    <cellStyle name="Группа 8 4 2" xfId="33828"/>
    <cellStyle name="Группа 8 4 3" xfId="33829"/>
    <cellStyle name="Группа 8 4 4" xfId="33830"/>
    <cellStyle name="Группа 8 4 5" xfId="33831"/>
    <cellStyle name="Группа 8 4 6" xfId="33832"/>
    <cellStyle name="Группа 8 4 7" xfId="33833"/>
    <cellStyle name="Группа 8 4 8" xfId="33834"/>
    <cellStyle name="Группа 8 5" xfId="33835"/>
    <cellStyle name="Группа 8 6" xfId="33836"/>
    <cellStyle name="Группа 8 7" xfId="33837"/>
    <cellStyle name="Группа 8 8" xfId="33838"/>
    <cellStyle name="Группа 8 9" xfId="33839"/>
    <cellStyle name="Группа 9" xfId="33840"/>
    <cellStyle name="Группа 9 2" xfId="33841"/>
    <cellStyle name="Группа 9 3" xfId="33842"/>
    <cellStyle name="Группа 9 4" xfId="33843"/>
    <cellStyle name="Группа 9 5" xfId="33844"/>
    <cellStyle name="Группа 9 6" xfId="33845"/>
    <cellStyle name="Группа 9 7" xfId="33846"/>
    <cellStyle name="Группа 9 8" xfId="33847"/>
    <cellStyle name="Группа_4DNS.UPDATE.EXAMPLE" xfId="4915"/>
    <cellStyle name="Данные" xfId="4916"/>
    <cellStyle name="ДАТА" xfId="4917"/>
    <cellStyle name="ДАТА 10" xfId="33848"/>
    <cellStyle name="ДАТА 2" xfId="4918"/>
    <cellStyle name="ДАТА 3" xfId="4919"/>
    <cellStyle name="ДАТА 4" xfId="4920"/>
    <cellStyle name="ДАТА 5" xfId="4921"/>
    <cellStyle name="ДАТА 6" xfId="4922"/>
    <cellStyle name="ДАТА 7" xfId="4923"/>
    <cellStyle name="ДАТА 8" xfId="4924"/>
    <cellStyle name="ДАТА 9" xfId="4925"/>
    <cellStyle name="Дата UTL" xfId="4926"/>
    <cellStyle name="ДАТА_1" xfId="4927"/>
    <cellStyle name="Денежный [0] 2" xfId="4928"/>
    <cellStyle name="Денежный [0] 3" xfId="4929"/>
    <cellStyle name="Денежный 2" xfId="4930"/>
    <cellStyle name="Денежный 2 2" xfId="4931"/>
    <cellStyle name="Денежный 2 2 2" xfId="33849"/>
    <cellStyle name="Денежный 2 3" xfId="33850"/>
    <cellStyle name="Денежный 2_INDEX.STATION.2012(v1.0)_" xfId="4932"/>
    <cellStyle name="Денежный 3" xfId="4933"/>
    <cellStyle name="Денежный 4" xfId="4934"/>
    <cellStyle name="Денежный 5" xfId="33851"/>
    <cellStyle name="Заголовок" xfId="4935"/>
    <cellStyle name="Заголовок 1 1" xfId="4936"/>
    <cellStyle name="Заголовок 1 1 1" xfId="33852"/>
    <cellStyle name="Заголовок 1 1 1 1" xfId="33853"/>
    <cellStyle name="Заголовок 1 1_Книга1" xfId="33854"/>
    <cellStyle name="Заголовок 1 10" xfId="4937"/>
    <cellStyle name="Заголовок 1 11" xfId="4938"/>
    <cellStyle name="Заголовок 1 2" xfId="4939"/>
    <cellStyle name="Заголовок 1 2 2" xfId="4940"/>
    <cellStyle name="Заголовок 1 2 2 2" xfId="4941"/>
    <cellStyle name="Заголовок 1 2 2 3" xfId="4942"/>
    <cellStyle name="Заголовок 1 2 3" xfId="4943"/>
    <cellStyle name="Заголовок 1 2 3 2" xfId="4944"/>
    <cellStyle name="Заголовок 1 2 3 3" xfId="4945"/>
    <cellStyle name="Заголовок 1 2 4" xfId="4946"/>
    <cellStyle name="Заголовок 1 2 5" xfId="4947"/>
    <cellStyle name="Заголовок 1 2 6" xfId="4948"/>
    <cellStyle name="Заголовок 1 2_46EE.2011(v1.0)" xfId="4949"/>
    <cellStyle name="Заголовок 1 3" xfId="4950"/>
    <cellStyle name="Заголовок 1 3 2" xfId="4951"/>
    <cellStyle name="Заголовок 1 3 3" xfId="33855"/>
    <cellStyle name="Заголовок 1 3_46EE.2011(v1.0)" xfId="4952"/>
    <cellStyle name="Заголовок 1 4" xfId="4953"/>
    <cellStyle name="Заголовок 1 4 2" xfId="4954"/>
    <cellStyle name="Заголовок 1 4_46EE.2011(v1.0)" xfId="4955"/>
    <cellStyle name="Заголовок 1 5" xfId="4956"/>
    <cellStyle name="Заголовок 1 5 2" xfId="4957"/>
    <cellStyle name="Заголовок 1 5_46EE.2011(v1.0)" xfId="4958"/>
    <cellStyle name="Заголовок 1 6" xfId="4959"/>
    <cellStyle name="Заголовок 1 6 2" xfId="4960"/>
    <cellStyle name="Заголовок 1 6_46EE.2011(v1.0)" xfId="4961"/>
    <cellStyle name="Заголовок 1 7" xfId="4962"/>
    <cellStyle name="Заголовок 1 7 2" xfId="4963"/>
    <cellStyle name="Заголовок 1 7_46EE.2011(v1.0)" xfId="4964"/>
    <cellStyle name="Заголовок 1 8" xfId="4965"/>
    <cellStyle name="Заголовок 1 8 2" xfId="4966"/>
    <cellStyle name="Заголовок 1 8_46EE.2011(v1.0)" xfId="4967"/>
    <cellStyle name="Заголовок 1 9" xfId="4968"/>
    <cellStyle name="Заголовок 1 9 2" xfId="4969"/>
    <cellStyle name="Заголовок 1 9_46EE.2011(v1.0)" xfId="4970"/>
    <cellStyle name="Заголовок 2 10" xfId="4971"/>
    <cellStyle name="Заголовок 2 11" xfId="4972"/>
    <cellStyle name="Заголовок 2 2" xfId="4973"/>
    <cellStyle name="Заголовок 2 2 2" xfId="4974"/>
    <cellStyle name="Заголовок 2 2 2 2" xfId="4975"/>
    <cellStyle name="Заголовок 2 2 2 3" xfId="4976"/>
    <cellStyle name="Заголовок 2 2 3" xfId="4977"/>
    <cellStyle name="Заголовок 2 2 3 2" xfId="4978"/>
    <cellStyle name="Заголовок 2 2 3 3" xfId="4979"/>
    <cellStyle name="Заголовок 2 2 4" xfId="4980"/>
    <cellStyle name="Заголовок 2 2 5" xfId="4981"/>
    <cellStyle name="Заголовок 2 2 6" xfId="4982"/>
    <cellStyle name="Заголовок 2 2 7" xfId="33856"/>
    <cellStyle name="Заголовок 2 2_46EE.2011(v1.0)" xfId="4983"/>
    <cellStyle name="Заголовок 2 3" xfId="4984"/>
    <cellStyle name="Заголовок 2 3 2" xfId="4985"/>
    <cellStyle name="Заголовок 2 3 3" xfId="33857"/>
    <cellStyle name="Заголовок 2 3_46EE.2011(v1.0)" xfId="4986"/>
    <cellStyle name="Заголовок 2 4" xfId="4987"/>
    <cellStyle name="Заголовок 2 4 2" xfId="4988"/>
    <cellStyle name="Заголовок 2 4_46EE.2011(v1.0)" xfId="4989"/>
    <cellStyle name="Заголовок 2 5" xfId="4990"/>
    <cellStyle name="Заголовок 2 5 2" xfId="4991"/>
    <cellStyle name="Заголовок 2 5_46EE.2011(v1.0)" xfId="4992"/>
    <cellStyle name="Заголовок 2 6" xfId="4993"/>
    <cellStyle name="Заголовок 2 6 2" xfId="4994"/>
    <cellStyle name="Заголовок 2 6_46EE.2011(v1.0)" xfId="4995"/>
    <cellStyle name="Заголовок 2 7" xfId="4996"/>
    <cellStyle name="Заголовок 2 7 2" xfId="4997"/>
    <cellStyle name="Заголовок 2 7_46EE.2011(v1.0)" xfId="4998"/>
    <cellStyle name="Заголовок 2 8" xfId="4999"/>
    <cellStyle name="Заголовок 2 8 2" xfId="5000"/>
    <cellStyle name="Заголовок 2 8_46EE.2011(v1.0)" xfId="5001"/>
    <cellStyle name="Заголовок 2 9" xfId="5002"/>
    <cellStyle name="Заголовок 2 9 2" xfId="5003"/>
    <cellStyle name="Заголовок 2 9_46EE.2011(v1.0)" xfId="5004"/>
    <cellStyle name="Заголовок 3 10" xfId="5005"/>
    <cellStyle name="Заголовок 3 11" xfId="5006"/>
    <cellStyle name="Заголовок 3 2" xfId="5007"/>
    <cellStyle name="Заголовок 3 2 2" xfId="5008"/>
    <cellStyle name="Заголовок 3 2 2 2" xfId="5009"/>
    <cellStyle name="Заголовок 3 2 3" xfId="5010"/>
    <cellStyle name="Заголовок 3 2 3 2" xfId="5011"/>
    <cellStyle name="Заголовок 3 2 4" xfId="5012"/>
    <cellStyle name="Заголовок 3 2 4 2" xfId="5013"/>
    <cellStyle name="Заголовок 3 2 5" xfId="5014"/>
    <cellStyle name="Заголовок 3 2 5 2" xfId="5015"/>
    <cellStyle name="Заголовок 3 2 6" xfId="5016"/>
    <cellStyle name="Заголовок 3 2_46EE.2011(v1.0)" xfId="5017"/>
    <cellStyle name="Заголовок 3 3" xfId="5018"/>
    <cellStyle name="Заголовок 3 3 2" xfId="5019"/>
    <cellStyle name="Заголовок 3 3 3" xfId="33858"/>
    <cellStyle name="Заголовок 3 3_46EE.2011(v1.0)" xfId="5020"/>
    <cellStyle name="Заголовок 3 4" xfId="5021"/>
    <cellStyle name="Заголовок 3 4 2" xfId="5022"/>
    <cellStyle name="Заголовок 3 4_46EE.2011(v1.0)" xfId="5023"/>
    <cellStyle name="Заголовок 3 5" xfId="5024"/>
    <cellStyle name="Заголовок 3 5 2" xfId="5025"/>
    <cellStyle name="Заголовок 3 5_46EE.2011(v1.0)" xfId="5026"/>
    <cellStyle name="Заголовок 3 6" xfId="5027"/>
    <cellStyle name="Заголовок 3 6 2" xfId="5028"/>
    <cellStyle name="Заголовок 3 6_46EE.2011(v1.0)" xfId="5029"/>
    <cellStyle name="Заголовок 3 7" xfId="5030"/>
    <cellStyle name="Заголовок 3 7 2" xfId="5031"/>
    <cellStyle name="Заголовок 3 7_46EE.2011(v1.0)" xfId="5032"/>
    <cellStyle name="Заголовок 3 8" xfId="5033"/>
    <cellStyle name="Заголовок 3 8 2" xfId="5034"/>
    <cellStyle name="Заголовок 3 8_46EE.2011(v1.0)" xfId="5035"/>
    <cellStyle name="Заголовок 3 9" xfId="5036"/>
    <cellStyle name="Заголовок 3 9 2" xfId="5037"/>
    <cellStyle name="Заголовок 3 9_46EE.2011(v1.0)" xfId="5038"/>
    <cellStyle name="Заголовок 4 10" xfId="5039"/>
    <cellStyle name="Заголовок 4 11" xfId="5040"/>
    <cellStyle name="Заголовок 4 2" xfId="5041"/>
    <cellStyle name="Заголовок 4 2 2" xfId="5042"/>
    <cellStyle name="Заголовок 4 2 2 2" xfId="5043"/>
    <cellStyle name="Заголовок 4 2 3" xfId="5044"/>
    <cellStyle name="Заголовок 4 2 3 2" xfId="5045"/>
    <cellStyle name="Заголовок 4 2 4" xfId="5046"/>
    <cellStyle name="Заголовок 4 2 5" xfId="5047"/>
    <cellStyle name="Заголовок 4 3" xfId="5048"/>
    <cellStyle name="Заголовок 4 3 2" xfId="5049"/>
    <cellStyle name="Заголовок 4 3 3" xfId="33859"/>
    <cellStyle name="Заголовок 4 4" xfId="5050"/>
    <cellStyle name="Заголовок 4 4 2" xfId="5051"/>
    <cellStyle name="Заголовок 4 5" xfId="5052"/>
    <cellStyle name="Заголовок 4 5 2" xfId="5053"/>
    <cellStyle name="Заголовок 4 6" xfId="5054"/>
    <cellStyle name="Заголовок 4 6 2" xfId="5055"/>
    <cellStyle name="Заголовок 4 7" xfId="5056"/>
    <cellStyle name="Заголовок 4 7 2" xfId="5057"/>
    <cellStyle name="Заголовок 4 8" xfId="5058"/>
    <cellStyle name="Заголовок 4 8 2" xfId="5059"/>
    <cellStyle name="Заголовок 4 9" xfId="5060"/>
    <cellStyle name="Заголовок 4 9 2" xfId="5061"/>
    <cellStyle name="Заголовок 5" xfId="33860"/>
    <cellStyle name="Заголовок 6" xfId="33861"/>
    <cellStyle name="Заголовок 7" xfId="33862"/>
    <cellStyle name="Заголовок таблицы" xfId="5062"/>
    <cellStyle name="Заголовок таблицы 10" xfId="33863"/>
    <cellStyle name="Заголовок таблицы 11" xfId="33864"/>
    <cellStyle name="Заголовок таблицы 12" xfId="33865"/>
    <cellStyle name="Заголовок таблицы 13" xfId="33866"/>
    <cellStyle name="Заголовок таблицы 14" xfId="33867"/>
    <cellStyle name="Заголовок таблицы 15" xfId="33868"/>
    <cellStyle name="Заголовок таблицы 16" xfId="33869"/>
    <cellStyle name="Заголовок таблицы 2" xfId="5063"/>
    <cellStyle name="Заголовок таблицы 2 10" xfId="33870"/>
    <cellStyle name="Заголовок таблицы 2 11" xfId="33871"/>
    <cellStyle name="Заголовок таблицы 2 12" xfId="33872"/>
    <cellStyle name="Заголовок таблицы 2 13" xfId="33873"/>
    <cellStyle name="Заголовок таблицы 2 14" xfId="33874"/>
    <cellStyle name="Заголовок таблицы 2 2" xfId="5064"/>
    <cellStyle name="Заголовок таблицы 2 2 10" xfId="33875"/>
    <cellStyle name="Заголовок таблицы 2 2 11" xfId="33876"/>
    <cellStyle name="Заголовок таблицы 2 2 12" xfId="33877"/>
    <cellStyle name="Заголовок таблицы 2 2 2" xfId="33878"/>
    <cellStyle name="Заголовок таблицы 2 2 2 2" xfId="33879"/>
    <cellStyle name="Заголовок таблицы 2 2 2 3" xfId="33880"/>
    <cellStyle name="Заголовок таблицы 2 2 2 4" xfId="33881"/>
    <cellStyle name="Заголовок таблицы 2 2 2 5" xfId="33882"/>
    <cellStyle name="Заголовок таблицы 2 2 2 6" xfId="33883"/>
    <cellStyle name="Заголовок таблицы 2 2 2 7" xfId="33884"/>
    <cellStyle name="Заголовок таблицы 2 2 2 8" xfId="33885"/>
    <cellStyle name="Заголовок таблицы 2 2 3" xfId="33886"/>
    <cellStyle name="Заголовок таблицы 2 2 3 2" xfId="33887"/>
    <cellStyle name="Заголовок таблицы 2 2 3 3" xfId="33888"/>
    <cellStyle name="Заголовок таблицы 2 2 3 4" xfId="33889"/>
    <cellStyle name="Заголовок таблицы 2 2 3 5" xfId="33890"/>
    <cellStyle name="Заголовок таблицы 2 2 3 6" xfId="33891"/>
    <cellStyle name="Заголовок таблицы 2 2 3 7" xfId="33892"/>
    <cellStyle name="Заголовок таблицы 2 2 3 8" xfId="33893"/>
    <cellStyle name="Заголовок таблицы 2 2 4" xfId="33894"/>
    <cellStyle name="Заголовок таблицы 2 2 4 2" xfId="33895"/>
    <cellStyle name="Заголовок таблицы 2 2 4 3" xfId="33896"/>
    <cellStyle name="Заголовок таблицы 2 2 4 4" xfId="33897"/>
    <cellStyle name="Заголовок таблицы 2 2 4 5" xfId="33898"/>
    <cellStyle name="Заголовок таблицы 2 2 4 6" xfId="33899"/>
    <cellStyle name="Заголовок таблицы 2 2 4 7" xfId="33900"/>
    <cellStyle name="Заголовок таблицы 2 2 4 8" xfId="33901"/>
    <cellStyle name="Заголовок таблицы 2 2 5" xfId="33902"/>
    <cellStyle name="Заголовок таблицы 2 2 6" xfId="33903"/>
    <cellStyle name="Заголовок таблицы 2 2 7" xfId="33904"/>
    <cellStyle name="Заголовок таблицы 2 2 8" xfId="33905"/>
    <cellStyle name="Заголовок таблицы 2 2 9" xfId="33906"/>
    <cellStyle name="Заголовок таблицы 2 3" xfId="5065"/>
    <cellStyle name="Заголовок таблицы 2 3 10" xfId="33907"/>
    <cellStyle name="Заголовок таблицы 2 3 11" xfId="33908"/>
    <cellStyle name="Заголовок таблицы 2 3 12" xfId="33909"/>
    <cellStyle name="Заголовок таблицы 2 3 2" xfId="33910"/>
    <cellStyle name="Заголовок таблицы 2 3 2 2" xfId="33911"/>
    <cellStyle name="Заголовок таблицы 2 3 2 3" xfId="33912"/>
    <cellStyle name="Заголовок таблицы 2 3 2 4" xfId="33913"/>
    <cellStyle name="Заголовок таблицы 2 3 2 5" xfId="33914"/>
    <cellStyle name="Заголовок таблицы 2 3 2 6" xfId="33915"/>
    <cellStyle name="Заголовок таблицы 2 3 2 7" xfId="33916"/>
    <cellStyle name="Заголовок таблицы 2 3 2 8" xfId="33917"/>
    <cellStyle name="Заголовок таблицы 2 3 3" xfId="33918"/>
    <cellStyle name="Заголовок таблицы 2 3 3 2" xfId="33919"/>
    <cellStyle name="Заголовок таблицы 2 3 3 3" xfId="33920"/>
    <cellStyle name="Заголовок таблицы 2 3 3 4" xfId="33921"/>
    <cellStyle name="Заголовок таблицы 2 3 3 5" xfId="33922"/>
    <cellStyle name="Заголовок таблицы 2 3 3 6" xfId="33923"/>
    <cellStyle name="Заголовок таблицы 2 3 3 7" xfId="33924"/>
    <cellStyle name="Заголовок таблицы 2 3 3 8" xfId="33925"/>
    <cellStyle name="Заголовок таблицы 2 3 4" xfId="33926"/>
    <cellStyle name="Заголовок таблицы 2 3 4 2" xfId="33927"/>
    <cellStyle name="Заголовок таблицы 2 3 4 3" xfId="33928"/>
    <cellStyle name="Заголовок таблицы 2 3 4 4" xfId="33929"/>
    <cellStyle name="Заголовок таблицы 2 3 4 5" xfId="33930"/>
    <cellStyle name="Заголовок таблицы 2 3 4 6" xfId="33931"/>
    <cellStyle name="Заголовок таблицы 2 3 4 7" xfId="33932"/>
    <cellStyle name="Заголовок таблицы 2 3 4 8" xfId="33933"/>
    <cellStyle name="Заголовок таблицы 2 3 5" xfId="33934"/>
    <cellStyle name="Заголовок таблицы 2 3 6" xfId="33935"/>
    <cellStyle name="Заголовок таблицы 2 3 7" xfId="33936"/>
    <cellStyle name="Заголовок таблицы 2 3 8" xfId="33937"/>
    <cellStyle name="Заголовок таблицы 2 3 9" xfId="33938"/>
    <cellStyle name="Заголовок таблицы 2 4" xfId="33939"/>
    <cellStyle name="Заголовок таблицы 2 4 2" xfId="33940"/>
    <cellStyle name="Заголовок таблицы 2 4 3" xfId="33941"/>
    <cellStyle name="Заголовок таблицы 2 4 4" xfId="33942"/>
    <cellStyle name="Заголовок таблицы 2 4 5" xfId="33943"/>
    <cellStyle name="Заголовок таблицы 2 4 6" xfId="33944"/>
    <cellStyle name="Заголовок таблицы 2 4 7" xfId="33945"/>
    <cellStyle name="Заголовок таблицы 2 4 8" xfId="33946"/>
    <cellStyle name="Заголовок таблицы 2 5" xfId="33947"/>
    <cellStyle name="Заголовок таблицы 2 5 2" xfId="33948"/>
    <cellStyle name="Заголовок таблицы 2 5 3" xfId="33949"/>
    <cellStyle name="Заголовок таблицы 2 5 4" xfId="33950"/>
    <cellStyle name="Заголовок таблицы 2 5 5" xfId="33951"/>
    <cellStyle name="Заголовок таблицы 2 5 6" xfId="33952"/>
    <cellStyle name="Заголовок таблицы 2 5 7" xfId="33953"/>
    <cellStyle name="Заголовок таблицы 2 5 8" xfId="33954"/>
    <cellStyle name="Заголовок таблицы 2 6" xfId="33955"/>
    <cellStyle name="Заголовок таблицы 2 6 2" xfId="33956"/>
    <cellStyle name="Заголовок таблицы 2 6 3" xfId="33957"/>
    <cellStyle name="Заголовок таблицы 2 6 4" xfId="33958"/>
    <cellStyle name="Заголовок таблицы 2 6 5" xfId="33959"/>
    <cellStyle name="Заголовок таблицы 2 6 6" xfId="33960"/>
    <cellStyle name="Заголовок таблицы 2 6 7" xfId="33961"/>
    <cellStyle name="Заголовок таблицы 2 6 8" xfId="33962"/>
    <cellStyle name="Заголовок таблицы 2 7" xfId="33963"/>
    <cellStyle name="Заголовок таблицы 2 8" xfId="33964"/>
    <cellStyle name="Заголовок таблицы 2 9" xfId="33965"/>
    <cellStyle name="Заголовок таблицы 3" xfId="5066"/>
    <cellStyle name="Заголовок таблицы 3 10" xfId="33966"/>
    <cellStyle name="Заголовок таблицы 3 11" xfId="33967"/>
    <cellStyle name="Заголовок таблицы 3 12" xfId="33968"/>
    <cellStyle name="Заголовок таблицы 3 13" xfId="33969"/>
    <cellStyle name="Заголовок таблицы 3 14" xfId="33970"/>
    <cellStyle name="Заголовок таблицы 3 2" xfId="5067"/>
    <cellStyle name="Заголовок таблицы 3 2 10" xfId="33971"/>
    <cellStyle name="Заголовок таблицы 3 2 11" xfId="33972"/>
    <cellStyle name="Заголовок таблицы 3 2 12" xfId="33973"/>
    <cellStyle name="Заголовок таблицы 3 2 2" xfId="33974"/>
    <cellStyle name="Заголовок таблицы 3 2 2 2" xfId="33975"/>
    <cellStyle name="Заголовок таблицы 3 2 2 3" xfId="33976"/>
    <cellStyle name="Заголовок таблицы 3 2 2 4" xfId="33977"/>
    <cellStyle name="Заголовок таблицы 3 2 2 5" xfId="33978"/>
    <cellStyle name="Заголовок таблицы 3 2 2 6" xfId="33979"/>
    <cellStyle name="Заголовок таблицы 3 2 2 7" xfId="33980"/>
    <cellStyle name="Заголовок таблицы 3 2 2 8" xfId="33981"/>
    <cellStyle name="Заголовок таблицы 3 2 3" xfId="33982"/>
    <cellStyle name="Заголовок таблицы 3 2 3 2" xfId="33983"/>
    <cellStyle name="Заголовок таблицы 3 2 3 3" xfId="33984"/>
    <cellStyle name="Заголовок таблицы 3 2 3 4" xfId="33985"/>
    <cellStyle name="Заголовок таблицы 3 2 3 5" xfId="33986"/>
    <cellStyle name="Заголовок таблицы 3 2 3 6" xfId="33987"/>
    <cellStyle name="Заголовок таблицы 3 2 3 7" xfId="33988"/>
    <cellStyle name="Заголовок таблицы 3 2 3 8" xfId="33989"/>
    <cellStyle name="Заголовок таблицы 3 2 4" xfId="33990"/>
    <cellStyle name="Заголовок таблицы 3 2 4 2" xfId="33991"/>
    <cellStyle name="Заголовок таблицы 3 2 4 3" xfId="33992"/>
    <cellStyle name="Заголовок таблицы 3 2 4 4" xfId="33993"/>
    <cellStyle name="Заголовок таблицы 3 2 4 5" xfId="33994"/>
    <cellStyle name="Заголовок таблицы 3 2 4 6" xfId="33995"/>
    <cellStyle name="Заголовок таблицы 3 2 4 7" xfId="33996"/>
    <cellStyle name="Заголовок таблицы 3 2 4 8" xfId="33997"/>
    <cellStyle name="Заголовок таблицы 3 2 5" xfId="33998"/>
    <cellStyle name="Заголовок таблицы 3 2 6" xfId="33999"/>
    <cellStyle name="Заголовок таблицы 3 2 7" xfId="34000"/>
    <cellStyle name="Заголовок таблицы 3 2 8" xfId="34001"/>
    <cellStyle name="Заголовок таблицы 3 2 9" xfId="34002"/>
    <cellStyle name="Заголовок таблицы 3 3" xfId="5068"/>
    <cellStyle name="Заголовок таблицы 3 3 10" xfId="34003"/>
    <cellStyle name="Заголовок таблицы 3 3 11" xfId="34004"/>
    <cellStyle name="Заголовок таблицы 3 3 12" xfId="34005"/>
    <cellStyle name="Заголовок таблицы 3 3 2" xfId="34006"/>
    <cellStyle name="Заголовок таблицы 3 3 2 2" xfId="34007"/>
    <cellStyle name="Заголовок таблицы 3 3 2 3" xfId="34008"/>
    <cellStyle name="Заголовок таблицы 3 3 2 4" xfId="34009"/>
    <cellStyle name="Заголовок таблицы 3 3 2 5" xfId="34010"/>
    <cellStyle name="Заголовок таблицы 3 3 2 6" xfId="34011"/>
    <cellStyle name="Заголовок таблицы 3 3 2 7" xfId="34012"/>
    <cellStyle name="Заголовок таблицы 3 3 2 8" xfId="34013"/>
    <cellStyle name="Заголовок таблицы 3 3 3" xfId="34014"/>
    <cellStyle name="Заголовок таблицы 3 3 3 2" xfId="34015"/>
    <cellStyle name="Заголовок таблицы 3 3 3 3" xfId="34016"/>
    <cellStyle name="Заголовок таблицы 3 3 3 4" xfId="34017"/>
    <cellStyle name="Заголовок таблицы 3 3 3 5" xfId="34018"/>
    <cellStyle name="Заголовок таблицы 3 3 3 6" xfId="34019"/>
    <cellStyle name="Заголовок таблицы 3 3 3 7" xfId="34020"/>
    <cellStyle name="Заголовок таблицы 3 3 3 8" xfId="34021"/>
    <cellStyle name="Заголовок таблицы 3 3 4" xfId="34022"/>
    <cellStyle name="Заголовок таблицы 3 3 4 2" xfId="34023"/>
    <cellStyle name="Заголовок таблицы 3 3 4 3" xfId="34024"/>
    <cellStyle name="Заголовок таблицы 3 3 4 4" xfId="34025"/>
    <cellStyle name="Заголовок таблицы 3 3 4 5" xfId="34026"/>
    <cellStyle name="Заголовок таблицы 3 3 4 6" xfId="34027"/>
    <cellStyle name="Заголовок таблицы 3 3 4 7" xfId="34028"/>
    <cellStyle name="Заголовок таблицы 3 3 4 8" xfId="34029"/>
    <cellStyle name="Заголовок таблицы 3 3 5" xfId="34030"/>
    <cellStyle name="Заголовок таблицы 3 3 6" xfId="34031"/>
    <cellStyle name="Заголовок таблицы 3 3 7" xfId="34032"/>
    <cellStyle name="Заголовок таблицы 3 3 8" xfId="34033"/>
    <cellStyle name="Заголовок таблицы 3 3 9" xfId="34034"/>
    <cellStyle name="Заголовок таблицы 3 4" xfId="34035"/>
    <cellStyle name="Заголовок таблицы 3 4 2" xfId="34036"/>
    <cellStyle name="Заголовок таблицы 3 4 3" xfId="34037"/>
    <cellStyle name="Заголовок таблицы 3 4 4" xfId="34038"/>
    <cellStyle name="Заголовок таблицы 3 4 5" xfId="34039"/>
    <cellStyle name="Заголовок таблицы 3 4 6" xfId="34040"/>
    <cellStyle name="Заголовок таблицы 3 4 7" xfId="34041"/>
    <cellStyle name="Заголовок таблицы 3 4 8" xfId="34042"/>
    <cellStyle name="Заголовок таблицы 3 5" xfId="34043"/>
    <cellStyle name="Заголовок таблицы 3 5 2" xfId="34044"/>
    <cellStyle name="Заголовок таблицы 3 5 3" xfId="34045"/>
    <cellStyle name="Заголовок таблицы 3 5 4" xfId="34046"/>
    <cellStyle name="Заголовок таблицы 3 5 5" xfId="34047"/>
    <cellStyle name="Заголовок таблицы 3 5 6" xfId="34048"/>
    <cellStyle name="Заголовок таблицы 3 5 7" xfId="34049"/>
    <cellStyle name="Заголовок таблицы 3 5 8" xfId="34050"/>
    <cellStyle name="Заголовок таблицы 3 6" xfId="34051"/>
    <cellStyle name="Заголовок таблицы 3 6 2" xfId="34052"/>
    <cellStyle name="Заголовок таблицы 3 6 3" xfId="34053"/>
    <cellStyle name="Заголовок таблицы 3 6 4" xfId="34054"/>
    <cellStyle name="Заголовок таблицы 3 6 5" xfId="34055"/>
    <cellStyle name="Заголовок таблицы 3 6 6" xfId="34056"/>
    <cellStyle name="Заголовок таблицы 3 6 7" xfId="34057"/>
    <cellStyle name="Заголовок таблицы 3 6 8" xfId="34058"/>
    <cellStyle name="Заголовок таблицы 3 7" xfId="34059"/>
    <cellStyle name="Заголовок таблицы 3 8" xfId="34060"/>
    <cellStyle name="Заголовок таблицы 3 9" xfId="34061"/>
    <cellStyle name="Заголовок таблицы 4" xfId="5069"/>
    <cellStyle name="Заголовок таблицы 4 10" xfId="34062"/>
    <cellStyle name="Заголовок таблицы 4 11" xfId="34063"/>
    <cellStyle name="Заголовок таблицы 4 12" xfId="34064"/>
    <cellStyle name="Заголовок таблицы 4 2" xfId="34065"/>
    <cellStyle name="Заголовок таблицы 4 2 2" xfId="34066"/>
    <cellStyle name="Заголовок таблицы 4 2 3" xfId="34067"/>
    <cellStyle name="Заголовок таблицы 4 2 4" xfId="34068"/>
    <cellStyle name="Заголовок таблицы 4 2 5" xfId="34069"/>
    <cellStyle name="Заголовок таблицы 4 2 6" xfId="34070"/>
    <cellStyle name="Заголовок таблицы 4 2 7" xfId="34071"/>
    <cellStyle name="Заголовок таблицы 4 2 8" xfId="34072"/>
    <cellStyle name="Заголовок таблицы 4 3" xfId="34073"/>
    <cellStyle name="Заголовок таблицы 4 3 2" xfId="34074"/>
    <cellStyle name="Заголовок таблицы 4 3 3" xfId="34075"/>
    <cellStyle name="Заголовок таблицы 4 3 4" xfId="34076"/>
    <cellStyle name="Заголовок таблицы 4 3 5" xfId="34077"/>
    <cellStyle name="Заголовок таблицы 4 3 6" xfId="34078"/>
    <cellStyle name="Заголовок таблицы 4 3 7" xfId="34079"/>
    <cellStyle name="Заголовок таблицы 4 3 8" xfId="34080"/>
    <cellStyle name="Заголовок таблицы 4 4" xfId="34081"/>
    <cellStyle name="Заголовок таблицы 4 4 2" xfId="34082"/>
    <cellStyle name="Заголовок таблицы 4 4 3" xfId="34083"/>
    <cellStyle name="Заголовок таблицы 4 4 4" xfId="34084"/>
    <cellStyle name="Заголовок таблицы 4 4 5" xfId="34085"/>
    <cellStyle name="Заголовок таблицы 4 4 6" xfId="34086"/>
    <cellStyle name="Заголовок таблицы 4 4 7" xfId="34087"/>
    <cellStyle name="Заголовок таблицы 4 4 8" xfId="34088"/>
    <cellStyle name="Заголовок таблицы 4 5" xfId="34089"/>
    <cellStyle name="Заголовок таблицы 4 6" xfId="34090"/>
    <cellStyle name="Заголовок таблицы 4 7" xfId="34091"/>
    <cellStyle name="Заголовок таблицы 4 8" xfId="34092"/>
    <cellStyle name="Заголовок таблицы 4 9" xfId="34093"/>
    <cellStyle name="Заголовок таблицы 5" xfId="5070"/>
    <cellStyle name="Заголовок таблицы 5 10" xfId="34094"/>
    <cellStyle name="Заголовок таблицы 5 11" xfId="34095"/>
    <cellStyle name="Заголовок таблицы 5 12" xfId="34096"/>
    <cellStyle name="Заголовок таблицы 5 2" xfId="34097"/>
    <cellStyle name="Заголовок таблицы 5 2 2" xfId="34098"/>
    <cellStyle name="Заголовок таблицы 5 2 3" xfId="34099"/>
    <cellStyle name="Заголовок таблицы 5 2 4" xfId="34100"/>
    <cellStyle name="Заголовок таблицы 5 2 5" xfId="34101"/>
    <cellStyle name="Заголовок таблицы 5 2 6" xfId="34102"/>
    <cellStyle name="Заголовок таблицы 5 2 7" xfId="34103"/>
    <cellStyle name="Заголовок таблицы 5 2 8" xfId="34104"/>
    <cellStyle name="Заголовок таблицы 5 3" xfId="34105"/>
    <cellStyle name="Заголовок таблицы 5 3 2" xfId="34106"/>
    <cellStyle name="Заголовок таблицы 5 3 3" xfId="34107"/>
    <cellStyle name="Заголовок таблицы 5 3 4" xfId="34108"/>
    <cellStyle name="Заголовок таблицы 5 3 5" xfId="34109"/>
    <cellStyle name="Заголовок таблицы 5 3 6" xfId="34110"/>
    <cellStyle name="Заголовок таблицы 5 3 7" xfId="34111"/>
    <cellStyle name="Заголовок таблицы 5 3 8" xfId="34112"/>
    <cellStyle name="Заголовок таблицы 5 4" xfId="34113"/>
    <cellStyle name="Заголовок таблицы 5 4 2" xfId="34114"/>
    <cellStyle name="Заголовок таблицы 5 4 3" xfId="34115"/>
    <cellStyle name="Заголовок таблицы 5 4 4" xfId="34116"/>
    <cellStyle name="Заголовок таблицы 5 4 5" xfId="34117"/>
    <cellStyle name="Заголовок таблицы 5 4 6" xfId="34118"/>
    <cellStyle name="Заголовок таблицы 5 4 7" xfId="34119"/>
    <cellStyle name="Заголовок таблицы 5 4 8" xfId="34120"/>
    <cellStyle name="Заголовок таблицы 5 5" xfId="34121"/>
    <cellStyle name="Заголовок таблицы 5 6" xfId="34122"/>
    <cellStyle name="Заголовок таблицы 5 7" xfId="34123"/>
    <cellStyle name="Заголовок таблицы 5 8" xfId="34124"/>
    <cellStyle name="Заголовок таблицы 5 9" xfId="34125"/>
    <cellStyle name="Заголовок таблицы 6" xfId="34126"/>
    <cellStyle name="Заголовок таблицы 6 2" xfId="34127"/>
    <cellStyle name="Заголовок таблицы 6 3" xfId="34128"/>
    <cellStyle name="Заголовок таблицы 6 4" xfId="34129"/>
    <cellStyle name="Заголовок таблицы 6 5" xfId="34130"/>
    <cellStyle name="Заголовок таблицы 6 6" xfId="34131"/>
    <cellStyle name="Заголовок таблицы 6 7" xfId="34132"/>
    <cellStyle name="Заголовок таблицы 6 8" xfId="34133"/>
    <cellStyle name="Заголовок таблицы 7" xfId="34134"/>
    <cellStyle name="Заголовок таблицы 7 2" xfId="34135"/>
    <cellStyle name="Заголовок таблицы 7 3" xfId="34136"/>
    <cellStyle name="Заголовок таблицы 7 4" xfId="34137"/>
    <cellStyle name="Заголовок таблицы 7 5" xfId="34138"/>
    <cellStyle name="Заголовок таблицы 7 6" xfId="34139"/>
    <cellStyle name="Заголовок таблицы 7 7" xfId="34140"/>
    <cellStyle name="Заголовок таблицы 7 8" xfId="34141"/>
    <cellStyle name="Заголовок таблицы 8" xfId="34142"/>
    <cellStyle name="Заголовок таблицы 8 2" xfId="34143"/>
    <cellStyle name="Заголовок таблицы 8 3" xfId="34144"/>
    <cellStyle name="Заголовок таблицы 8 4" xfId="34145"/>
    <cellStyle name="Заголовок таблицы 8 5" xfId="34146"/>
    <cellStyle name="Заголовок таблицы 8 6" xfId="34147"/>
    <cellStyle name="Заголовок таблицы 8 7" xfId="34148"/>
    <cellStyle name="Заголовок таблицы 8 8" xfId="34149"/>
    <cellStyle name="Заголовок таблицы 9" xfId="34150"/>
    <cellStyle name="ЗАГОЛОВОК1" xfId="5071"/>
    <cellStyle name="ЗАГОЛОВОК2" xfId="5072"/>
    <cellStyle name="ЗаголовокСтолбца" xfId="5073"/>
    <cellStyle name="ЗаголовокСтолбца 2" xfId="5074"/>
    <cellStyle name="ЗаголовокСтолбца 2 2" xfId="5075"/>
    <cellStyle name="ЗаголовокСтолбца 2 3" xfId="5076"/>
    <cellStyle name="ЗаголовокСтолбца 3" xfId="5077"/>
    <cellStyle name="ЗаголовокСтолбца 4" xfId="5078"/>
    <cellStyle name="ЗаголовокСтолбца_реестр объектов ЕНЭС" xfId="5079"/>
    <cellStyle name="Защитный" xfId="5080"/>
    <cellStyle name="Защитный 2" xfId="34151"/>
    <cellStyle name="Значение" xfId="5081"/>
    <cellStyle name="Значение 10" xfId="5082"/>
    <cellStyle name="Значение 10 2" xfId="34152"/>
    <cellStyle name="Значение 10 3" xfId="34153"/>
    <cellStyle name="Значение 10 4" xfId="34154"/>
    <cellStyle name="Значение 10 5" xfId="34155"/>
    <cellStyle name="Значение 10 6" xfId="34156"/>
    <cellStyle name="Значение 10 7" xfId="34157"/>
    <cellStyle name="Значение 10 8" xfId="34158"/>
    <cellStyle name="Значение 11" xfId="5083"/>
    <cellStyle name="Значение 12" xfId="5084"/>
    <cellStyle name="Значение 13" xfId="5085"/>
    <cellStyle name="Значение 14" xfId="5086"/>
    <cellStyle name="Значение 15" xfId="34159"/>
    <cellStyle name="Значение 16" xfId="34160"/>
    <cellStyle name="Значение 17" xfId="34161"/>
    <cellStyle name="Значение 18" xfId="34162"/>
    <cellStyle name="Значение 19" xfId="34163"/>
    <cellStyle name="Значение 2" xfId="5087"/>
    <cellStyle name="Значение 2 10" xfId="34164"/>
    <cellStyle name="Значение 2 11" xfId="34165"/>
    <cellStyle name="Значение 2 12" xfId="34166"/>
    <cellStyle name="Значение 2 13" xfId="34167"/>
    <cellStyle name="Значение 2 14" xfId="34168"/>
    <cellStyle name="Значение 2 15" xfId="34169"/>
    <cellStyle name="Значение 2 16" xfId="34170"/>
    <cellStyle name="Значение 2 17" xfId="34171"/>
    <cellStyle name="Значение 2 2" xfId="5088"/>
    <cellStyle name="Значение 2 2 10" xfId="34172"/>
    <cellStyle name="Значение 2 2 11" xfId="34173"/>
    <cellStyle name="Значение 2 2 12" xfId="34174"/>
    <cellStyle name="Значение 2 2 13" xfId="34175"/>
    <cellStyle name="Значение 2 2 14" xfId="34176"/>
    <cellStyle name="Значение 2 2 2" xfId="5089"/>
    <cellStyle name="Значение 2 2 2 10" xfId="34177"/>
    <cellStyle name="Значение 2 2 2 11" xfId="34178"/>
    <cellStyle name="Значение 2 2 2 12" xfId="34179"/>
    <cellStyle name="Значение 2 2 2 2" xfId="34180"/>
    <cellStyle name="Значение 2 2 2 2 2" xfId="34181"/>
    <cellStyle name="Значение 2 2 2 2 3" xfId="34182"/>
    <cellStyle name="Значение 2 2 2 2 4" xfId="34183"/>
    <cellStyle name="Значение 2 2 2 2 5" xfId="34184"/>
    <cellStyle name="Значение 2 2 2 2 6" xfId="34185"/>
    <cellStyle name="Значение 2 2 2 2 7" xfId="34186"/>
    <cellStyle name="Значение 2 2 2 2 8" xfId="34187"/>
    <cellStyle name="Значение 2 2 2 3" xfId="34188"/>
    <cellStyle name="Значение 2 2 2 3 2" xfId="34189"/>
    <cellStyle name="Значение 2 2 2 3 3" xfId="34190"/>
    <cellStyle name="Значение 2 2 2 3 4" xfId="34191"/>
    <cellStyle name="Значение 2 2 2 3 5" xfId="34192"/>
    <cellStyle name="Значение 2 2 2 3 6" xfId="34193"/>
    <cellStyle name="Значение 2 2 2 3 7" xfId="34194"/>
    <cellStyle name="Значение 2 2 2 3 8" xfId="34195"/>
    <cellStyle name="Значение 2 2 2 4" xfId="34196"/>
    <cellStyle name="Значение 2 2 2 4 2" xfId="34197"/>
    <cellStyle name="Значение 2 2 2 4 3" xfId="34198"/>
    <cellStyle name="Значение 2 2 2 4 4" xfId="34199"/>
    <cellStyle name="Значение 2 2 2 4 5" xfId="34200"/>
    <cellStyle name="Значение 2 2 2 4 6" xfId="34201"/>
    <cellStyle name="Значение 2 2 2 4 7" xfId="34202"/>
    <cellStyle name="Значение 2 2 2 4 8" xfId="34203"/>
    <cellStyle name="Значение 2 2 2 5" xfId="34204"/>
    <cellStyle name="Значение 2 2 2 6" xfId="34205"/>
    <cellStyle name="Значение 2 2 2 7" xfId="34206"/>
    <cellStyle name="Значение 2 2 2 8" xfId="34207"/>
    <cellStyle name="Значение 2 2 2 9" xfId="34208"/>
    <cellStyle name="Значение 2 2 3" xfId="5090"/>
    <cellStyle name="Значение 2 2 3 10" xfId="34209"/>
    <cellStyle name="Значение 2 2 3 11" xfId="34210"/>
    <cellStyle name="Значение 2 2 3 12" xfId="34211"/>
    <cellStyle name="Значение 2 2 3 2" xfId="34212"/>
    <cellStyle name="Значение 2 2 3 2 2" xfId="34213"/>
    <cellStyle name="Значение 2 2 3 2 3" xfId="34214"/>
    <cellStyle name="Значение 2 2 3 2 4" xfId="34215"/>
    <cellStyle name="Значение 2 2 3 2 5" xfId="34216"/>
    <cellStyle name="Значение 2 2 3 2 6" xfId="34217"/>
    <cellStyle name="Значение 2 2 3 2 7" xfId="34218"/>
    <cellStyle name="Значение 2 2 3 2 8" xfId="34219"/>
    <cellStyle name="Значение 2 2 3 3" xfId="34220"/>
    <cellStyle name="Значение 2 2 3 3 2" xfId="34221"/>
    <cellStyle name="Значение 2 2 3 3 3" xfId="34222"/>
    <cellStyle name="Значение 2 2 3 3 4" xfId="34223"/>
    <cellStyle name="Значение 2 2 3 3 5" xfId="34224"/>
    <cellStyle name="Значение 2 2 3 3 6" xfId="34225"/>
    <cellStyle name="Значение 2 2 3 3 7" xfId="34226"/>
    <cellStyle name="Значение 2 2 3 3 8" xfId="34227"/>
    <cellStyle name="Значение 2 2 3 4" xfId="34228"/>
    <cellStyle name="Значение 2 2 3 4 2" xfId="34229"/>
    <cellStyle name="Значение 2 2 3 4 3" xfId="34230"/>
    <cellStyle name="Значение 2 2 3 4 4" xfId="34231"/>
    <cellStyle name="Значение 2 2 3 4 5" xfId="34232"/>
    <cellStyle name="Значение 2 2 3 4 6" xfId="34233"/>
    <cellStyle name="Значение 2 2 3 4 7" xfId="34234"/>
    <cellStyle name="Значение 2 2 3 4 8" xfId="34235"/>
    <cellStyle name="Значение 2 2 3 5" xfId="34236"/>
    <cellStyle name="Значение 2 2 3 6" xfId="34237"/>
    <cellStyle name="Значение 2 2 3 7" xfId="34238"/>
    <cellStyle name="Значение 2 2 3 8" xfId="34239"/>
    <cellStyle name="Значение 2 2 3 9" xfId="34240"/>
    <cellStyle name="Значение 2 2 4" xfId="34241"/>
    <cellStyle name="Значение 2 2 4 2" xfId="34242"/>
    <cellStyle name="Значение 2 2 4 3" xfId="34243"/>
    <cellStyle name="Значение 2 2 4 4" xfId="34244"/>
    <cellStyle name="Значение 2 2 4 5" xfId="34245"/>
    <cellStyle name="Значение 2 2 4 6" xfId="34246"/>
    <cellStyle name="Значение 2 2 4 7" xfId="34247"/>
    <cellStyle name="Значение 2 2 4 8" xfId="34248"/>
    <cellStyle name="Значение 2 2 5" xfId="34249"/>
    <cellStyle name="Значение 2 2 5 2" xfId="34250"/>
    <cellStyle name="Значение 2 2 5 3" xfId="34251"/>
    <cellStyle name="Значение 2 2 5 4" xfId="34252"/>
    <cellStyle name="Значение 2 2 5 5" xfId="34253"/>
    <cellStyle name="Значение 2 2 5 6" xfId="34254"/>
    <cellStyle name="Значение 2 2 5 7" xfId="34255"/>
    <cellStyle name="Значение 2 2 5 8" xfId="34256"/>
    <cellStyle name="Значение 2 2 6" xfId="34257"/>
    <cellStyle name="Значение 2 2 6 2" xfId="34258"/>
    <cellStyle name="Значение 2 2 6 3" xfId="34259"/>
    <cellStyle name="Значение 2 2 6 4" xfId="34260"/>
    <cellStyle name="Значение 2 2 6 5" xfId="34261"/>
    <cellStyle name="Значение 2 2 6 6" xfId="34262"/>
    <cellStyle name="Значение 2 2 6 7" xfId="34263"/>
    <cellStyle name="Значение 2 2 6 8" xfId="34264"/>
    <cellStyle name="Значение 2 2 7" xfId="34265"/>
    <cellStyle name="Значение 2 2 8" xfId="34266"/>
    <cellStyle name="Значение 2 2 9" xfId="34267"/>
    <cellStyle name="Значение 2 3" xfId="5091"/>
    <cellStyle name="Значение 2 3 10" xfId="34268"/>
    <cellStyle name="Значение 2 3 11" xfId="34269"/>
    <cellStyle name="Значение 2 3 12" xfId="34270"/>
    <cellStyle name="Значение 2 3 13" xfId="34271"/>
    <cellStyle name="Значение 2 3 14" xfId="34272"/>
    <cellStyle name="Значение 2 3 2" xfId="5092"/>
    <cellStyle name="Значение 2 3 2 10" xfId="34273"/>
    <cellStyle name="Значение 2 3 2 11" xfId="34274"/>
    <cellStyle name="Значение 2 3 2 12" xfId="34275"/>
    <cellStyle name="Значение 2 3 2 2" xfId="34276"/>
    <cellStyle name="Значение 2 3 2 2 2" xfId="34277"/>
    <cellStyle name="Значение 2 3 2 2 3" xfId="34278"/>
    <cellStyle name="Значение 2 3 2 2 4" xfId="34279"/>
    <cellStyle name="Значение 2 3 2 2 5" xfId="34280"/>
    <cellStyle name="Значение 2 3 2 2 6" xfId="34281"/>
    <cellStyle name="Значение 2 3 2 2 7" xfId="34282"/>
    <cellStyle name="Значение 2 3 2 2 8" xfId="34283"/>
    <cellStyle name="Значение 2 3 2 3" xfId="34284"/>
    <cellStyle name="Значение 2 3 2 3 2" xfId="34285"/>
    <cellStyle name="Значение 2 3 2 3 3" xfId="34286"/>
    <cellStyle name="Значение 2 3 2 3 4" xfId="34287"/>
    <cellStyle name="Значение 2 3 2 3 5" xfId="34288"/>
    <cellStyle name="Значение 2 3 2 3 6" xfId="34289"/>
    <cellStyle name="Значение 2 3 2 3 7" xfId="34290"/>
    <cellStyle name="Значение 2 3 2 3 8" xfId="34291"/>
    <cellStyle name="Значение 2 3 2 4" xfId="34292"/>
    <cellStyle name="Значение 2 3 2 4 2" xfId="34293"/>
    <cellStyle name="Значение 2 3 2 4 3" xfId="34294"/>
    <cellStyle name="Значение 2 3 2 4 4" xfId="34295"/>
    <cellStyle name="Значение 2 3 2 4 5" xfId="34296"/>
    <cellStyle name="Значение 2 3 2 4 6" xfId="34297"/>
    <cellStyle name="Значение 2 3 2 4 7" xfId="34298"/>
    <cellStyle name="Значение 2 3 2 4 8" xfId="34299"/>
    <cellStyle name="Значение 2 3 2 5" xfId="34300"/>
    <cellStyle name="Значение 2 3 2 6" xfId="34301"/>
    <cellStyle name="Значение 2 3 2 7" xfId="34302"/>
    <cellStyle name="Значение 2 3 2 8" xfId="34303"/>
    <cellStyle name="Значение 2 3 2 9" xfId="34304"/>
    <cellStyle name="Значение 2 3 3" xfId="5093"/>
    <cellStyle name="Значение 2 3 3 10" xfId="34305"/>
    <cellStyle name="Значение 2 3 3 11" xfId="34306"/>
    <cellStyle name="Значение 2 3 3 12" xfId="34307"/>
    <cellStyle name="Значение 2 3 3 2" xfId="34308"/>
    <cellStyle name="Значение 2 3 3 2 2" xfId="34309"/>
    <cellStyle name="Значение 2 3 3 2 3" xfId="34310"/>
    <cellStyle name="Значение 2 3 3 2 4" xfId="34311"/>
    <cellStyle name="Значение 2 3 3 2 5" xfId="34312"/>
    <cellStyle name="Значение 2 3 3 2 6" xfId="34313"/>
    <cellStyle name="Значение 2 3 3 2 7" xfId="34314"/>
    <cellStyle name="Значение 2 3 3 2 8" xfId="34315"/>
    <cellStyle name="Значение 2 3 3 3" xfId="34316"/>
    <cellStyle name="Значение 2 3 3 3 2" xfId="34317"/>
    <cellStyle name="Значение 2 3 3 3 3" xfId="34318"/>
    <cellStyle name="Значение 2 3 3 3 4" xfId="34319"/>
    <cellStyle name="Значение 2 3 3 3 5" xfId="34320"/>
    <cellStyle name="Значение 2 3 3 3 6" xfId="34321"/>
    <cellStyle name="Значение 2 3 3 3 7" xfId="34322"/>
    <cellStyle name="Значение 2 3 3 3 8" xfId="34323"/>
    <cellStyle name="Значение 2 3 3 4" xfId="34324"/>
    <cellStyle name="Значение 2 3 3 4 2" xfId="34325"/>
    <cellStyle name="Значение 2 3 3 4 3" xfId="34326"/>
    <cellStyle name="Значение 2 3 3 4 4" xfId="34327"/>
    <cellStyle name="Значение 2 3 3 4 5" xfId="34328"/>
    <cellStyle name="Значение 2 3 3 4 6" xfId="34329"/>
    <cellStyle name="Значение 2 3 3 4 7" xfId="34330"/>
    <cellStyle name="Значение 2 3 3 4 8" xfId="34331"/>
    <cellStyle name="Значение 2 3 3 5" xfId="34332"/>
    <cellStyle name="Значение 2 3 3 6" xfId="34333"/>
    <cellStyle name="Значение 2 3 3 7" xfId="34334"/>
    <cellStyle name="Значение 2 3 3 8" xfId="34335"/>
    <cellStyle name="Значение 2 3 3 9" xfId="34336"/>
    <cellStyle name="Значение 2 3 4" xfId="34337"/>
    <cellStyle name="Значение 2 3 4 2" xfId="34338"/>
    <cellStyle name="Значение 2 3 4 3" xfId="34339"/>
    <cellStyle name="Значение 2 3 4 4" xfId="34340"/>
    <cellStyle name="Значение 2 3 4 5" xfId="34341"/>
    <cellStyle name="Значение 2 3 4 6" xfId="34342"/>
    <cellStyle name="Значение 2 3 4 7" xfId="34343"/>
    <cellStyle name="Значение 2 3 4 8" xfId="34344"/>
    <cellStyle name="Значение 2 3 5" xfId="34345"/>
    <cellStyle name="Значение 2 3 5 2" xfId="34346"/>
    <cellStyle name="Значение 2 3 5 3" xfId="34347"/>
    <cellStyle name="Значение 2 3 5 4" xfId="34348"/>
    <cellStyle name="Значение 2 3 5 5" xfId="34349"/>
    <cellStyle name="Значение 2 3 5 6" xfId="34350"/>
    <cellStyle name="Значение 2 3 5 7" xfId="34351"/>
    <cellStyle name="Значение 2 3 5 8" xfId="34352"/>
    <cellStyle name="Значение 2 3 6" xfId="34353"/>
    <cellStyle name="Значение 2 3 6 2" xfId="34354"/>
    <cellStyle name="Значение 2 3 6 3" xfId="34355"/>
    <cellStyle name="Значение 2 3 6 4" xfId="34356"/>
    <cellStyle name="Значение 2 3 6 5" xfId="34357"/>
    <cellStyle name="Значение 2 3 6 6" xfId="34358"/>
    <cellStyle name="Значение 2 3 6 7" xfId="34359"/>
    <cellStyle name="Значение 2 3 6 8" xfId="34360"/>
    <cellStyle name="Значение 2 3 7" xfId="34361"/>
    <cellStyle name="Значение 2 3 8" xfId="34362"/>
    <cellStyle name="Значение 2 3 9" xfId="34363"/>
    <cellStyle name="Значение 2 4" xfId="5094"/>
    <cellStyle name="Значение 2 4 10" xfId="34364"/>
    <cellStyle name="Значение 2 4 11" xfId="34365"/>
    <cellStyle name="Значение 2 4 12" xfId="34366"/>
    <cellStyle name="Значение 2 4 2" xfId="34367"/>
    <cellStyle name="Значение 2 4 2 2" xfId="34368"/>
    <cellStyle name="Значение 2 4 2 3" xfId="34369"/>
    <cellStyle name="Значение 2 4 2 4" xfId="34370"/>
    <cellStyle name="Значение 2 4 2 5" xfId="34371"/>
    <cellStyle name="Значение 2 4 2 6" xfId="34372"/>
    <cellStyle name="Значение 2 4 2 7" xfId="34373"/>
    <cellStyle name="Значение 2 4 2 8" xfId="34374"/>
    <cellStyle name="Значение 2 4 3" xfId="34375"/>
    <cellStyle name="Значение 2 4 3 2" xfId="34376"/>
    <cellStyle name="Значение 2 4 3 3" xfId="34377"/>
    <cellStyle name="Значение 2 4 3 4" xfId="34378"/>
    <cellStyle name="Значение 2 4 3 5" xfId="34379"/>
    <cellStyle name="Значение 2 4 3 6" xfId="34380"/>
    <cellStyle name="Значение 2 4 3 7" xfId="34381"/>
    <cellStyle name="Значение 2 4 3 8" xfId="34382"/>
    <cellStyle name="Значение 2 4 4" xfId="34383"/>
    <cellStyle name="Значение 2 4 4 2" xfId="34384"/>
    <cellStyle name="Значение 2 4 4 3" xfId="34385"/>
    <cellStyle name="Значение 2 4 4 4" xfId="34386"/>
    <cellStyle name="Значение 2 4 4 5" xfId="34387"/>
    <cellStyle name="Значение 2 4 4 6" xfId="34388"/>
    <cellStyle name="Значение 2 4 4 7" xfId="34389"/>
    <cellStyle name="Значение 2 4 4 8" xfId="34390"/>
    <cellStyle name="Значение 2 4 5" xfId="34391"/>
    <cellStyle name="Значение 2 4 6" xfId="34392"/>
    <cellStyle name="Значение 2 4 7" xfId="34393"/>
    <cellStyle name="Значение 2 4 8" xfId="34394"/>
    <cellStyle name="Значение 2 4 9" xfId="34395"/>
    <cellStyle name="Значение 2 5" xfId="5095"/>
    <cellStyle name="Значение 2 5 10" xfId="34396"/>
    <cellStyle name="Значение 2 5 11" xfId="34397"/>
    <cellStyle name="Значение 2 5 12" xfId="34398"/>
    <cellStyle name="Значение 2 5 2" xfId="34399"/>
    <cellStyle name="Значение 2 5 2 2" xfId="34400"/>
    <cellStyle name="Значение 2 5 2 3" xfId="34401"/>
    <cellStyle name="Значение 2 5 2 4" xfId="34402"/>
    <cellStyle name="Значение 2 5 2 5" xfId="34403"/>
    <cellStyle name="Значение 2 5 2 6" xfId="34404"/>
    <cellStyle name="Значение 2 5 2 7" xfId="34405"/>
    <cellStyle name="Значение 2 5 2 8" xfId="34406"/>
    <cellStyle name="Значение 2 5 3" xfId="34407"/>
    <cellStyle name="Значение 2 5 3 2" xfId="34408"/>
    <cellStyle name="Значение 2 5 3 3" xfId="34409"/>
    <cellStyle name="Значение 2 5 3 4" xfId="34410"/>
    <cellStyle name="Значение 2 5 3 5" xfId="34411"/>
    <cellStyle name="Значение 2 5 3 6" xfId="34412"/>
    <cellStyle name="Значение 2 5 3 7" xfId="34413"/>
    <cellStyle name="Значение 2 5 3 8" xfId="34414"/>
    <cellStyle name="Значение 2 5 4" xfId="34415"/>
    <cellStyle name="Значение 2 5 4 2" xfId="34416"/>
    <cellStyle name="Значение 2 5 4 3" xfId="34417"/>
    <cellStyle name="Значение 2 5 4 4" xfId="34418"/>
    <cellStyle name="Значение 2 5 4 5" xfId="34419"/>
    <cellStyle name="Значение 2 5 4 6" xfId="34420"/>
    <cellStyle name="Значение 2 5 4 7" xfId="34421"/>
    <cellStyle name="Значение 2 5 4 8" xfId="34422"/>
    <cellStyle name="Значение 2 5 5" xfId="34423"/>
    <cellStyle name="Значение 2 5 6" xfId="34424"/>
    <cellStyle name="Значение 2 5 7" xfId="34425"/>
    <cellStyle name="Значение 2 5 8" xfId="34426"/>
    <cellStyle name="Значение 2 5 9" xfId="34427"/>
    <cellStyle name="Значение 2 6" xfId="34428"/>
    <cellStyle name="Значение 2 6 2" xfId="34429"/>
    <cellStyle name="Значение 2 6 3" xfId="34430"/>
    <cellStyle name="Значение 2 6 4" xfId="34431"/>
    <cellStyle name="Значение 2 6 5" xfId="34432"/>
    <cellStyle name="Значение 2 6 6" xfId="34433"/>
    <cellStyle name="Значение 2 6 7" xfId="34434"/>
    <cellStyle name="Значение 2 6 8" xfId="34435"/>
    <cellStyle name="Значение 2 7" xfId="34436"/>
    <cellStyle name="Значение 2 7 2" xfId="34437"/>
    <cellStyle name="Значение 2 7 3" xfId="34438"/>
    <cellStyle name="Значение 2 7 4" xfId="34439"/>
    <cellStyle name="Значение 2 7 5" xfId="34440"/>
    <cellStyle name="Значение 2 7 6" xfId="34441"/>
    <cellStyle name="Значение 2 7 7" xfId="34442"/>
    <cellStyle name="Значение 2 7 8" xfId="34443"/>
    <cellStyle name="Значение 2 8" xfId="34444"/>
    <cellStyle name="Значение 2 8 2" xfId="34445"/>
    <cellStyle name="Значение 2 8 3" xfId="34446"/>
    <cellStyle name="Значение 2 8 4" xfId="34447"/>
    <cellStyle name="Значение 2 8 5" xfId="34448"/>
    <cellStyle name="Значение 2 8 6" xfId="34449"/>
    <cellStyle name="Значение 2 8 7" xfId="34450"/>
    <cellStyle name="Значение 2 8 8" xfId="34451"/>
    <cellStyle name="Значение 2 9" xfId="34452"/>
    <cellStyle name="Значение 3" xfId="5096"/>
    <cellStyle name="Значение 3 10" xfId="34453"/>
    <cellStyle name="Значение 3 11" xfId="34454"/>
    <cellStyle name="Значение 3 12" xfId="34455"/>
    <cellStyle name="Значение 3 13" xfId="34456"/>
    <cellStyle name="Значение 3 14" xfId="34457"/>
    <cellStyle name="Значение 3 15" xfId="34458"/>
    <cellStyle name="Значение 3 16" xfId="34459"/>
    <cellStyle name="Значение 3 2" xfId="5097"/>
    <cellStyle name="Значение 3 2 10" xfId="34460"/>
    <cellStyle name="Значение 3 2 11" xfId="34461"/>
    <cellStyle name="Значение 3 2 12" xfId="34462"/>
    <cellStyle name="Значение 3 2 13" xfId="34463"/>
    <cellStyle name="Значение 3 2 14" xfId="34464"/>
    <cellStyle name="Значение 3 2 2" xfId="5098"/>
    <cellStyle name="Значение 3 2 2 10" xfId="34465"/>
    <cellStyle name="Значение 3 2 2 11" xfId="34466"/>
    <cellStyle name="Значение 3 2 2 12" xfId="34467"/>
    <cellStyle name="Значение 3 2 2 2" xfId="34468"/>
    <cellStyle name="Значение 3 2 2 2 2" xfId="34469"/>
    <cellStyle name="Значение 3 2 2 2 3" xfId="34470"/>
    <cellStyle name="Значение 3 2 2 2 4" xfId="34471"/>
    <cellStyle name="Значение 3 2 2 2 5" xfId="34472"/>
    <cellStyle name="Значение 3 2 2 2 6" xfId="34473"/>
    <cellStyle name="Значение 3 2 2 2 7" xfId="34474"/>
    <cellStyle name="Значение 3 2 2 2 8" xfId="34475"/>
    <cellStyle name="Значение 3 2 2 3" xfId="34476"/>
    <cellStyle name="Значение 3 2 2 3 2" xfId="34477"/>
    <cellStyle name="Значение 3 2 2 3 3" xfId="34478"/>
    <cellStyle name="Значение 3 2 2 3 4" xfId="34479"/>
    <cellStyle name="Значение 3 2 2 3 5" xfId="34480"/>
    <cellStyle name="Значение 3 2 2 3 6" xfId="34481"/>
    <cellStyle name="Значение 3 2 2 3 7" xfId="34482"/>
    <cellStyle name="Значение 3 2 2 3 8" xfId="34483"/>
    <cellStyle name="Значение 3 2 2 4" xfId="34484"/>
    <cellStyle name="Значение 3 2 2 4 2" xfId="34485"/>
    <cellStyle name="Значение 3 2 2 4 3" xfId="34486"/>
    <cellStyle name="Значение 3 2 2 4 4" xfId="34487"/>
    <cellStyle name="Значение 3 2 2 4 5" xfId="34488"/>
    <cellStyle name="Значение 3 2 2 4 6" xfId="34489"/>
    <cellStyle name="Значение 3 2 2 4 7" xfId="34490"/>
    <cellStyle name="Значение 3 2 2 4 8" xfId="34491"/>
    <cellStyle name="Значение 3 2 2 5" xfId="34492"/>
    <cellStyle name="Значение 3 2 2 6" xfId="34493"/>
    <cellStyle name="Значение 3 2 2 7" xfId="34494"/>
    <cellStyle name="Значение 3 2 2 8" xfId="34495"/>
    <cellStyle name="Значение 3 2 2 9" xfId="34496"/>
    <cellStyle name="Значение 3 2 3" xfId="5099"/>
    <cellStyle name="Значение 3 2 3 10" xfId="34497"/>
    <cellStyle name="Значение 3 2 3 11" xfId="34498"/>
    <cellStyle name="Значение 3 2 3 12" xfId="34499"/>
    <cellStyle name="Значение 3 2 3 2" xfId="34500"/>
    <cellStyle name="Значение 3 2 3 2 2" xfId="34501"/>
    <cellStyle name="Значение 3 2 3 2 3" xfId="34502"/>
    <cellStyle name="Значение 3 2 3 2 4" xfId="34503"/>
    <cellStyle name="Значение 3 2 3 2 5" xfId="34504"/>
    <cellStyle name="Значение 3 2 3 2 6" xfId="34505"/>
    <cellStyle name="Значение 3 2 3 2 7" xfId="34506"/>
    <cellStyle name="Значение 3 2 3 2 8" xfId="34507"/>
    <cellStyle name="Значение 3 2 3 3" xfId="34508"/>
    <cellStyle name="Значение 3 2 3 3 2" xfId="34509"/>
    <cellStyle name="Значение 3 2 3 3 3" xfId="34510"/>
    <cellStyle name="Значение 3 2 3 3 4" xfId="34511"/>
    <cellStyle name="Значение 3 2 3 3 5" xfId="34512"/>
    <cellStyle name="Значение 3 2 3 3 6" xfId="34513"/>
    <cellStyle name="Значение 3 2 3 3 7" xfId="34514"/>
    <cellStyle name="Значение 3 2 3 3 8" xfId="34515"/>
    <cellStyle name="Значение 3 2 3 4" xfId="34516"/>
    <cellStyle name="Значение 3 2 3 4 2" xfId="34517"/>
    <cellStyle name="Значение 3 2 3 4 3" xfId="34518"/>
    <cellStyle name="Значение 3 2 3 4 4" xfId="34519"/>
    <cellStyle name="Значение 3 2 3 4 5" xfId="34520"/>
    <cellStyle name="Значение 3 2 3 4 6" xfId="34521"/>
    <cellStyle name="Значение 3 2 3 4 7" xfId="34522"/>
    <cellStyle name="Значение 3 2 3 4 8" xfId="34523"/>
    <cellStyle name="Значение 3 2 3 5" xfId="34524"/>
    <cellStyle name="Значение 3 2 3 6" xfId="34525"/>
    <cellStyle name="Значение 3 2 3 7" xfId="34526"/>
    <cellStyle name="Значение 3 2 3 8" xfId="34527"/>
    <cellStyle name="Значение 3 2 3 9" xfId="34528"/>
    <cellStyle name="Значение 3 2 4" xfId="34529"/>
    <cellStyle name="Значение 3 2 4 2" xfId="34530"/>
    <cellStyle name="Значение 3 2 4 3" xfId="34531"/>
    <cellStyle name="Значение 3 2 4 4" xfId="34532"/>
    <cellStyle name="Значение 3 2 4 5" xfId="34533"/>
    <cellStyle name="Значение 3 2 4 6" xfId="34534"/>
    <cellStyle name="Значение 3 2 4 7" xfId="34535"/>
    <cellStyle name="Значение 3 2 4 8" xfId="34536"/>
    <cellStyle name="Значение 3 2 5" xfId="34537"/>
    <cellStyle name="Значение 3 2 5 2" xfId="34538"/>
    <cellStyle name="Значение 3 2 5 3" xfId="34539"/>
    <cellStyle name="Значение 3 2 5 4" xfId="34540"/>
    <cellStyle name="Значение 3 2 5 5" xfId="34541"/>
    <cellStyle name="Значение 3 2 5 6" xfId="34542"/>
    <cellStyle name="Значение 3 2 5 7" xfId="34543"/>
    <cellStyle name="Значение 3 2 5 8" xfId="34544"/>
    <cellStyle name="Значение 3 2 6" xfId="34545"/>
    <cellStyle name="Значение 3 2 6 2" xfId="34546"/>
    <cellStyle name="Значение 3 2 6 3" xfId="34547"/>
    <cellStyle name="Значение 3 2 6 4" xfId="34548"/>
    <cellStyle name="Значение 3 2 6 5" xfId="34549"/>
    <cellStyle name="Значение 3 2 6 6" xfId="34550"/>
    <cellStyle name="Значение 3 2 6 7" xfId="34551"/>
    <cellStyle name="Значение 3 2 6 8" xfId="34552"/>
    <cellStyle name="Значение 3 2 7" xfId="34553"/>
    <cellStyle name="Значение 3 2 8" xfId="34554"/>
    <cellStyle name="Значение 3 2 9" xfId="34555"/>
    <cellStyle name="Значение 3 3" xfId="5100"/>
    <cellStyle name="Значение 3 3 10" xfId="34556"/>
    <cellStyle name="Значение 3 3 11" xfId="34557"/>
    <cellStyle name="Значение 3 3 12" xfId="34558"/>
    <cellStyle name="Значение 3 3 13" xfId="34559"/>
    <cellStyle name="Значение 3 3 14" xfId="34560"/>
    <cellStyle name="Значение 3 3 2" xfId="5101"/>
    <cellStyle name="Значение 3 3 2 10" xfId="34561"/>
    <cellStyle name="Значение 3 3 2 11" xfId="34562"/>
    <cellStyle name="Значение 3 3 2 12" xfId="34563"/>
    <cellStyle name="Значение 3 3 2 2" xfId="34564"/>
    <cellStyle name="Значение 3 3 2 2 2" xfId="34565"/>
    <cellStyle name="Значение 3 3 2 2 3" xfId="34566"/>
    <cellStyle name="Значение 3 3 2 2 4" xfId="34567"/>
    <cellStyle name="Значение 3 3 2 2 5" xfId="34568"/>
    <cellStyle name="Значение 3 3 2 2 6" xfId="34569"/>
    <cellStyle name="Значение 3 3 2 2 7" xfId="34570"/>
    <cellStyle name="Значение 3 3 2 2 8" xfId="34571"/>
    <cellStyle name="Значение 3 3 2 3" xfId="34572"/>
    <cellStyle name="Значение 3 3 2 3 2" xfId="34573"/>
    <cellStyle name="Значение 3 3 2 3 3" xfId="34574"/>
    <cellStyle name="Значение 3 3 2 3 4" xfId="34575"/>
    <cellStyle name="Значение 3 3 2 3 5" xfId="34576"/>
    <cellStyle name="Значение 3 3 2 3 6" xfId="34577"/>
    <cellStyle name="Значение 3 3 2 3 7" xfId="34578"/>
    <cellStyle name="Значение 3 3 2 3 8" xfId="34579"/>
    <cellStyle name="Значение 3 3 2 4" xfId="34580"/>
    <cellStyle name="Значение 3 3 2 4 2" xfId="34581"/>
    <cellStyle name="Значение 3 3 2 4 3" xfId="34582"/>
    <cellStyle name="Значение 3 3 2 4 4" xfId="34583"/>
    <cellStyle name="Значение 3 3 2 4 5" xfId="34584"/>
    <cellStyle name="Значение 3 3 2 4 6" xfId="34585"/>
    <cellStyle name="Значение 3 3 2 4 7" xfId="34586"/>
    <cellStyle name="Значение 3 3 2 4 8" xfId="34587"/>
    <cellStyle name="Значение 3 3 2 5" xfId="34588"/>
    <cellStyle name="Значение 3 3 2 6" xfId="34589"/>
    <cellStyle name="Значение 3 3 2 7" xfId="34590"/>
    <cellStyle name="Значение 3 3 2 8" xfId="34591"/>
    <cellStyle name="Значение 3 3 2 9" xfId="34592"/>
    <cellStyle name="Значение 3 3 3" xfId="5102"/>
    <cellStyle name="Значение 3 3 3 10" xfId="34593"/>
    <cellStyle name="Значение 3 3 3 11" xfId="34594"/>
    <cellStyle name="Значение 3 3 3 12" xfId="34595"/>
    <cellStyle name="Значение 3 3 3 2" xfId="34596"/>
    <cellStyle name="Значение 3 3 3 2 2" xfId="34597"/>
    <cellStyle name="Значение 3 3 3 2 3" xfId="34598"/>
    <cellStyle name="Значение 3 3 3 2 4" xfId="34599"/>
    <cellStyle name="Значение 3 3 3 2 5" xfId="34600"/>
    <cellStyle name="Значение 3 3 3 2 6" xfId="34601"/>
    <cellStyle name="Значение 3 3 3 2 7" xfId="34602"/>
    <cellStyle name="Значение 3 3 3 2 8" xfId="34603"/>
    <cellStyle name="Значение 3 3 3 3" xfId="34604"/>
    <cellStyle name="Значение 3 3 3 3 2" xfId="34605"/>
    <cellStyle name="Значение 3 3 3 3 3" xfId="34606"/>
    <cellStyle name="Значение 3 3 3 3 4" xfId="34607"/>
    <cellStyle name="Значение 3 3 3 3 5" xfId="34608"/>
    <cellStyle name="Значение 3 3 3 3 6" xfId="34609"/>
    <cellStyle name="Значение 3 3 3 3 7" xfId="34610"/>
    <cellStyle name="Значение 3 3 3 3 8" xfId="34611"/>
    <cellStyle name="Значение 3 3 3 4" xfId="34612"/>
    <cellStyle name="Значение 3 3 3 4 2" xfId="34613"/>
    <cellStyle name="Значение 3 3 3 4 3" xfId="34614"/>
    <cellStyle name="Значение 3 3 3 4 4" xfId="34615"/>
    <cellStyle name="Значение 3 3 3 4 5" xfId="34616"/>
    <cellStyle name="Значение 3 3 3 4 6" xfId="34617"/>
    <cellStyle name="Значение 3 3 3 4 7" xfId="34618"/>
    <cellStyle name="Значение 3 3 3 4 8" xfId="34619"/>
    <cellStyle name="Значение 3 3 3 5" xfId="34620"/>
    <cellStyle name="Значение 3 3 3 6" xfId="34621"/>
    <cellStyle name="Значение 3 3 3 7" xfId="34622"/>
    <cellStyle name="Значение 3 3 3 8" xfId="34623"/>
    <cellStyle name="Значение 3 3 3 9" xfId="34624"/>
    <cellStyle name="Значение 3 3 4" xfId="34625"/>
    <cellStyle name="Значение 3 3 4 2" xfId="34626"/>
    <cellStyle name="Значение 3 3 4 3" xfId="34627"/>
    <cellStyle name="Значение 3 3 4 4" xfId="34628"/>
    <cellStyle name="Значение 3 3 4 5" xfId="34629"/>
    <cellStyle name="Значение 3 3 4 6" xfId="34630"/>
    <cellStyle name="Значение 3 3 4 7" xfId="34631"/>
    <cellStyle name="Значение 3 3 4 8" xfId="34632"/>
    <cellStyle name="Значение 3 3 5" xfId="34633"/>
    <cellStyle name="Значение 3 3 5 2" xfId="34634"/>
    <cellStyle name="Значение 3 3 5 3" xfId="34635"/>
    <cellStyle name="Значение 3 3 5 4" xfId="34636"/>
    <cellStyle name="Значение 3 3 5 5" xfId="34637"/>
    <cellStyle name="Значение 3 3 5 6" xfId="34638"/>
    <cellStyle name="Значение 3 3 5 7" xfId="34639"/>
    <cellStyle name="Значение 3 3 5 8" xfId="34640"/>
    <cellStyle name="Значение 3 3 6" xfId="34641"/>
    <cellStyle name="Значение 3 3 6 2" xfId="34642"/>
    <cellStyle name="Значение 3 3 6 3" xfId="34643"/>
    <cellStyle name="Значение 3 3 6 4" xfId="34644"/>
    <cellStyle name="Значение 3 3 6 5" xfId="34645"/>
    <cellStyle name="Значение 3 3 6 6" xfId="34646"/>
    <cellStyle name="Значение 3 3 6 7" xfId="34647"/>
    <cellStyle name="Значение 3 3 6 8" xfId="34648"/>
    <cellStyle name="Значение 3 3 7" xfId="34649"/>
    <cellStyle name="Значение 3 3 8" xfId="34650"/>
    <cellStyle name="Значение 3 3 9" xfId="34651"/>
    <cellStyle name="Значение 3 4" xfId="5103"/>
    <cellStyle name="Значение 3 4 10" xfId="34652"/>
    <cellStyle name="Значение 3 4 11" xfId="34653"/>
    <cellStyle name="Значение 3 4 12" xfId="34654"/>
    <cellStyle name="Значение 3 4 2" xfId="34655"/>
    <cellStyle name="Значение 3 4 2 2" xfId="34656"/>
    <cellStyle name="Значение 3 4 2 3" xfId="34657"/>
    <cellStyle name="Значение 3 4 2 4" xfId="34658"/>
    <cellStyle name="Значение 3 4 2 5" xfId="34659"/>
    <cellStyle name="Значение 3 4 2 6" xfId="34660"/>
    <cellStyle name="Значение 3 4 2 7" xfId="34661"/>
    <cellStyle name="Значение 3 4 2 8" xfId="34662"/>
    <cellStyle name="Значение 3 4 3" xfId="34663"/>
    <cellStyle name="Значение 3 4 3 2" xfId="34664"/>
    <cellStyle name="Значение 3 4 3 3" xfId="34665"/>
    <cellStyle name="Значение 3 4 3 4" xfId="34666"/>
    <cellStyle name="Значение 3 4 3 5" xfId="34667"/>
    <cellStyle name="Значение 3 4 3 6" xfId="34668"/>
    <cellStyle name="Значение 3 4 3 7" xfId="34669"/>
    <cellStyle name="Значение 3 4 3 8" xfId="34670"/>
    <cellStyle name="Значение 3 4 4" xfId="34671"/>
    <cellStyle name="Значение 3 4 4 2" xfId="34672"/>
    <cellStyle name="Значение 3 4 4 3" xfId="34673"/>
    <cellStyle name="Значение 3 4 4 4" xfId="34674"/>
    <cellStyle name="Значение 3 4 4 5" xfId="34675"/>
    <cellStyle name="Значение 3 4 4 6" xfId="34676"/>
    <cellStyle name="Значение 3 4 4 7" xfId="34677"/>
    <cellStyle name="Значение 3 4 4 8" xfId="34678"/>
    <cellStyle name="Значение 3 4 5" xfId="34679"/>
    <cellStyle name="Значение 3 4 6" xfId="34680"/>
    <cellStyle name="Значение 3 4 7" xfId="34681"/>
    <cellStyle name="Значение 3 4 8" xfId="34682"/>
    <cellStyle name="Значение 3 4 9" xfId="34683"/>
    <cellStyle name="Значение 3 5" xfId="5104"/>
    <cellStyle name="Значение 3 5 10" xfId="34684"/>
    <cellStyle name="Значение 3 5 11" xfId="34685"/>
    <cellStyle name="Значение 3 5 12" xfId="34686"/>
    <cellStyle name="Значение 3 5 2" xfId="34687"/>
    <cellStyle name="Значение 3 5 2 2" xfId="34688"/>
    <cellStyle name="Значение 3 5 2 3" xfId="34689"/>
    <cellStyle name="Значение 3 5 2 4" xfId="34690"/>
    <cellStyle name="Значение 3 5 2 5" xfId="34691"/>
    <cellStyle name="Значение 3 5 2 6" xfId="34692"/>
    <cellStyle name="Значение 3 5 2 7" xfId="34693"/>
    <cellStyle name="Значение 3 5 2 8" xfId="34694"/>
    <cellStyle name="Значение 3 5 3" xfId="34695"/>
    <cellStyle name="Значение 3 5 3 2" xfId="34696"/>
    <cellStyle name="Значение 3 5 3 3" xfId="34697"/>
    <cellStyle name="Значение 3 5 3 4" xfId="34698"/>
    <cellStyle name="Значение 3 5 3 5" xfId="34699"/>
    <cellStyle name="Значение 3 5 3 6" xfId="34700"/>
    <cellStyle name="Значение 3 5 3 7" xfId="34701"/>
    <cellStyle name="Значение 3 5 3 8" xfId="34702"/>
    <cellStyle name="Значение 3 5 4" xfId="34703"/>
    <cellStyle name="Значение 3 5 4 2" xfId="34704"/>
    <cellStyle name="Значение 3 5 4 3" xfId="34705"/>
    <cellStyle name="Значение 3 5 4 4" xfId="34706"/>
    <cellStyle name="Значение 3 5 4 5" xfId="34707"/>
    <cellStyle name="Значение 3 5 4 6" xfId="34708"/>
    <cellStyle name="Значение 3 5 4 7" xfId="34709"/>
    <cellStyle name="Значение 3 5 4 8" xfId="34710"/>
    <cellStyle name="Значение 3 5 5" xfId="34711"/>
    <cellStyle name="Значение 3 5 6" xfId="34712"/>
    <cellStyle name="Значение 3 5 7" xfId="34713"/>
    <cellStyle name="Значение 3 5 8" xfId="34714"/>
    <cellStyle name="Значение 3 5 9" xfId="34715"/>
    <cellStyle name="Значение 3 6" xfId="34716"/>
    <cellStyle name="Значение 3 6 2" xfId="34717"/>
    <cellStyle name="Значение 3 6 3" xfId="34718"/>
    <cellStyle name="Значение 3 6 4" xfId="34719"/>
    <cellStyle name="Значение 3 6 5" xfId="34720"/>
    <cellStyle name="Значение 3 6 6" xfId="34721"/>
    <cellStyle name="Значение 3 6 7" xfId="34722"/>
    <cellStyle name="Значение 3 6 8" xfId="34723"/>
    <cellStyle name="Значение 3 7" xfId="34724"/>
    <cellStyle name="Значение 3 7 2" xfId="34725"/>
    <cellStyle name="Значение 3 7 3" xfId="34726"/>
    <cellStyle name="Значение 3 7 4" xfId="34727"/>
    <cellStyle name="Значение 3 7 5" xfId="34728"/>
    <cellStyle name="Значение 3 7 6" xfId="34729"/>
    <cellStyle name="Значение 3 7 7" xfId="34730"/>
    <cellStyle name="Значение 3 7 8" xfId="34731"/>
    <cellStyle name="Значение 3 8" xfId="34732"/>
    <cellStyle name="Значение 3 8 2" xfId="34733"/>
    <cellStyle name="Значение 3 8 3" xfId="34734"/>
    <cellStyle name="Значение 3 8 4" xfId="34735"/>
    <cellStyle name="Значение 3 8 5" xfId="34736"/>
    <cellStyle name="Значение 3 8 6" xfId="34737"/>
    <cellStyle name="Значение 3 8 7" xfId="34738"/>
    <cellStyle name="Значение 3 8 8" xfId="34739"/>
    <cellStyle name="Значение 3 9" xfId="34740"/>
    <cellStyle name="Значение 4" xfId="5105"/>
    <cellStyle name="Значение 4 10" xfId="34741"/>
    <cellStyle name="Значение 4 11" xfId="34742"/>
    <cellStyle name="Значение 4 12" xfId="34743"/>
    <cellStyle name="Значение 4 13" xfId="34744"/>
    <cellStyle name="Значение 4 14" xfId="34745"/>
    <cellStyle name="Значение 4 2" xfId="5106"/>
    <cellStyle name="Значение 4 2 10" xfId="34746"/>
    <cellStyle name="Значение 4 2 11" xfId="34747"/>
    <cellStyle name="Значение 4 2 12" xfId="34748"/>
    <cellStyle name="Значение 4 2 2" xfId="34749"/>
    <cellStyle name="Значение 4 2 2 2" xfId="34750"/>
    <cellStyle name="Значение 4 2 2 3" xfId="34751"/>
    <cellStyle name="Значение 4 2 2 4" xfId="34752"/>
    <cellStyle name="Значение 4 2 2 5" xfId="34753"/>
    <cellStyle name="Значение 4 2 2 6" xfId="34754"/>
    <cellStyle name="Значение 4 2 2 7" xfId="34755"/>
    <cellStyle name="Значение 4 2 2 8" xfId="34756"/>
    <cellStyle name="Значение 4 2 3" xfId="34757"/>
    <cellStyle name="Значение 4 2 3 2" xfId="34758"/>
    <cellStyle name="Значение 4 2 3 3" xfId="34759"/>
    <cellStyle name="Значение 4 2 3 4" xfId="34760"/>
    <cellStyle name="Значение 4 2 3 5" xfId="34761"/>
    <cellStyle name="Значение 4 2 3 6" xfId="34762"/>
    <cellStyle name="Значение 4 2 3 7" xfId="34763"/>
    <cellStyle name="Значение 4 2 3 8" xfId="34764"/>
    <cellStyle name="Значение 4 2 4" xfId="34765"/>
    <cellStyle name="Значение 4 2 4 2" xfId="34766"/>
    <cellStyle name="Значение 4 2 4 3" xfId="34767"/>
    <cellStyle name="Значение 4 2 4 4" xfId="34768"/>
    <cellStyle name="Значение 4 2 4 5" xfId="34769"/>
    <cellStyle name="Значение 4 2 4 6" xfId="34770"/>
    <cellStyle name="Значение 4 2 4 7" xfId="34771"/>
    <cellStyle name="Значение 4 2 4 8" xfId="34772"/>
    <cellStyle name="Значение 4 2 5" xfId="34773"/>
    <cellStyle name="Значение 4 2 6" xfId="34774"/>
    <cellStyle name="Значение 4 2 7" xfId="34775"/>
    <cellStyle name="Значение 4 2 8" xfId="34776"/>
    <cellStyle name="Значение 4 2 9" xfId="34777"/>
    <cellStyle name="Значение 4 3" xfId="5107"/>
    <cellStyle name="Значение 4 3 10" xfId="34778"/>
    <cellStyle name="Значение 4 3 11" xfId="34779"/>
    <cellStyle name="Значение 4 3 12" xfId="34780"/>
    <cellStyle name="Значение 4 3 2" xfId="34781"/>
    <cellStyle name="Значение 4 3 2 2" xfId="34782"/>
    <cellStyle name="Значение 4 3 2 3" xfId="34783"/>
    <cellStyle name="Значение 4 3 2 4" xfId="34784"/>
    <cellStyle name="Значение 4 3 2 5" xfId="34785"/>
    <cellStyle name="Значение 4 3 2 6" xfId="34786"/>
    <cellStyle name="Значение 4 3 2 7" xfId="34787"/>
    <cellStyle name="Значение 4 3 2 8" xfId="34788"/>
    <cellStyle name="Значение 4 3 3" xfId="34789"/>
    <cellStyle name="Значение 4 3 3 2" xfId="34790"/>
    <cellStyle name="Значение 4 3 3 3" xfId="34791"/>
    <cellStyle name="Значение 4 3 3 4" xfId="34792"/>
    <cellStyle name="Значение 4 3 3 5" xfId="34793"/>
    <cellStyle name="Значение 4 3 3 6" xfId="34794"/>
    <cellStyle name="Значение 4 3 3 7" xfId="34795"/>
    <cellStyle name="Значение 4 3 3 8" xfId="34796"/>
    <cellStyle name="Значение 4 3 4" xfId="34797"/>
    <cellStyle name="Значение 4 3 4 2" xfId="34798"/>
    <cellStyle name="Значение 4 3 4 3" xfId="34799"/>
    <cellStyle name="Значение 4 3 4 4" xfId="34800"/>
    <cellStyle name="Значение 4 3 4 5" xfId="34801"/>
    <cellStyle name="Значение 4 3 4 6" xfId="34802"/>
    <cellStyle name="Значение 4 3 4 7" xfId="34803"/>
    <cellStyle name="Значение 4 3 4 8" xfId="34804"/>
    <cellStyle name="Значение 4 3 5" xfId="34805"/>
    <cellStyle name="Значение 4 3 6" xfId="34806"/>
    <cellStyle name="Значение 4 3 7" xfId="34807"/>
    <cellStyle name="Значение 4 3 8" xfId="34808"/>
    <cellStyle name="Значение 4 3 9" xfId="34809"/>
    <cellStyle name="Значение 4 4" xfId="34810"/>
    <cellStyle name="Значение 4 4 2" xfId="34811"/>
    <cellStyle name="Значение 4 4 3" xfId="34812"/>
    <cellStyle name="Значение 4 4 4" xfId="34813"/>
    <cellStyle name="Значение 4 4 5" xfId="34814"/>
    <cellStyle name="Значение 4 4 6" xfId="34815"/>
    <cellStyle name="Значение 4 4 7" xfId="34816"/>
    <cellStyle name="Значение 4 4 8" xfId="34817"/>
    <cellStyle name="Значение 4 5" xfId="34818"/>
    <cellStyle name="Значение 4 5 2" xfId="34819"/>
    <cellStyle name="Значение 4 5 3" xfId="34820"/>
    <cellStyle name="Значение 4 5 4" xfId="34821"/>
    <cellStyle name="Значение 4 5 5" xfId="34822"/>
    <cellStyle name="Значение 4 5 6" xfId="34823"/>
    <cellStyle name="Значение 4 5 7" xfId="34824"/>
    <cellStyle name="Значение 4 5 8" xfId="34825"/>
    <cellStyle name="Значение 4 6" xfId="34826"/>
    <cellStyle name="Значение 4 6 2" xfId="34827"/>
    <cellStyle name="Значение 4 6 3" xfId="34828"/>
    <cellStyle name="Значение 4 6 4" xfId="34829"/>
    <cellStyle name="Значение 4 6 5" xfId="34830"/>
    <cellStyle name="Значение 4 6 6" xfId="34831"/>
    <cellStyle name="Значение 4 6 7" xfId="34832"/>
    <cellStyle name="Значение 4 6 8" xfId="34833"/>
    <cellStyle name="Значение 4 7" xfId="34834"/>
    <cellStyle name="Значение 4 8" xfId="34835"/>
    <cellStyle name="Значение 4 9" xfId="34836"/>
    <cellStyle name="Значение 5" xfId="5108"/>
    <cellStyle name="Значение 5 10" xfId="34837"/>
    <cellStyle name="Значение 5 11" xfId="34838"/>
    <cellStyle name="Значение 5 12" xfId="34839"/>
    <cellStyle name="Значение 5 13" xfId="34840"/>
    <cellStyle name="Значение 5 14" xfId="34841"/>
    <cellStyle name="Значение 5 2" xfId="5109"/>
    <cellStyle name="Значение 5 2 10" xfId="34842"/>
    <cellStyle name="Значение 5 2 11" xfId="34843"/>
    <cellStyle name="Значение 5 2 12" xfId="34844"/>
    <cellStyle name="Значение 5 2 2" xfId="34845"/>
    <cellStyle name="Значение 5 2 2 2" xfId="34846"/>
    <cellStyle name="Значение 5 2 2 3" xfId="34847"/>
    <cellStyle name="Значение 5 2 2 4" xfId="34848"/>
    <cellStyle name="Значение 5 2 2 5" xfId="34849"/>
    <cellStyle name="Значение 5 2 2 6" xfId="34850"/>
    <cellStyle name="Значение 5 2 2 7" xfId="34851"/>
    <cellStyle name="Значение 5 2 2 8" xfId="34852"/>
    <cellStyle name="Значение 5 2 3" xfId="34853"/>
    <cellStyle name="Значение 5 2 3 2" xfId="34854"/>
    <cellStyle name="Значение 5 2 3 3" xfId="34855"/>
    <cellStyle name="Значение 5 2 3 4" xfId="34856"/>
    <cellStyle name="Значение 5 2 3 5" xfId="34857"/>
    <cellStyle name="Значение 5 2 3 6" xfId="34858"/>
    <cellStyle name="Значение 5 2 3 7" xfId="34859"/>
    <cellStyle name="Значение 5 2 3 8" xfId="34860"/>
    <cellStyle name="Значение 5 2 4" xfId="34861"/>
    <cellStyle name="Значение 5 2 4 2" xfId="34862"/>
    <cellStyle name="Значение 5 2 4 3" xfId="34863"/>
    <cellStyle name="Значение 5 2 4 4" xfId="34864"/>
    <cellStyle name="Значение 5 2 4 5" xfId="34865"/>
    <cellStyle name="Значение 5 2 4 6" xfId="34866"/>
    <cellStyle name="Значение 5 2 4 7" xfId="34867"/>
    <cellStyle name="Значение 5 2 4 8" xfId="34868"/>
    <cellStyle name="Значение 5 2 5" xfId="34869"/>
    <cellStyle name="Значение 5 2 6" xfId="34870"/>
    <cellStyle name="Значение 5 2 7" xfId="34871"/>
    <cellStyle name="Значение 5 2 8" xfId="34872"/>
    <cellStyle name="Значение 5 2 9" xfId="34873"/>
    <cellStyle name="Значение 5 3" xfId="5110"/>
    <cellStyle name="Значение 5 3 10" xfId="34874"/>
    <cellStyle name="Значение 5 3 11" xfId="34875"/>
    <cellStyle name="Значение 5 3 12" xfId="34876"/>
    <cellStyle name="Значение 5 3 2" xfId="34877"/>
    <cellStyle name="Значение 5 3 2 2" xfId="34878"/>
    <cellStyle name="Значение 5 3 2 3" xfId="34879"/>
    <cellStyle name="Значение 5 3 2 4" xfId="34880"/>
    <cellStyle name="Значение 5 3 2 5" xfId="34881"/>
    <cellStyle name="Значение 5 3 2 6" xfId="34882"/>
    <cellStyle name="Значение 5 3 2 7" xfId="34883"/>
    <cellStyle name="Значение 5 3 2 8" xfId="34884"/>
    <cellStyle name="Значение 5 3 3" xfId="34885"/>
    <cellStyle name="Значение 5 3 3 2" xfId="34886"/>
    <cellStyle name="Значение 5 3 3 3" xfId="34887"/>
    <cellStyle name="Значение 5 3 3 4" xfId="34888"/>
    <cellStyle name="Значение 5 3 3 5" xfId="34889"/>
    <cellStyle name="Значение 5 3 3 6" xfId="34890"/>
    <cellStyle name="Значение 5 3 3 7" xfId="34891"/>
    <cellStyle name="Значение 5 3 3 8" xfId="34892"/>
    <cellStyle name="Значение 5 3 4" xfId="34893"/>
    <cellStyle name="Значение 5 3 4 2" xfId="34894"/>
    <cellStyle name="Значение 5 3 4 3" xfId="34895"/>
    <cellStyle name="Значение 5 3 4 4" xfId="34896"/>
    <cellStyle name="Значение 5 3 4 5" xfId="34897"/>
    <cellStyle name="Значение 5 3 4 6" xfId="34898"/>
    <cellStyle name="Значение 5 3 4 7" xfId="34899"/>
    <cellStyle name="Значение 5 3 4 8" xfId="34900"/>
    <cellStyle name="Значение 5 3 5" xfId="34901"/>
    <cellStyle name="Значение 5 3 6" xfId="34902"/>
    <cellStyle name="Значение 5 3 7" xfId="34903"/>
    <cellStyle name="Значение 5 3 8" xfId="34904"/>
    <cellStyle name="Значение 5 3 9" xfId="34905"/>
    <cellStyle name="Значение 5 4" xfId="34906"/>
    <cellStyle name="Значение 5 4 2" xfId="34907"/>
    <cellStyle name="Значение 5 4 3" xfId="34908"/>
    <cellStyle name="Значение 5 4 4" xfId="34909"/>
    <cellStyle name="Значение 5 4 5" xfId="34910"/>
    <cellStyle name="Значение 5 4 6" xfId="34911"/>
    <cellStyle name="Значение 5 4 7" xfId="34912"/>
    <cellStyle name="Значение 5 4 8" xfId="34913"/>
    <cellStyle name="Значение 5 5" xfId="34914"/>
    <cellStyle name="Значение 5 5 2" xfId="34915"/>
    <cellStyle name="Значение 5 5 3" xfId="34916"/>
    <cellStyle name="Значение 5 5 4" xfId="34917"/>
    <cellStyle name="Значение 5 5 5" xfId="34918"/>
    <cellStyle name="Значение 5 5 6" xfId="34919"/>
    <cellStyle name="Значение 5 5 7" xfId="34920"/>
    <cellStyle name="Значение 5 5 8" xfId="34921"/>
    <cellStyle name="Значение 5 6" xfId="34922"/>
    <cellStyle name="Значение 5 6 2" xfId="34923"/>
    <cellStyle name="Значение 5 6 3" xfId="34924"/>
    <cellStyle name="Значение 5 6 4" xfId="34925"/>
    <cellStyle name="Значение 5 6 5" xfId="34926"/>
    <cellStyle name="Значение 5 6 6" xfId="34927"/>
    <cellStyle name="Значение 5 6 7" xfId="34928"/>
    <cellStyle name="Значение 5 6 8" xfId="34929"/>
    <cellStyle name="Значение 5 7" xfId="34930"/>
    <cellStyle name="Значение 5 8" xfId="34931"/>
    <cellStyle name="Значение 5 9" xfId="34932"/>
    <cellStyle name="Значение 6" xfId="5111"/>
    <cellStyle name="Значение 6 10" xfId="34933"/>
    <cellStyle name="Значение 6 11" xfId="34934"/>
    <cellStyle name="Значение 6 12" xfId="34935"/>
    <cellStyle name="Значение 6 2" xfId="34936"/>
    <cellStyle name="Значение 6 2 2" xfId="34937"/>
    <cellStyle name="Значение 6 2 3" xfId="34938"/>
    <cellStyle name="Значение 6 2 4" xfId="34939"/>
    <cellStyle name="Значение 6 2 5" xfId="34940"/>
    <cellStyle name="Значение 6 2 6" xfId="34941"/>
    <cellStyle name="Значение 6 2 7" xfId="34942"/>
    <cellStyle name="Значение 6 2 8" xfId="34943"/>
    <cellStyle name="Значение 6 3" xfId="34944"/>
    <cellStyle name="Значение 6 3 2" xfId="34945"/>
    <cellStyle name="Значение 6 3 3" xfId="34946"/>
    <cellStyle name="Значение 6 3 4" xfId="34947"/>
    <cellStyle name="Значение 6 3 5" xfId="34948"/>
    <cellStyle name="Значение 6 3 6" xfId="34949"/>
    <cellStyle name="Значение 6 3 7" xfId="34950"/>
    <cellStyle name="Значение 6 3 8" xfId="34951"/>
    <cellStyle name="Значение 6 4" xfId="34952"/>
    <cellStyle name="Значение 6 4 2" xfId="34953"/>
    <cellStyle name="Значение 6 4 3" xfId="34954"/>
    <cellStyle name="Значение 6 4 4" xfId="34955"/>
    <cellStyle name="Значение 6 4 5" xfId="34956"/>
    <cellStyle name="Значение 6 4 6" xfId="34957"/>
    <cellStyle name="Значение 6 4 7" xfId="34958"/>
    <cellStyle name="Значение 6 4 8" xfId="34959"/>
    <cellStyle name="Значение 6 5" xfId="34960"/>
    <cellStyle name="Значение 6 6" xfId="34961"/>
    <cellStyle name="Значение 6 7" xfId="34962"/>
    <cellStyle name="Значение 6 8" xfId="34963"/>
    <cellStyle name="Значение 6 9" xfId="34964"/>
    <cellStyle name="Значение 7" xfId="5112"/>
    <cellStyle name="Значение 7 10" xfId="34965"/>
    <cellStyle name="Значение 7 11" xfId="34966"/>
    <cellStyle name="Значение 7 12" xfId="34967"/>
    <cellStyle name="Значение 7 2" xfId="34968"/>
    <cellStyle name="Значение 7 2 2" xfId="34969"/>
    <cellStyle name="Значение 7 2 3" xfId="34970"/>
    <cellStyle name="Значение 7 2 4" xfId="34971"/>
    <cellStyle name="Значение 7 2 5" xfId="34972"/>
    <cellStyle name="Значение 7 2 6" xfId="34973"/>
    <cellStyle name="Значение 7 2 7" xfId="34974"/>
    <cellStyle name="Значение 7 2 8" xfId="34975"/>
    <cellStyle name="Значение 7 3" xfId="34976"/>
    <cellStyle name="Значение 7 3 2" xfId="34977"/>
    <cellStyle name="Значение 7 3 3" xfId="34978"/>
    <cellStyle name="Значение 7 3 4" xfId="34979"/>
    <cellStyle name="Значение 7 3 5" xfId="34980"/>
    <cellStyle name="Значение 7 3 6" xfId="34981"/>
    <cellStyle name="Значение 7 3 7" xfId="34982"/>
    <cellStyle name="Значение 7 3 8" xfId="34983"/>
    <cellStyle name="Значение 7 4" xfId="34984"/>
    <cellStyle name="Значение 7 4 2" xfId="34985"/>
    <cellStyle name="Значение 7 4 3" xfId="34986"/>
    <cellStyle name="Значение 7 4 4" xfId="34987"/>
    <cellStyle name="Значение 7 4 5" xfId="34988"/>
    <cellStyle name="Значение 7 4 6" xfId="34989"/>
    <cellStyle name="Значение 7 4 7" xfId="34990"/>
    <cellStyle name="Значение 7 4 8" xfId="34991"/>
    <cellStyle name="Значение 7 5" xfId="34992"/>
    <cellStyle name="Значение 7 6" xfId="34993"/>
    <cellStyle name="Значение 7 7" xfId="34994"/>
    <cellStyle name="Значение 7 8" xfId="34995"/>
    <cellStyle name="Значение 7 9" xfId="34996"/>
    <cellStyle name="Значение 8" xfId="5113"/>
    <cellStyle name="Значение 8 2" xfId="34997"/>
    <cellStyle name="Значение 8 3" xfId="34998"/>
    <cellStyle name="Значение 8 4" xfId="34999"/>
    <cellStyle name="Значение 8 5" xfId="35000"/>
    <cellStyle name="Значение 8 6" xfId="35001"/>
    <cellStyle name="Значение 8 7" xfId="35002"/>
    <cellStyle name="Значение 8 8" xfId="35003"/>
    <cellStyle name="Значение 9" xfId="5114"/>
    <cellStyle name="Значение 9 2" xfId="35004"/>
    <cellStyle name="Значение 9 3" xfId="35005"/>
    <cellStyle name="Значение 9 4" xfId="35006"/>
    <cellStyle name="Значение 9 5" xfId="35007"/>
    <cellStyle name="Значение 9 6" xfId="35008"/>
    <cellStyle name="Значение 9 7" xfId="35009"/>
    <cellStyle name="Значение 9 8" xfId="35010"/>
    <cellStyle name="Значение_реестр объектов ЕНЭС" xfId="5115"/>
    <cellStyle name="Зоголовок" xfId="5116"/>
    <cellStyle name="Зоголовок 2" xfId="35011"/>
    <cellStyle name="зуксуте" xfId="5117"/>
    <cellStyle name="зфпуруфвштп" xfId="5118"/>
    <cellStyle name="идгу" xfId="5119"/>
    <cellStyle name="йешеду" xfId="5120"/>
    <cellStyle name="Итог 10" xfId="5121"/>
    <cellStyle name="Итог 11" xfId="5122"/>
    <cellStyle name="Итог 2" xfId="5123"/>
    <cellStyle name="Итог 2 10" xfId="35012"/>
    <cellStyle name="Итог 2 11" xfId="35013"/>
    <cellStyle name="Итог 2 12" xfId="35014"/>
    <cellStyle name="Итог 2 13" xfId="35015"/>
    <cellStyle name="Итог 2 14" xfId="35016"/>
    <cellStyle name="Итог 2 15" xfId="35017"/>
    <cellStyle name="Итог 2 16" xfId="35018"/>
    <cellStyle name="Итог 2 17" xfId="35019"/>
    <cellStyle name="Итог 2 2" xfId="5124"/>
    <cellStyle name="Итог 2 2 10" xfId="35020"/>
    <cellStyle name="Итог 2 2 11" xfId="35021"/>
    <cellStyle name="Итог 2 2 12" xfId="35022"/>
    <cellStyle name="Итог 2 2 13" xfId="35023"/>
    <cellStyle name="Итог 2 2 14" xfId="35024"/>
    <cellStyle name="Итог 2 2 15" xfId="35025"/>
    <cellStyle name="Итог 2 2 2" xfId="5125"/>
    <cellStyle name="Итог 2 2 2 10" xfId="35026"/>
    <cellStyle name="Итог 2 2 2 11" xfId="35027"/>
    <cellStyle name="Итог 2 2 2 12" xfId="35028"/>
    <cellStyle name="Итог 2 2 2 13" xfId="35029"/>
    <cellStyle name="Итог 2 2 2 14" xfId="35030"/>
    <cellStyle name="Итог 2 2 2 15" xfId="35031"/>
    <cellStyle name="Итог 2 2 2 2" xfId="5126"/>
    <cellStyle name="Итог 2 2 2 2 10" xfId="35032"/>
    <cellStyle name="Итог 2 2 2 2 11" xfId="35033"/>
    <cellStyle name="Итог 2 2 2 2 12" xfId="35034"/>
    <cellStyle name="Итог 2 2 2 2 2" xfId="35035"/>
    <cellStyle name="Итог 2 2 2 2 2 2" xfId="35036"/>
    <cellStyle name="Итог 2 2 2 2 2 3" xfId="35037"/>
    <cellStyle name="Итог 2 2 2 2 2 4" xfId="35038"/>
    <cellStyle name="Итог 2 2 2 2 2 5" xfId="35039"/>
    <cellStyle name="Итог 2 2 2 2 2 6" xfId="35040"/>
    <cellStyle name="Итог 2 2 2 2 2 7" xfId="35041"/>
    <cellStyle name="Итог 2 2 2 2 2 8" xfId="35042"/>
    <cellStyle name="Итог 2 2 2 2 3" xfId="35043"/>
    <cellStyle name="Итог 2 2 2 2 3 2" xfId="35044"/>
    <cellStyle name="Итог 2 2 2 2 3 3" xfId="35045"/>
    <cellStyle name="Итог 2 2 2 2 3 4" xfId="35046"/>
    <cellStyle name="Итог 2 2 2 2 3 5" xfId="35047"/>
    <cellStyle name="Итог 2 2 2 2 3 6" xfId="35048"/>
    <cellStyle name="Итог 2 2 2 2 3 7" xfId="35049"/>
    <cellStyle name="Итог 2 2 2 2 3 8" xfId="35050"/>
    <cellStyle name="Итог 2 2 2 2 4" xfId="35051"/>
    <cellStyle name="Итог 2 2 2 2 4 2" xfId="35052"/>
    <cellStyle name="Итог 2 2 2 2 4 3" xfId="35053"/>
    <cellStyle name="Итог 2 2 2 2 4 4" xfId="35054"/>
    <cellStyle name="Итог 2 2 2 2 4 5" xfId="35055"/>
    <cellStyle name="Итог 2 2 2 2 4 6" xfId="35056"/>
    <cellStyle name="Итог 2 2 2 2 4 7" xfId="35057"/>
    <cellStyle name="Итог 2 2 2 2 4 8" xfId="35058"/>
    <cellStyle name="Итог 2 2 2 2 5" xfId="35059"/>
    <cellStyle name="Итог 2 2 2 2 6" xfId="35060"/>
    <cellStyle name="Итог 2 2 2 2 7" xfId="35061"/>
    <cellStyle name="Итог 2 2 2 2 8" xfId="35062"/>
    <cellStyle name="Итог 2 2 2 2 9" xfId="35063"/>
    <cellStyle name="Итог 2 2 2 3" xfId="35064"/>
    <cellStyle name="Итог 2 2 2 3 2" xfId="35065"/>
    <cellStyle name="Итог 2 2 2 3 3" xfId="35066"/>
    <cellStyle name="Итог 2 2 2 3 4" xfId="35067"/>
    <cellStyle name="Итог 2 2 2 3 5" xfId="35068"/>
    <cellStyle name="Итог 2 2 2 3 6" xfId="35069"/>
    <cellStyle name="Итог 2 2 2 3 7" xfId="35070"/>
    <cellStyle name="Итог 2 2 2 3 8" xfId="35071"/>
    <cellStyle name="Итог 2 2 2 4" xfId="35072"/>
    <cellStyle name="Итог 2 2 2 4 2" xfId="35073"/>
    <cellStyle name="Итог 2 2 2 4 3" xfId="35074"/>
    <cellStyle name="Итог 2 2 2 4 4" xfId="35075"/>
    <cellStyle name="Итог 2 2 2 4 5" xfId="35076"/>
    <cellStyle name="Итог 2 2 2 4 6" xfId="35077"/>
    <cellStyle name="Итог 2 2 2 4 7" xfId="35078"/>
    <cellStyle name="Итог 2 2 2 4 8" xfId="35079"/>
    <cellStyle name="Итог 2 2 2 5" xfId="35080"/>
    <cellStyle name="Итог 2 2 2 5 2" xfId="35081"/>
    <cellStyle name="Итог 2 2 2 5 3" xfId="35082"/>
    <cellStyle name="Итог 2 2 2 5 4" xfId="35083"/>
    <cellStyle name="Итог 2 2 2 5 5" xfId="35084"/>
    <cellStyle name="Итог 2 2 2 5 6" xfId="35085"/>
    <cellStyle name="Итог 2 2 2 5 7" xfId="35086"/>
    <cellStyle name="Итог 2 2 2 5 8" xfId="35087"/>
    <cellStyle name="Итог 2 2 2 6" xfId="35088"/>
    <cellStyle name="Итог 2 2 2 7" xfId="35089"/>
    <cellStyle name="Итог 2 2 2 8" xfId="35090"/>
    <cellStyle name="Итог 2 2 2 9" xfId="35091"/>
    <cellStyle name="Итог 2 2 3" xfId="5127"/>
    <cellStyle name="Итог 2 2 3 10" xfId="35092"/>
    <cellStyle name="Итог 2 2 3 11" xfId="35093"/>
    <cellStyle name="Итог 2 2 3 12" xfId="35094"/>
    <cellStyle name="Итог 2 2 3 2" xfId="35095"/>
    <cellStyle name="Итог 2 2 3 2 2" xfId="35096"/>
    <cellStyle name="Итог 2 2 3 2 3" xfId="35097"/>
    <cellStyle name="Итог 2 2 3 2 4" xfId="35098"/>
    <cellStyle name="Итог 2 2 3 2 5" xfId="35099"/>
    <cellStyle name="Итог 2 2 3 2 6" xfId="35100"/>
    <cellStyle name="Итог 2 2 3 2 7" xfId="35101"/>
    <cellStyle name="Итог 2 2 3 2 8" xfId="35102"/>
    <cellStyle name="Итог 2 2 3 3" xfId="35103"/>
    <cellStyle name="Итог 2 2 3 3 2" xfId="35104"/>
    <cellStyle name="Итог 2 2 3 3 3" xfId="35105"/>
    <cellStyle name="Итог 2 2 3 3 4" xfId="35106"/>
    <cellStyle name="Итог 2 2 3 3 5" xfId="35107"/>
    <cellStyle name="Итог 2 2 3 3 6" xfId="35108"/>
    <cellStyle name="Итог 2 2 3 3 7" xfId="35109"/>
    <cellStyle name="Итог 2 2 3 3 8" xfId="35110"/>
    <cellStyle name="Итог 2 2 3 4" xfId="35111"/>
    <cellStyle name="Итог 2 2 3 4 2" xfId="35112"/>
    <cellStyle name="Итог 2 2 3 4 3" xfId="35113"/>
    <cellStyle name="Итог 2 2 3 4 4" xfId="35114"/>
    <cellStyle name="Итог 2 2 3 4 5" xfId="35115"/>
    <cellStyle name="Итог 2 2 3 4 6" xfId="35116"/>
    <cellStyle name="Итог 2 2 3 4 7" xfId="35117"/>
    <cellStyle name="Итог 2 2 3 4 8" xfId="35118"/>
    <cellStyle name="Итог 2 2 3 5" xfId="35119"/>
    <cellStyle name="Итог 2 2 3 6" xfId="35120"/>
    <cellStyle name="Итог 2 2 3 7" xfId="35121"/>
    <cellStyle name="Итог 2 2 3 8" xfId="35122"/>
    <cellStyle name="Итог 2 2 3 9" xfId="35123"/>
    <cellStyle name="Итог 2 2 4" xfId="35124"/>
    <cellStyle name="Итог 2 2 4 2" xfId="35125"/>
    <cellStyle name="Итог 2 2 4 3" xfId="35126"/>
    <cellStyle name="Итог 2 2 4 4" xfId="35127"/>
    <cellStyle name="Итог 2 2 4 5" xfId="35128"/>
    <cellStyle name="Итог 2 2 4 6" xfId="35129"/>
    <cellStyle name="Итог 2 2 4 7" xfId="35130"/>
    <cellStyle name="Итог 2 2 4 8" xfId="35131"/>
    <cellStyle name="Итог 2 2 5" xfId="35132"/>
    <cellStyle name="Итог 2 2 5 2" xfId="35133"/>
    <cellStyle name="Итог 2 2 5 3" xfId="35134"/>
    <cellStyle name="Итог 2 2 5 4" xfId="35135"/>
    <cellStyle name="Итог 2 2 5 5" xfId="35136"/>
    <cellStyle name="Итог 2 2 5 6" xfId="35137"/>
    <cellStyle name="Итог 2 2 5 7" xfId="35138"/>
    <cellStyle name="Итог 2 2 5 8" xfId="35139"/>
    <cellStyle name="Итог 2 2 6" xfId="35140"/>
    <cellStyle name="Итог 2 2 6 2" xfId="35141"/>
    <cellStyle name="Итог 2 2 6 3" xfId="35142"/>
    <cellStyle name="Итог 2 2 6 4" xfId="35143"/>
    <cellStyle name="Итог 2 2 6 5" xfId="35144"/>
    <cellStyle name="Итог 2 2 6 6" xfId="35145"/>
    <cellStyle name="Итог 2 2 6 7" xfId="35146"/>
    <cellStyle name="Итог 2 2 6 8" xfId="35147"/>
    <cellStyle name="Итог 2 2 7" xfId="35148"/>
    <cellStyle name="Итог 2 2 8" xfId="35149"/>
    <cellStyle name="Итог 2 2 9" xfId="35150"/>
    <cellStyle name="Итог 2 3" xfId="5128"/>
    <cellStyle name="Итог 2 3 10" xfId="35151"/>
    <cellStyle name="Итог 2 3 11" xfId="35152"/>
    <cellStyle name="Итог 2 3 12" xfId="35153"/>
    <cellStyle name="Итог 2 3 13" xfId="35154"/>
    <cellStyle name="Итог 2 3 14" xfId="35155"/>
    <cellStyle name="Итог 2 3 15" xfId="35156"/>
    <cellStyle name="Итог 2 3 2" xfId="5129"/>
    <cellStyle name="Итог 2 3 2 10" xfId="35157"/>
    <cellStyle name="Итог 2 3 2 11" xfId="35158"/>
    <cellStyle name="Итог 2 3 2 12" xfId="35159"/>
    <cellStyle name="Итог 2 3 2 13" xfId="35160"/>
    <cellStyle name="Итог 2 3 2 14" xfId="35161"/>
    <cellStyle name="Итог 2 3 2 15" xfId="35162"/>
    <cellStyle name="Итог 2 3 2 2" xfId="5130"/>
    <cellStyle name="Итог 2 3 2 2 10" xfId="35163"/>
    <cellStyle name="Итог 2 3 2 2 11" xfId="35164"/>
    <cellStyle name="Итог 2 3 2 2 12" xfId="35165"/>
    <cellStyle name="Итог 2 3 2 2 2" xfId="35166"/>
    <cellStyle name="Итог 2 3 2 2 2 2" xfId="35167"/>
    <cellStyle name="Итог 2 3 2 2 2 3" xfId="35168"/>
    <cellStyle name="Итог 2 3 2 2 2 4" xfId="35169"/>
    <cellStyle name="Итог 2 3 2 2 2 5" xfId="35170"/>
    <cellStyle name="Итог 2 3 2 2 2 6" xfId="35171"/>
    <cellStyle name="Итог 2 3 2 2 2 7" xfId="35172"/>
    <cellStyle name="Итог 2 3 2 2 2 8" xfId="35173"/>
    <cellStyle name="Итог 2 3 2 2 3" xfId="35174"/>
    <cellStyle name="Итог 2 3 2 2 3 2" xfId="35175"/>
    <cellStyle name="Итог 2 3 2 2 3 3" xfId="35176"/>
    <cellStyle name="Итог 2 3 2 2 3 4" xfId="35177"/>
    <cellStyle name="Итог 2 3 2 2 3 5" xfId="35178"/>
    <cellStyle name="Итог 2 3 2 2 3 6" xfId="35179"/>
    <cellStyle name="Итог 2 3 2 2 3 7" xfId="35180"/>
    <cellStyle name="Итог 2 3 2 2 3 8" xfId="35181"/>
    <cellStyle name="Итог 2 3 2 2 4" xfId="35182"/>
    <cellStyle name="Итог 2 3 2 2 4 2" xfId="35183"/>
    <cellStyle name="Итог 2 3 2 2 4 3" xfId="35184"/>
    <cellStyle name="Итог 2 3 2 2 4 4" xfId="35185"/>
    <cellStyle name="Итог 2 3 2 2 4 5" xfId="35186"/>
    <cellStyle name="Итог 2 3 2 2 4 6" xfId="35187"/>
    <cellStyle name="Итог 2 3 2 2 4 7" xfId="35188"/>
    <cellStyle name="Итог 2 3 2 2 4 8" xfId="35189"/>
    <cellStyle name="Итог 2 3 2 2 5" xfId="35190"/>
    <cellStyle name="Итог 2 3 2 2 6" xfId="35191"/>
    <cellStyle name="Итог 2 3 2 2 7" xfId="35192"/>
    <cellStyle name="Итог 2 3 2 2 8" xfId="35193"/>
    <cellStyle name="Итог 2 3 2 2 9" xfId="35194"/>
    <cellStyle name="Итог 2 3 2 3" xfId="35195"/>
    <cellStyle name="Итог 2 3 2 3 2" xfId="35196"/>
    <cellStyle name="Итог 2 3 2 3 3" xfId="35197"/>
    <cellStyle name="Итог 2 3 2 3 4" xfId="35198"/>
    <cellStyle name="Итог 2 3 2 3 5" xfId="35199"/>
    <cellStyle name="Итог 2 3 2 3 6" xfId="35200"/>
    <cellStyle name="Итог 2 3 2 3 7" xfId="35201"/>
    <cellStyle name="Итог 2 3 2 3 8" xfId="35202"/>
    <cellStyle name="Итог 2 3 2 4" xfId="35203"/>
    <cellStyle name="Итог 2 3 2 4 2" xfId="35204"/>
    <cellStyle name="Итог 2 3 2 4 3" xfId="35205"/>
    <cellStyle name="Итог 2 3 2 4 4" xfId="35206"/>
    <cellStyle name="Итог 2 3 2 4 5" xfId="35207"/>
    <cellStyle name="Итог 2 3 2 4 6" xfId="35208"/>
    <cellStyle name="Итог 2 3 2 4 7" xfId="35209"/>
    <cellStyle name="Итог 2 3 2 4 8" xfId="35210"/>
    <cellStyle name="Итог 2 3 2 5" xfId="35211"/>
    <cellStyle name="Итог 2 3 2 5 2" xfId="35212"/>
    <cellStyle name="Итог 2 3 2 5 3" xfId="35213"/>
    <cellStyle name="Итог 2 3 2 5 4" xfId="35214"/>
    <cellStyle name="Итог 2 3 2 5 5" xfId="35215"/>
    <cellStyle name="Итог 2 3 2 5 6" xfId="35216"/>
    <cellStyle name="Итог 2 3 2 5 7" xfId="35217"/>
    <cellStyle name="Итог 2 3 2 5 8" xfId="35218"/>
    <cellStyle name="Итог 2 3 2 6" xfId="35219"/>
    <cellStyle name="Итог 2 3 2 7" xfId="35220"/>
    <cellStyle name="Итог 2 3 2 8" xfId="35221"/>
    <cellStyle name="Итог 2 3 2 9" xfId="35222"/>
    <cellStyle name="Итог 2 3 3" xfId="5131"/>
    <cellStyle name="Итог 2 3 3 10" xfId="35223"/>
    <cellStyle name="Итог 2 3 3 11" xfId="35224"/>
    <cellStyle name="Итог 2 3 3 12" xfId="35225"/>
    <cellStyle name="Итог 2 3 3 2" xfId="35226"/>
    <cellStyle name="Итог 2 3 3 2 2" xfId="35227"/>
    <cellStyle name="Итог 2 3 3 2 3" xfId="35228"/>
    <cellStyle name="Итог 2 3 3 2 4" xfId="35229"/>
    <cellStyle name="Итог 2 3 3 2 5" xfId="35230"/>
    <cellStyle name="Итог 2 3 3 2 6" xfId="35231"/>
    <cellStyle name="Итог 2 3 3 2 7" xfId="35232"/>
    <cellStyle name="Итог 2 3 3 2 8" xfId="35233"/>
    <cellStyle name="Итог 2 3 3 3" xfId="35234"/>
    <cellStyle name="Итог 2 3 3 3 2" xfId="35235"/>
    <cellStyle name="Итог 2 3 3 3 3" xfId="35236"/>
    <cellStyle name="Итог 2 3 3 3 4" xfId="35237"/>
    <cellStyle name="Итог 2 3 3 3 5" xfId="35238"/>
    <cellStyle name="Итог 2 3 3 3 6" xfId="35239"/>
    <cellStyle name="Итог 2 3 3 3 7" xfId="35240"/>
    <cellStyle name="Итог 2 3 3 3 8" xfId="35241"/>
    <cellStyle name="Итог 2 3 3 4" xfId="35242"/>
    <cellStyle name="Итог 2 3 3 4 2" xfId="35243"/>
    <cellStyle name="Итог 2 3 3 4 3" xfId="35244"/>
    <cellStyle name="Итог 2 3 3 4 4" xfId="35245"/>
    <cellStyle name="Итог 2 3 3 4 5" xfId="35246"/>
    <cellStyle name="Итог 2 3 3 4 6" xfId="35247"/>
    <cellStyle name="Итог 2 3 3 4 7" xfId="35248"/>
    <cellStyle name="Итог 2 3 3 4 8" xfId="35249"/>
    <cellStyle name="Итог 2 3 3 5" xfId="35250"/>
    <cellStyle name="Итог 2 3 3 6" xfId="35251"/>
    <cellStyle name="Итог 2 3 3 7" xfId="35252"/>
    <cellStyle name="Итог 2 3 3 8" xfId="35253"/>
    <cellStyle name="Итог 2 3 3 9" xfId="35254"/>
    <cellStyle name="Итог 2 3 4" xfId="35255"/>
    <cellStyle name="Итог 2 3 4 2" xfId="35256"/>
    <cellStyle name="Итог 2 3 4 3" xfId="35257"/>
    <cellStyle name="Итог 2 3 4 4" xfId="35258"/>
    <cellStyle name="Итог 2 3 4 5" xfId="35259"/>
    <cellStyle name="Итог 2 3 4 6" xfId="35260"/>
    <cellStyle name="Итог 2 3 4 7" xfId="35261"/>
    <cellStyle name="Итог 2 3 4 8" xfId="35262"/>
    <cellStyle name="Итог 2 3 5" xfId="35263"/>
    <cellStyle name="Итог 2 3 5 2" xfId="35264"/>
    <cellStyle name="Итог 2 3 5 3" xfId="35265"/>
    <cellStyle name="Итог 2 3 5 4" xfId="35266"/>
    <cellStyle name="Итог 2 3 5 5" xfId="35267"/>
    <cellStyle name="Итог 2 3 5 6" xfId="35268"/>
    <cellStyle name="Итог 2 3 5 7" xfId="35269"/>
    <cellStyle name="Итог 2 3 5 8" xfId="35270"/>
    <cellStyle name="Итог 2 3 6" xfId="35271"/>
    <cellStyle name="Итог 2 3 6 2" xfId="35272"/>
    <cellStyle name="Итог 2 3 6 3" xfId="35273"/>
    <cellStyle name="Итог 2 3 6 4" xfId="35274"/>
    <cellStyle name="Итог 2 3 6 5" xfId="35275"/>
    <cellStyle name="Итог 2 3 6 6" xfId="35276"/>
    <cellStyle name="Итог 2 3 6 7" xfId="35277"/>
    <cellStyle name="Итог 2 3 6 8" xfId="35278"/>
    <cellStyle name="Итог 2 3 7" xfId="35279"/>
    <cellStyle name="Итог 2 3 8" xfId="35280"/>
    <cellStyle name="Итог 2 3 9" xfId="35281"/>
    <cellStyle name="Итог 2 4" xfId="5132"/>
    <cellStyle name="Итог 2 4 10" xfId="35282"/>
    <cellStyle name="Итог 2 4 11" xfId="35283"/>
    <cellStyle name="Итог 2 4 12" xfId="35284"/>
    <cellStyle name="Итог 2 4 13" xfId="35285"/>
    <cellStyle name="Итог 2 4 14" xfId="35286"/>
    <cellStyle name="Итог 2 4 15" xfId="35287"/>
    <cellStyle name="Итог 2 4 2" xfId="5133"/>
    <cellStyle name="Итог 2 4 2 10" xfId="35288"/>
    <cellStyle name="Итог 2 4 2 11" xfId="35289"/>
    <cellStyle name="Итог 2 4 2 12" xfId="35290"/>
    <cellStyle name="Итог 2 4 2 13" xfId="35291"/>
    <cellStyle name="Итог 2 4 2 2" xfId="35292"/>
    <cellStyle name="Итог 2 4 2 2 2" xfId="35293"/>
    <cellStyle name="Итог 2 4 2 2 3" xfId="35294"/>
    <cellStyle name="Итог 2 4 2 2 4" xfId="35295"/>
    <cellStyle name="Итог 2 4 2 2 5" xfId="35296"/>
    <cellStyle name="Итог 2 4 2 2 6" xfId="35297"/>
    <cellStyle name="Итог 2 4 2 2 7" xfId="35298"/>
    <cellStyle name="Итог 2 4 2 2 8" xfId="35299"/>
    <cellStyle name="Итог 2 4 2 3" xfId="35300"/>
    <cellStyle name="Итог 2 4 2 3 2" xfId="35301"/>
    <cellStyle name="Итог 2 4 2 3 3" xfId="35302"/>
    <cellStyle name="Итог 2 4 2 3 4" xfId="35303"/>
    <cellStyle name="Итог 2 4 2 3 5" xfId="35304"/>
    <cellStyle name="Итог 2 4 2 3 6" xfId="35305"/>
    <cellStyle name="Итог 2 4 2 3 7" xfId="35306"/>
    <cellStyle name="Итог 2 4 2 3 8" xfId="35307"/>
    <cellStyle name="Итог 2 4 2 4" xfId="35308"/>
    <cellStyle name="Итог 2 4 2 4 2" xfId="35309"/>
    <cellStyle name="Итог 2 4 2 4 3" xfId="35310"/>
    <cellStyle name="Итог 2 4 2 4 4" xfId="35311"/>
    <cellStyle name="Итог 2 4 2 4 5" xfId="35312"/>
    <cellStyle name="Итог 2 4 2 4 6" xfId="35313"/>
    <cellStyle name="Итог 2 4 2 4 7" xfId="35314"/>
    <cellStyle name="Итог 2 4 2 4 8" xfId="35315"/>
    <cellStyle name="Итог 2 4 2 5" xfId="35316"/>
    <cellStyle name="Итог 2 4 2 6" xfId="35317"/>
    <cellStyle name="Итог 2 4 2 7" xfId="35318"/>
    <cellStyle name="Итог 2 4 2 8" xfId="35319"/>
    <cellStyle name="Итог 2 4 2 9" xfId="35320"/>
    <cellStyle name="Итог 2 4 3" xfId="35321"/>
    <cellStyle name="Итог 2 4 3 2" xfId="35322"/>
    <cellStyle name="Итог 2 4 3 3" xfId="35323"/>
    <cellStyle name="Итог 2 4 3 4" xfId="35324"/>
    <cellStyle name="Итог 2 4 3 5" xfId="35325"/>
    <cellStyle name="Итог 2 4 3 6" xfId="35326"/>
    <cellStyle name="Итог 2 4 3 7" xfId="35327"/>
    <cellStyle name="Итог 2 4 3 8" xfId="35328"/>
    <cellStyle name="Итог 2 4 4" xfId="35329"/>
    <cellStyle name="Итог 2 4 4 2" xfId="35330"/>
    <cellStyle name="Итог 2 4 4 3" xfId="35331"/>
    <cellStyle name="Итог 2 4 4 4" xfId="35332"/>
    <cellStyle name="Итог 2 4 4 5" xfId="35333"/>
    <cellStyle name="Итог 2 4 4 6" xfId="35334"/>
    <cellStyle name="Итог 2 4 4 7" xfId="35335"/>
    <cellStyle name="Итог 2 4 4 8" xfId="35336"/>
    <cellStyle name="Итог 2 4 5" xfId="35337"/>
    <cellStyle name="Итог 2 4 5 2" xfId="35338"/>
    <cellStyle name="Итог 2 4 5 3" xfId="35339"/>
    <cellStyle name="Итог 2 4 5 4" xfId="35340"/>
    <cellStyle name="Итог 2 4 5 5" xfId="35341"/>
    <cellStyle name="Итог 2 4 5 6" xfId="35342"/>
    <cellStyle name="Итог 2 4 5 7" xfId="35343"/>
    <cellStyle name="Итог 2 4 5 8" xfId="35344"/>
    <cellStyle name="Итог 2 4 6" xfId="35345"/>
    <cellStyle name="Итог 2 4 7" xfId="35346"/>
    <cellStyle name="Итог 2 4 8" xfId="35347"/>
    <cellStyle name="Итог 2 4 9" xfId="35348"/>
    <cellStyle name="Итог 2 5" xfId="5134"/>
    <cellStyle name="Итог 2 5 10" xfId="35349"/>
    <cellStyle name="Итог 2 5 11" xfId="35350"/>
    <cellStyle name="Итог 2 5 12" xfId="35351"/>
    <cellStyle name="Итог 2 5 13" xfId="35352"/>
    <cellStyle name="Итог 2 5 2" xfId="5135"/>
    <cellStyle name="Итог 2 5 2 2" xfId="35353"/>
    <cellStyle name="Итог 2 5 2 3" xfId="35354"/>
    <cellStyle name="Итог 2 5 2 4" xfId="35355"/>
    <cellStyle name="Итог 2 5 2 5" xfId="35356"/>
    <cellStyle name="Итог 2 5 2 6" xfId="35357"/>
    <cellStyle name="Итог 2 5 2 7" xfId="35358"/>
    <cellStyle name="Итог 2 5 2 8" xfId="35359"/>
    <cellStyle name="Итог 2 5 2 9" xfId="35360"/>
    <cellStyle name="Итог 2 5 3" xfId="35361"/>
    <cellStyle name="Итог 2 5 3 2" xfId="35362"/>
    <cellStyle name="Итог 2 5 3 3" xfId="35363"/>
    <cellStyle name="Итог 2 5 3 4" xfId="35364"/>
    <cellStyle name="Итог 2 5 3 5" xfId="35365"/>
    <cellStyle name="Итог 2 5 3 6" xfId="35366"/>
    <cellStyle name="Итог 2 5 3 7" xfId="35367"/>
    <cellStyle name="Итог 2 5 3 8" xfId="35368"/>
    <cellStyle name="Итог 2 5 4" xfId="35369"/>
    <cellStyle name="Итог 2 5 4 2" xfId="35370"/>
    <cellStyle name="Итог 2 5 4 3" xfId="35371"/>
    <cellStyle name="Итог 2 5 4 4" xfId="35372"/>
    <cellStyle name="Итог 2 5 4 5" xfId="35373"/>
    <cellStyle name="Итог 2 5 4 6" xfId="35374"/>
    <cellStyle name="Итог 2 5 4 7" xfId="35375"/>
    <cellStyle name="Итог 2 5 4 8" xfId="35376"/>
    <cellStyle name="Итог 2 5 5" xfId="35377"/>
    <cellStyle name="Итог 2 5 6" xfId="35378"/>
    <cellStyle name="Итог 2 5 7" xfId="35379"/>
    <cellStyle name="Итог 2 5 8" xfId="35380"/>
    <cellStyle name="Итог 2 5 9" xfId="35381"/>
    <cellStyle name="Итог 2 6" xfId="5136"/>
    <cellStyle name="Итог 2 6 2" xfId="35382"/>
    <cellStyle name="Итог 2 6 3" xfId="35383"/>
    <cellStyle name="Итог 2 6 4" xfId="35384"/>
    <cellStyle name="Итог 2 6 5" xfId="35385"/>
    <cellStyle name="Итог 2 6 6" xfId="35386"/>
    <cellStyle name="Итог 2 6 7" xfId="35387"/>
    <cellStyle name="Итог 2 6 8" xfId="35388"/>
    <cellStyle name="Итог 2 6 9" xfId="35389"/>
    <cellStyle name="Итог 2 7" xfId="35390"/>
    <cellStyle name="Итог 2 7 2" xfId="35391"/>
    <cellStyle name="Итог 2 7 3" xfId="35392"/>
    <cellStyle name="Итог 2 7 4" xfId="35393"/>
    <cellStyle name="Итог 2 7 5" xfId="35394"/>
    <cellStyle name="Итог 2 7 6" xfId="35395"/>
    <cellStyle name="Итог 2 7 7" xfId="35396"/>
    <cellStyle name="Итог 2 7 8" xfId="35397"/>
    <cellStyle name="Итог 2 8" xfId="35398"/>
    <cellStyle name="Итог 2 8 2" xfId="35399"/>
    <cellStyle name="Итог 2 8 3" xfId="35400"/>
    <cellStyle name="Итог 2 8 4" xfId="35401"/>
    <cellStyle name="Итог 2 8 5" xfId="35402"/>
    <cellStyle name="Итог 2 8 6" xfId="35403"/>
    <cellStyle name="Итог 2 8 7" xfId="35404"/>
    <cellStyle name="Итог 2 8 8" xfId="35405"/>
    <cellStyle name="Итог 2 9" xfId="35406"/>
    <cellStyle name="Итог 2_46EE.2011(v1.0)" xfId="5137"/>
    <cellStyle name="Итог 3" xfId="5138"/>
    <cellStyle name="Итог 3 10" xfId="35407"/>
    <cellStyle name="Итог 3 11" xfId="35408"/>
    <cellStyle name="Итог 3 12" xfId="35409"/>
    <cellStyle name="Итог 3 13" xfId="35410"/>
    <cellStyle name="Итог 3 14" xfId="35411"/>
    <cellStyle name="Итог 3 15" xfId="35412"/>
    <cellStyle name="Итог 3 2" xfId="5139"/>
    <cellStyle name="Итог 3 2 10" xfId="35413"/>
    <cellStyle name="Итог 3 2 11" xfId="35414"/>
    <cellStyle name="Итог 3 2 12" xfId="35415"/>
    <cellStyle name="Итог 3 2 13" xfId="35416"/>
    <cellStyle name="Итог 3 2 14" xfId="35417"/>
    <cellStyle name="Итог 3 2 15" xfId="35418"/>
    <cellStyle name="Итог 3 2 2" xfId="5140"/>
    <cellStyle name="Итог 3 2 2 10" xfId="35419"/>
    <cellStyle name="Итог 3 2 2 11" xfId="35420"/>
    <cellStyle name="Итог 3 2 2 12" xfId="35421"/>
    <cellStyle name="Итог 3 2 2 2" xfId="35422"/>
    <cellStyle name="Итог 3 2 2 2 2" xfId="35423"/>
    <cellStyle name="Итог 3 2 2 2 3" xfId="35424"/>
    <cellStyle name="Итог 3 2 2 2 4" xfId="35425"/>
    <cellStyle name="Итог 3 2 2 2 5" xfId="35426"/>
    <cellStyle name="Итог 3 2 2 2 6" xfId="35427"/>
    <cellStyle name="Итог 3 2 2 2 7" xfId="35428"/>
    <cellStyle name="Итог 3 2 2 2 8" xfId="35429"/>
    <cellStyle name="Итог 3 2 2 3" xfId="35430"/>
    <cellStyle name="Итог 3 2 2 3 2" xfId="35431"/>
    <cellStyle name="Итог 3 2 2 3 3" xfId="35432"/>
    <cellStyle name="Итог 3 2 2 3 4" xfId="35433"/>
    <cellStyle name="Итог 3 2 2 3 5" xfId="35434"/>
    <cellStyle name="Итог 3 2 2 3 6" xfId="35435"/>
    <cellStyle name="Итог 3 2 2 3 7" xfId="35436"/>
    <cellStyle name="Итог 3 2 2 3 8" xfId="35437"/>
    <cellStyle name="Итог 3 2 2 4" xfId="35438"/>
    <cellStyle name="Итог 3 2 2 4 2" xfId="35439"/>
    <cellStyle name="Итог 3 2 2 4 3" xfId="35440"/>
    <cellStyle name="Итог 3 2 2 4 4" xfId="35441"/>
    <cellStyle name="Итог 3 2 2 4 5" xfId="35442"/>
    <cellStyle name="Итог 3 2 2 4 6" xfId="35443"/>
    <cellStyle name="Итог 3 2 2 4 7" xfId="35444"/>
    <cellStyle name="Итог 3 2 2 4 8" xfId="35445"/>
    <cellStyle name="Итог 3 2 2 5" xfId="35446"/>
    <cellStyle name="Итог 3 2 2 6" xfId="35447"/>
    <cellStyle name="Итог 3 2 2 7" xfId="35448"/>
    <cellStyle name="Итог 3 2 2 8" xfId="35449"/>
    <cellStyle name="Итог 3 2 2 9" xfId="35450"/>
    <cellStyle name="Итог 3 2 3" xfId="35451"/>
    <cellStyle name="Итог 3 2 3 2" xfId="35452"/>
    <cellStyle name="Итог 3 2 3 3" xfId="35453"/>
    <cellStyle name="Итог 3 2 3 4" xfId="35454"/>
    <cellStyle name="Итог 3 2 3 5" xfId="35455"/>
    <cellStyle name="Итог 3 2 3 6" xfId="35456"/>
    <cellStyle name="Итог 3 2 3 7" xfId="35457"/>
    <cellStyle name="Итог 3 2 3 8" xfId="35458"/>
    <cellStyle name="Итог 3 2 4" xfId="35459"/>
    <cellStyle name="Итог 3 2 4 2" xfId="35460"/>
    <cellStyle name="Итог 3 2 4 3" xfId="35461"/>
    <cellStyle name="Итог 3 2 4 4" xfId="35462"/>
    <cellStyle name="Итог 3 2 4 5" xfId="35463"/>
    <cellStyle name="Итог 3 2 4 6" xfId="35464"/>
    <cellStyle name="Итог 3 2 4 7" xfId="35465"/>
    <cellStyle name="Итог 3 2 4 8" xfId="35466"/>
    <cellStyle name="Итог 3 2 5" xfId="35467"/>
    <cellStyle name="Итог 3 2 5 2" xfId="35468"/>
    <cellStyle name="Итог 3 2 5 3" xfId="35469"/>
    <cellStyle name="Итог 3 2 5 4" xfId="35470"/>
    <cellStyle name="Итог 3 2 5 5" xfId="35471"/>
    <cellStyle name="Итог 3 2 5 6" xfId="35472"/>
    <cellStyle name="Итог 3 2 5 7" xfId="35473"/>
    <cellStyle name="Итог 3 2 5 8" xfId="35474"/>
    <cellStyle name="Итог 3 2 6" xfId="35475"/>
    <cellStyle name="Итог 3 2 7" xfId="35476"/>
    <cellStyle name="Итог 3 2 8" xfId="35477"/>
    <cellStyle name="Итог 3 2 9" xfId="35478"/>
    <cellStyle name="Итог 3 3" xfId="5141"/>
    <cellStyle name="Итог 3 3 10" xfId="35479"/>
    <cellStyle name="Итог 3 3 11" xfId="35480"/>
    <cellStyle name="Итог 3 3 12" xfId="35481"/>
    <cellStyle name="Итог 3 3 2" xfId="35482"/>
    <cellStyle name="Итог 3 3 2 2" xfId="35483"/>
    <cellStyle name="Итог 3 3 2 3" xfId="35484"/>
    <cellStyle name="Итог 3 3 2 4" xfId="35485"/>
    <cellStyle name="Итог 3 3 2 5" xfId="35486"/>
    <cellStyle name="Итог 3 3 2 6" xfId="35487"/>
    <cellStyle name="Итог 3 3 2 7" xfId="35488"/>
    <cellStyle name="Итог 3 3 2 8" xfId="35489"/>
    <cellStyle name="Итог 3 3 3" xfId="35490"/>
    <cellStyle name="Итог 3 3 3 2" xfId="35491"/>
    <cellStyle name="Итог 3 3 3 3" xfId="35492"/>
    <cellStyle name="Итог 3 3 3 4" xfId="35493"/>
    <cellStyle name="Итог 3 3 3 5" xfId="35494"/>
    <cellStyle name="Итог 3 3 3 6" xfId="35495"/>
    <cellStyle name="Итог 3 3 3 7" xfId="35496"/>
    <cellStyle name="Итог 3 3 3 8" xfId="35497"/>
    <cellStyle name="Итог 3 3 4" xfId="35498"/>
    <cellStyle name="Итог 3 3 4 2" xfId="35499"/>
    <cellStyle name="Итог 3 3 4 3" xfId="35500"/>
    <cellStyle name="Итог 3 3 4 4" xfId="35501"/>
    <cellStyle name="Итог 3 3 4 5" xfId="35502"/>
    <cellStyle name="Итог 3 3 4 6" xfId="35503"/>
    <cellStyle name="Итог 3 3 4 7" xfId="35504"/>
    <cellStyle name="Итог 3 3 4 8" xfId="35505"/>
    <cellStyle name="Итог 3 3 5" xfId="35506"/>
    <cellStyle name="Итог 3 3 6" xfId="35507"/>
    <cellStyle name="Итог 3 3 7" xfId="35508"/>
    <cellStyle name="Итог 3 3 8" xfId="35509"/>
    <cellStyle name="Итог 3 3 9" xfId="35510"/>
    <cellStyle name="Итог 3 4" xfId="35511"/>
    <cellStyle name="Итог 3 4 2" xfId="35512"/>
    <cellStyle name="Итог 3 4 3" xfId="35513"/>
    <cellStyle name="Итог 3 4 4" xfId="35514"/>
    <cellStyle name="Итог 3 4 5" xfId="35515"/>
    <cellStyle name="Итог 3 4 6" xfId="35516"/>
    <cellStyle name="Итог 3 4 7" xfId="35517"/>
    <cellStyle name="Итог 3 4 8" xfId="35518"/>
    <cellStyle name="Итог 3 5" xfId="35519"/>
    <cellStyle name="Итог 3 5 2" xfId="35520"/>
    <cellStyle name="Итог 3 5 3" xfId="35521"/>
    <cellStyle name="Итог 3 5 4" xfId="35522"/>
    <cellStyle name="Итог 3 5 5" xfId="35523"/>
    <cellStyle name="Итог 3 5 6" xfId="35524"/>
    <cellStyle name="Итог 3 5 7" xfId="35525"/>
    <cellStyle name="Итог 3 5 8" xfId="35526"/>
    <cellStyle name="Итог 3 6" xfId="35527"/>
    <cellStyle name="Итог 3 6 2" xfId="35528"/>
    <cellStyle name="Итог 3 6 3" xfId="35529"/>
    <cellStyle name="Итог 3 6 4" xfId="35530"/>
    <cellStyle name="Итог 3 6 5" xfId="35531"/>
    <cellStyle name="Итог 3 6 6" xfId="35532"/>
    <cellStyle name="Итог 3 6 7" xfId="35533"/>
    <cellStyle name="Итог 3 6 8" xfId="35534"/>
    <cellStyle name="Итог 3 7" xfId="35535"/>
    <cellStyle name="Итог 3 8" xfId="35536"/>
    <cellStyle name="Итог 3 9" xfId="35537"/>
    <cellStyle name="Итог 3_46EE.2011(v1.0)" xfId="5142"/>
    <cellStyle name="Итог 4" xfId="5143"/>
    <cellStyle name="Итог 4 10" xfId="35538"/>
    <cellStyle name="Итог 4 11" xfId="35539"/>
    <cellStyle name="Итог 4 12" xfId="35540"/>
    <cellStyle name="Итог 4 13" xfId="35541"/>
    <cellStyle name="Итог 4 14" xfId="35542"/>
    <cellStyle name="Итог 4 15" xfId="35543"/>
    <cellStyle name="Итог 4 2" xfId="5144"/>
    <cellStyle name="Итог 4 2 10" xfId="35544"/>
    <cellStyle name="Итог 4 2 11" xfId="35545"/>
    <cellStyle name="Итог 4 2 12" xfId="35546"/>
    <cellStyle name="Итог 4 2 13" xfId="35547"/>
    <cellStyle name="Итог 4 2 14" xfId="35548"/>
    <cellStyle name="Итог 4 2 2" xfId="5145"/>
    <cellStyle name="Итог 4 2 2 10" xfId="35549"/>
    <cellStyle name="Итог 4 2 2 11" xfId="35550"/>
    <cellStyle name="Итог 4 2 2 12" xfId="35551"/>
    <cellStyle name="Итог 4 2 2 2" xfId="35552"/>
    <cellStyle name="Итог 4 2 2 2 2" xfId="35553"/>
    <cellStyle name="Итог 4 2 2 2 3" xfId="35554"/>
    <cellStyle name="Итог 4 2 2 2 4" xfId="35555"/>
    <cellStyle name="Итог 4 2 2 2 5" xfId="35556"/>
    <cellStyle name="Итог 4 2 2 2 6" xfId="35557"/>
    <cellStyle name="Итог 4 2 2 2 7" xfId="35558"/>
    <cellStyle name="Итог 4 2 2 2 8" xfId="35559"/>
    <cellStyle name="Итог 4 2 2 3" xfId="35560"/>
    <cellStyle name="Итог 4 2 2 3 2" xfId="35561"/>
    <cellStyle name="Итог 4 2 2 3 3" xfId="35562"/>
    <cellStyle name="Итог 4 2 2 3 4" xfId="35563"/>
    <cellStyle name="Итог 4 2 2 3 5" xfId="35564"/>
    <cellStyle name="Итог 4 2 2 3 6" xfId="35565"/>
    <cellStyle name="Итог 4 2 2 3 7" xfId="35566"/>
    <cellStyle name="Итог 4 2 2 3 8" xfId="35567"/>
    <cellStyle name="Итог 4 2 2 4" xfId="35568"/>
    <cellStyle name="Итог 4 2 2 4 2" xfId="35569"/>
    <cellStyle name="Итог 4 2 2 4 3" xfId="35570"/>
    <cellStyle name="Итог 4 2 2 4 4" xfId="35571"/>
    <cellStyle name="Итог 4 2 2 4 5" xfId="35572"/>
    <cellStyle name="Итог 4 2 2 4 6" xfId="35573"/>
    <cellStyle name="Итог 4 2 2 4 7" xfId="35574"/>
    <cellStyle name="Итог 4 2 2 4 8" xfId="35575"/>
    <cellStyle name="Итог 4 2 2 5" xfId="35576"/>
    <cellStyle name="Итог 4 2 2 6" xfId="35577"/>
    <cellStyle name="Итог 4 2 2 7" xfId="35578"/>
    <cellStyle name="Итог 4 2 2 8" xfId="35579"/>
    <cellStyle name="Итог 4 2 2 9" xfId="35580"/>
    <cellStyle name="Итог 4 2 3" xfId="35581"/>
    <cellStyle name="Итог 4 2 3 2" xfId="35582"/>
    <cellStyle name="Итог 4 2 3 3" xfId="35583"/>
    <cellStyle name="Итог 4 2 3 4" xfId="35584"/>
    <cellStyle name="Итог 4 2 3 5" xfId="35585"/>
    <cellStyle name="Итог 4 2 3 6" xfId="35586"/>
    <cellStyle name="Итог 4 2 3 7" xfId="35587"/>
    <cellStyle name="Итог 4 2 3 8" xfId="35588"/>
    <cellStyle name="Итог 4 2 4" xfId="35589"/>
    <cellStyle name="Итог 4 2 4 2" xfId="35590"/>
    <cellStyle name="Итог 4 2 4 3" xfId="35591"/>
    <cellStyle name="Итог 4 2 4 4" xfId="35592"/>
    <cellStyle name="Итог 4 2 4 5" xfId="35593"/>
    <cellStyle name="Итог 4 2 4 6" xfId="35594"/>
    <cellStyle name="Итог 4 2 4 7" xfId="35595"/>
    <cellStyle name="Итог 4 2 4 8" xfId="35596"/>
    <cellStyle name="Итог 4 2 5" xfId="35597"/>
    <cellStyle name="Итог 4 2 5 2" xfId="35598"/>
    <cellStyle name="Итог 4 2 5 3" xfId="35599"/>
    <cellStyle name="Итог 4 2 5 4" xfId="35600"/>
    <cellStyle name="Итог 4 2 5 5" xfId="35601"/>
    <cellStyle name="Итог 4 2 5 6" xfId="35602"/>
    <cellStyle name="Итог 4 2 5 7" xfId="35603"/>
    <cellStyle name="Итог 4 2 5 8" xfId="35604"/>
    <cellStyle name="Итог 4 2 6" xfId="35605"/>
    <cellStyle name="Итог 4 2 7" xfId="35606"/>
    <cellStyle name="Итог 4 2 8" xfId="35607"/>
    <cellStyle name="Итог 4 2 9" xfId="35608"/>
    <cellStyle name="Итог 4 3" xfId="5146"/>
    <cellStyle name="Итог 4 3 10" xfId="35609"/>
    <cellStyle name="Итог 4 3 11" xfId="35610"/>
    <cellStyle name="Итог 4 3 12" xfId="35611"/>
    <cellStyle name="Итог 4 3 2" xfId="35612"/>
    <cellStyle name="Итог 4 3 2 2" xfId="35613"/>
    <cellStyle name="Итог 4 3 2 3" xfId="35614"/>
    <cellStyle name="Итог 4 3 2 4" xfId="35615"/>
    <cellStyle name="Итог 4 3 2 5" xfId="35616"/>
    <cellStyle name="Итог 4 3 2 6" xfId="35617"/>
    <cellStyle name="Итог 4 3 2 7" xfId="35618"/>
    <cellStyle name="Итог 4 3 2 8" xfId="35619"/>
    <cellStyle name="Итог 4 3 3" xfId="35620"/>
    <cellStyle name="Итог 4 3 3 2" xfId="35621"/>
    <cellStyle name="Итог 4 3 3 3" xfId="35622"/>
    <cellStyle name="Итог 4 3 3 4" xfId="35623"/>
    <cellStyle name="Итог 4 3 3 5" xfId="35624"/>
    <cellStyle name="Итог 4 3 3 6" xfId="35625"/>
    <cellStyle name="Итог 4 3 3 7" xfId="35626"/>
    <cellStyle name="Итог 4 3 3 8" xfId="35627"/>
    <cellStyle name="Итог 4 3 4" xfId="35628"/>
    <cellStyle name="Итог 4 3 4 2" xfId="35629"/>
    <cellStyle name="Итог 4 3 4 3" xfId="35630"/>
    <cellStyle name="Итог 4 3 4 4" xfId="35631"/>
    <cellStyle name="Итог 4 3 4 5" xfId="35632"/>
    <cellStyle name="Итог 4 3 4 6" xfId="35633"/>
    <cellStyle name="Итог 4 3 4 7" xfId="35634"/>
    <cellStyle name="Итог 4 3 4 8" xfId="35635"/>
    <cellStyle name="Итог 4 3 5" xfId="35636"/>
    <cellStyle name="Итог 4 3 6" xfId="35637"/>
    <cellStyle name="Итог 4 3 7" xfId="35638"/>
    <cellStyle name="Итог 4 3 8" xfId="35639"/>
    <cellStyle name="Итог 4 3 9" xfId="35640"/>
    <cellStyle name="Итог 4 4" xfId="35641"/>
    <cellStyle name="Итог 4 4 2" xfId="35642"/>
    <cellStyle name="Итог 4 4 3" xfId="35643"/>
    <cellStyle name="Итог 4 4 4" xfId="35644"/>
    <cellStyle name="Итог 4 4 5" xfId="35645"/>
    <cellStyle name="Итог 4 4 6" xfId="35646"/>
    <cellStyle name="Итог 4 4 7" xfId="35647"/>
    <cellStyle name="Итог 4 4 8" xfId="35648"/>
    <cellStyle name="Итог 4 5" xfId="35649"/>
    <cellStyle name="Итог 4 5 2" xfId="35650"/>
    <cellStyle name="Итог 4 5 3" xfId="35651"/>
    <cellStyle name="Итог 4 5 4" xfId="35652"/>
    <cellStyle name="Итог 4 5 5" xfId="35653"/>
    <cellStyle name="Итог 4 5 6" xfId="35654"/>
    <cellStyle name="Итог 4 5 7" xfId="35655"/>
    <cellStyle name="Итог 4 5 8" xfId="35656"/>
    <cellStyle name="Итог 4 6" xfId="35657"/>
    <cellStyle name="Итог 4 6 2" xfId="35658"/>
    <cellStyle name="Итог 4 6 3" xfId="35659"/>
    <cellStyle name="Итог 4 6 4" xfId="35660"/>
    <cellStyle name="Итог 4 6 5" xfId="35661"/>
    <cellStyle name="Итог 4 6 6" xfId="35662"/>
    <cellStyle name="Итог 4 6 7" xfId="35663"/>
    <cellStyle name="Итог 4 6 8" xfId="35664"/>
    <cellStyle name="Итог 4 7" xfId="35665"/>
    <cellStyle name="Итог 4 8" xfId="35666"/>
    <cellStyle name="Итог 4 9" xfId="35667"/>
    <cellStyle name="Итог 4_46EE.2011(v1.0)" xfId="5147"/>
    <cellStyle name="Итог 5" xfId="5148"/>
    <cellStyle name="Итог 5 10" xfId="35668"/>
    <cellStyle name="Итог 5 11" xfId="35669"/>
    <cellStyle name="Итог 5 12" xfId="35670"/>
    <cellStyle name="Итог 5 13" xfId="35671"/>
    <cellStyle name="Итог 5 14" xfId="35672"/>
    <cellStyle name="Итог 5 2" xfId="5149"/>
    <cellStyle name="Итог 5 2 10" xfId="35673"/>
    <cellStyle name="Итог 5 2 11" xfId="35674"/>
    <cellStyle name="Итог 5 2 12" xfId="35675"/>
    <cellStyle name="Итог 5 2 13" xfId="35676"/>
    <cellStyle name="Итог 5 2 14" xfId="35677"/>
    <cellStyle name="Итог 5 2 2" xfId="5150"/>
    <cellStyle name="Итог 5 2 2 10" xfId="35678"/>
    <cellStyle name="Итог 5 2 2 11" xfId="35679"/>
    <cellStyle name="Итог 5 2 2 12" xfId="35680"/>
    <cellStyle name="Итог 5 2 2 2" xfId="35681"/>
    <cellStyle name="Итог 5 2 2 2 2" xfId="35682"/>
    <cellStyle name="Итог 5 2 2 2 3" xfId="35683"/>
    <cellStyle name="Итог 5 2 2 2 4" xfId="35684"/>
    <cellStyle name="Итог 5 2 2 2 5" xfId="35685"/>
    <cellStyle name="Итог 5 2 2 2 6" xfId="35686"/>
    <cellStyle name="Итог 5 2 2 2 7" xfId="35687"/>
    <cellStyle name="Итог 5 2 2 2 8" xfId="35688"/>
    <cellStyle name="Итог 5 2 2 3" xfId="35689"/>
    <cellStyle name="Итог 5 2 2 3 2" xfId="35690"/>
    <cellStyle name="Итог 5 2 2 3 3" xfId="35691"/>
    <cellStyle name="Итог 5 2 2 3 4" xfId="35692"/>
    <cellStyle name="Итог 5 2 2 3 5" xfId="35693"/>
    <cellStyle name="Итог 5 2 2 3 6" xfId="35694"/>
    <cellStyle name="Итог 5 2 2 3 7" xfId="35695"/>
    <cellStyle name="Итог 5 2 2 3 8" xfId="35696"/>
    <cellStyle name="Итог 5 2 2 4" xfId="35697"/>
    <cellStyle name="Итог 5 2 2 4 2" xfId="35698"/>
    <cellStyle name="Итог 5 2 2 4 3" xfId="35699"/>
    <cellStyle name="Итог 5 2 2 4 4" xfId="35700"/>
    <cellStyle name="Итог 5 2 2 4 5" xfId="35701"/>
    <cellStyle name="Итог 5 2 2 4 6" xfId="35702"/>
    <cellStyle name="Итог 5 2 2 4 7" xfId="35703"/>
    <cellStyle name="Итог 5 2 2 4 8" xfId="35704"/>
    <cellStyle name="Итог 5 2 2 5" xfId="35705"/>
    <cellStyle name="Итог 5 2 2 6" xfId="35706"/>
    <cellStyle name="Итог 5 2 2 7" xfId="35707"/>
    <cellStyle name="Итог 5 2 2 8" xfId="35708"/>
    <cellStyle name="Итог 5 2 2 9" xfId="35709"/>
    <cellStyle name="Итог 5 2 3" xfId="35710"/>
    <cellStyle name="Итог 5 2 3 2" xfId="35711"/>
    <cellStyle name="Итог 5 2 3 3" xfId="35712"/>
    <cellStyle name="Итог 5 2 3 4" xfId="35713"/>
    <cellStyle name="Итог 5 2 3 5" xfId="35714"/>
    <cellStyle name="Итог 5 2 3 6" xfId="35715"/>
    <cellStyle name="Итог 5 2 3 7" xfId="35716"/>
    <cellStyle name="Итог 5 2 3 8" xfId="35717"/>
    <cellStyle name="Итог 5 2 4" xfId="35718"/>
    <cellStyle name="Итог 5 2 4 2" xfId="35719"/>
    <cellStyle name="Итог 5 2 4 3" xfId="35720"/>
    <cellStyle name="Итог 5 2 4 4" xfId="35721"/>
    <cellStyle name="Итог 5 2 4 5" xfId="35722"/>
    <cellStyle name="Итог 5 2 4 6" xfId="35723"/>
    <cellStyle name="Итог 5 2 4 7" xfId="35724"/>
    <cellStyle name="Итог 5 2 4 8" xfId="35725"/>
    <cellStyle name="Итог 5 2 5" xfId="35726"/>
    <cellStyle name="Итог 5 2 5 2" xfId="35727"/>
    <cellStyle name="Итог 5 2 5 3" xfId="35728"/>
    <cellStyle name="Итог 5 2 5 4" xfId="35729"/>
    <cellStyle name="Итог 5 2 5 5" xfId="35730"/>
    <cellStyle name="Итог 5 2 5 6" xfId="35731"/>
    <cellStyle name="Итог 5 2 5 7" xfId="35732"/>
    <cellStyle name="Итог 5 2 5 8" xfId="35733"/>
    <cellStyle name="Итог 5 2 6" xfId="35734"/>
    <cellStyle name="Итог 5 2 7" xfId="35735"/>
    <cellStyle name="Итог 5 2 8" xfId="35736"/>
    <cellStyle name="Итог 5 2 9" xfId="35737"/>
    <cellStyle name="Итог 5 3" xfId="5151"/>
    <cellStyle name="Итог 5 3 10" xfId="35738"/>
    <cellStyle name="Итог 5 3 11" xfId="35739"/>
    <cellStyle name="Итог 5 3 12" xfId="35740"/>
    <cellStyle name="Итог 5 3 2" xfId="35741"/>
    <cellStyle name="Итог 5 3 2 2" xfId="35742"/>
    <cellStyle name="Итог 5 3 2 3" xfId="35743"/>
    <cellStyle name="Итог 5 3 2 4" xfId="35744"/>
    <cellStyle name="Итог 5 3 2 5" xfId="35745"/>
    <cellStyle name="Итог 5 3 2 6" xfId="35746"/>
    <cellStyle name="Итог 5 3 2 7" xfId="35747"/>
    <cellStyle name="Итог 5 3 2 8" xfId="35748"/>
    <cellStyle name="Итог 5 3 3" xfId="35749"/>
    <cellStyle name="Итог 5 3 3 2" xfId="35750"/>
    <cellStyle name="Итог 5 3 3 3" xfId="35751"/>
    <cellStyle name="Итог 5 3 3 4" xfId="35752"/>
    <cellStyle name="Итог 5 3 3 5" xfId="35753"/>
    <cellStyle name="Итог 5 3 3 6" xfId="35754"/>
    <cellStyle name="Итог 5 3 3 7" xfId="35755"/>
    <cellStyle name="Итог 5 3 3 8" xfId="35756"/>
    <cellStyle name="Итог 5 3 4" xfId="35757"/>
    <cellStyle name="Итог 5 3 4 2" xfId="35758"/>
    <cellStyle name="Итог 5 3 4 3" xfId="35759"/>
    <cellStyle name="Итог 5 3 4 4" xfId="35760"/>
    <cellStyle name="Итог 5 3 4 5" xfId="35761"/>
    <cellStyle name="Итог 5 3 4 6" xfId="35762"/>
    <cellStyle name="Итог 5 3 4 7" xfId="35763"/>
    <cellStyle name="Итог 5 3 4 8" xfId="35764"/>
    <cellStyle name="Итог 5 3 5" xfId="35765"/>
    <cellStyle name="Итог 5 3 6" xfId="35766"/>
    <cellStyle name="Итог 5 3 7" xfId="35767"/>
    <cellStyle name="Итог 5 3 8" xfId="35768"/>
    <cellStyle name="Итог 5 3 9" xfId="35769"/>
    <cellStyle name="Итог 5 4" xfId="35770"/>
    <cellStyle name="Итог 5 4 2" xfId="35771"/>
    <cellStyle name="Итог 5 4 3" xfId="35772"/>
    <cellStyle name="Итог 5 4 4" xfId="35773"/>
    <cellStyle name="Итог 5 4 5" xfId="35774"/>
    <cellStyle name="Итог 5 4 6" xfId="35775"/>
    <cellStyle name="Итог 5 4 7" xfId="35776"/>
    <cellStyle name="Итог 5 4 8" xfId="35777"/>
    <cellStyle name="Итог 5 5" xfId="35778"/>
    <cellStyle name="Итог 5 5 2" xfId="35779"/>
    <cellStyle name="Итог 5 5 3" xfId="35780"/>
    <cellStyle name="Итог 5 5 4" xfId="35781"/>
    <cellStyle name="Итог 5 5 5" xfId="35782"/>
    <cellStyle name="Итог 5 5 6" xfId="35783"/>
    <cellStyle name="Итог 5 5 7" xfId="35784"/>
    <cellStyle name="Итог 5 5 8" xfId="35785"/>
    <cellStyle name="Итог 5 6" xfId="35786"/>
    <cellStyle name="Итог 5 6 2" xfId="35787"/>
    <cellStyle name="Итог 5 6 3" xfId="35788"/>
    <cellStyle name="Итог 5 6 4" xfId="35789"/>
    <cellStyle name="Итог 5 6 5" xfId="35790"/>
    <cellStyle name="Итог 5 6 6" xfId="35791"/>
    <cellStyle name="Итог 5 6 7" xfId="35792"/>
    <cellStyle name="Итог 5 6 8" xfId="35793"/>
    <cellStyle name="Итог 5 7" xfId="35794"/>
    <cellStyle name="Итог 5 8" xfId="35795"/>
    <cellStyle name="Итог 5 9" xfId="35796"/>
    <cellStyle name="Итог 5_46EE.2011(v1.0)" xfId="5152"/>
    <cellStyle name="Итог 6" xfId="5153"/>
    <cellStyle name="Итог 6 10" xfId="35797"/>
    <cellStyle name="Итог 6 11" xfId="35798"/>
    <cellStyle name="Итог 6 12" xfId="35799"/>
    <cellStyle name="Итог 6 13" xfId="35800"/>
    <cellStyle name="Итог 6 14" xfId="35801"/>
    <cellStyle name="Итог 6 2" xfId="5154"/>
    <cellStyle name="Итог 6 2 10" xfId="35802"/>
    <cellStyle name="Итог 6 2 11" xfId="35803"/>
    <cellStyle name="Итог 6 2 12" xfId="35804"/>
    <cellStyle name="Итог 6 2 13" xfId="35805"/>
    <cellStyle name="Итог 6 2 2" xfId="35806"/>
    <cellStyle name="Итог 6 2 2 2" xfId="35807"/>
    <cellStyle name="Итог 6 2 2 3" xfId="35808"/>
    <cellStyle name="Итог 6 2 2 4" xfId="35809"/>
    <cellStyle name="Итог 6 2 2 5" xfId="35810"/>
    <cellStyle name="Итог 6 2 2 6" xfId="35811"/>
    <cellStyle name="Итог 6 2 2 7" xfId="35812"/>
    <cellStyle name="Итог 6 2 2 8" xfId="35813"/>
    <cellStyle name="Итог 6 2 3" xfId="35814"/>
    <cellStyle name="Итог 6 2 3 2" xfId="35815"/>
    <cellStyle name="Итог 6 2 3 3" xfId="35816"/>
    <cellStyle name="Итог 6 2 3 4" xfId="35817"/>
    <cellStyle name="Итог 6 2 3 5" xfId="35818"/>
    <cellStyle name="Итог 6 2 3 6" xfId="35819"/>
    <cellStyle name="Итог 6 2 3 7" xfId="35820"/>
    <cellStyle name="Итог 6 2 3 8" xfId="35821"/>
    <cellStyle name="Итог 6 2 4" xfId="35822"/>
    <cellStyle name="Итог 6 2 4 2" xfId="35823"/>
    <cellStyle name="Итог 6 2 4 3" xfId="35824"/>
    <cellStyle name="Итог 6 2 4 4" xfId="35825"/>
    <cellStyle name="Итог 6 2 4 5" xfId="35826"/>
    <cellStyle name="Итог 6 2 4 6" xfId="35827"/>
    <cellStyle name="Итог 6 2 4 7" xfId="35828"/>
    <cellStyle name="Итог 6 2 4 8" xfId="35829"/>
    <cellStyle name="Итог 6 2 5" xfId="35830"/>
    <cellStyle name="Итог 6 2 6" xfId="35831"/>
    <cellStyle name="Итог 6 2 7" xfId="35832"/>
    <cellStyle name="Итог 6 2 8" xfId="35833"/>
    <cellStyle name="Итог 6 2 9" xfId="35834"/>
    <cellStyle name="Итог 6 3" xfId="35835"/>
    <cellStyle name="Итог 6 3 2" xfId="35836"/>
    <cellStyle name="Итог 6 3 3" xfId="35837"/>
    <cellStyle name="Итог 6 3 4" xfId="35838"/>
    <cellStyle name="Итог 6 3 5" xfId="35839"/>
    <cellStyle name="Итог 6 3 6" xfId="35840"/>
    <cellStyle name="Итог 6 3 7" xfId="35841"/>
    <cellStyle name="Итог 6 3 8" xfId="35842"/>
    <cellStyle name="Итог 6 4" xfId="35843"/>
    <cellStyle name="Итог 6 4 2" xfId="35844"/>
    <cellStyle name="Итог 6 4 3" xfId="35845"/>
    <cellStyle name="Итог 6 4 4" xfId="35846"/>
    <cellStyle name="Итог 6 4 5" xfId="35847"/>
    <cellStyle name="Итог 6 4 6" xfId="35848"/>
    <cellStyle name="Итог 6 4 7" xfId="35849"/>
    <cellStyle name="Итог 6 4 8" xfId="35850"/>
    <cellStyle name="Итог 6 5" xfId="35851"/>
    <cellStyle name="Итог 6 5 2" xfId="35852"/>
    <cellStyle name="Итог 6 5 3" xfId="35853"/>
    <cellStyle name="Итог 6 5 4" xfId="35854"/>
    <cellStyle name="Итог 6 5 5" xfId="35855"/>
    <cellStyle name="Итог 6 5 6" xfId="35856"/>
    <cellStyle name="Итог 6 5 7" xfId="35857"/>
    <cellStyle name="Итог 6 5 8" xfId="35858"/>
    <cellStyle name="Итог 6 6" xfId="35859"/>
    <cellStyle name="Итог 6 7" xfId="35860"/>
    <cellStyle name="Итог 6 8" xfId="35861"/>
    <cellStyle name="Итог 6 9" xfId="35862"/>
    <cellStyle name="Итог 6_46EE.2011(v1.0)" xfId="5155"/>
    <cellStyle name="Итог 7" xfId="5156"/>
    <cellStyle name="Итог 7 10" xfId="35863"/>
    <cellStyle name="Итог 7 11" xfId="35864"/>
    <cellStyle name="Итог 7 12" xfId="35865"/>
    <cellStyle name="Итог 7 13" xfId="35866"/>
    <cellStyle name="Итог 7 14" xfId="35867"/>
    <cellStyle name="Итог 7 2" xfId="5157"/>
    <cellStyle name="Итог 7 2 10" xfId="35868"/>
    <cellStyle name="Итог 7 2 11" xfId="35869"/>
    <cellStyle name="Итог 7 2 12" xfId="35870"/>
    <cellStyle name="Итог 7 2 13" xfId="35871"/>
    <cellStyle name="Итог 7 2 2" xfId="35872"/>
    <cellStyle name="Итог 7 2 2 2" xfId="35873"/>
    <cellStyle name="Итог 7 2 2 3" xfId="35874"/>
    <cellStyle name="Итог 7 2 2 4" xfId="35875"/>
    <cellStyle name="Итог 7 2 2 5" xfId="35876"/>
    <cellStyle name="Итог 7 2 2 6" xfId="35877"/>
    <cellStyle name="Итог 7 2 2 7" xfId="35878"/>
    <cellStyle name="Итог 7 2 2 8" xfId="35879"/>
    <cellStyle name="Итог 7 2 3" xfId="35880"/>
    <cellStyle name="Итог 7 2 3 2" xfId="35881"/>
    <cellStyle name="Итог 7 2 3 3" xfId="35882"/>
    <cellStyle name="Итог 7 2 3 4" xfId="35883"/>
    <cellStyle name="Итог 7 2 3 5" xfId="35884"/>
    <cellStyle name="Итог 7 2 3 6" xfId="35885"/>
    <cellStyle name="Итог 7 2 3 7" xfId="35886"/>
    <cellStyle name="Итог 7 2 3 8" xfId="35887"/>
    <cellStyle name="Итог 7 2 4" xfId="35888"/>
    <cellStyle name="Итог 7 2 4 2" xfId="35889"/>
    <cellStyle name="Итог 7 2 4 3" xfId="35890"/>
    <cellStyle name="Итог 7 2 4 4" xfId="35891"/>
    <cellStyle name="Итог 7 2 4 5" xfId="35892"/>
    <cellStyle name="Итог 7 2 4 6" xfId="35893"/>
    <cellStyle name="Итог 7 2 4 7" xfId="35894"/>
    <cellStyle name="Итог 7 2 4 8" xfId="35895"/>
    <cellStyle name="Итог 7 2 5" xfId="35896"/>
    <cellStyle name="Итог 7 2 6" xfId="35897"/>
    <cellStyle name="Итог 7 2 7" xfId="35898"/>
    <cellStyle name="Итог 7 2 8" xfId="35899"/>
    <cellStyle name="Итог 7 2 9" xfId="35900"/>
    <cellStyle name="Итог 7 3" xfId="35901"/>
    <cellStyle name="Итог 7 3 2" xfId="35902"/>
    <cellStyle name="Итог 7 3 3" xfId="35903"/>
    <cellStyle name="Итог 7 3 4" xfId="35904"/>
    <cellStyle name="Итог 7 3 5" xfId="35905"/>
    <cellStyle name="Итог 7 3 6" xfId="35906"/>
    <cellStyle name="Итог 7 3 7" xfId="35907"/>
    <cellStyle name="Итог 7 3 8" xfId="35908"/>
    <cellStyle name="Итог 7 4" xfId="35909"/>
    <cellStyle name="Итог 7 4 2" xfId="35910"/>
    <cellStyle name="Итог 7 4 3" xfId="35911"/>
    <cellStyle name="Итог 7 4 4" xfId="35912"/>
    <cellStyle name="Итог 7 4 5" xfId="35913"/>
    <cellStyle name="Итог 7 4 6" xfId="35914"/>
    <cellStyle name="Итог 7 4 7" xfId="35915"/>
    <cellStyle name="Итог 7 4 8" xfId="35916"/>
    <cellStyle name="Итог 7 5" xfId="35917"/>
    <cellStyle name="Итог 7 5 2" xfId="35918"/>
    <cellStyle name="Итог 7 5 3" xfId="35919"/>
    <cellStyle name="Итог 7 5 4" xfId="35920"/>
    <cellStyle name="Итог 7 5 5" xfId="35921"/>
    <cellStyle name="Итог 7 5 6" xfId="35922"/>
    <cellStyle name="Итог 7 5 7" xfId="35923"/>
    <cellStyle name="Итог 7 5 8" xfId="35924"/>
    <cellStyle name="Итог 7 6" xfId="35925"/>
    <cellStyle name="Итог 7 7" xfId="35926"/>
    <cellStyle name="Итог 7 8" xfId="35927"/>
    <cellStyle name="Итог 7 9" xfId="35928"/>
    <cellStyle name="Итог 7_46EE.2011(v1.0)" xfId="5158"/>
    <cellStyle name="Итог 8" xfId="5159"/>
    <cellStyle name="Итог 8 10" xfId="35929"/>
    <cellStyle name="Итог 8 11" xfId="35930"/>
    <cellStyle name="Итог 8 12" xfId="35931"/>
    <cellStyle name="Итог 8 13" xfId="35932"/>
    <cellStyle name="Итог 8 14" xfId="35933"/>
    <cellStyle name="Итог 8 2" xfId="5160"/>
    <cellStyle name="Итог 8 2 10" xfId="35934"/>
    <cellStyle name="Итог 8 2 11" xfId="35935"/>
    <cellStyle name="Итог 8 2 12" xfId="35936"/>
    <cellStyle name="Итог 8 2 13" xfId="35937"/>
    <cellStyle name="Итог 8 2 2" xfId="35938"/>
    <cellStyle name="Итог 8 2 2 2" xfId="35939"/>
    <cellStyle name="Итог 8 2 2 3" xfId="35940"/>
    <cellStyle name="Итог 8 2 2 4" xfId="35941"/>
    <cellStyle name="Итог 8 2 2 5" xfId="35942"/>
    <cellStyle name="Итог 8 2 2 6" xfId="35943"/>
    <cellStyle name="Итог 8 2 2 7" xfId="35944"/>
    <cellStyle name="Итог 8 2 2 8" xfId="35945"/>
    <cellStyle name="Итог 8 2 3" xfId="35946"/>
    <cellStyle name="Итог 8 2 3 2" xfId="35947"/>
    <cellStyle name="Итог 8 2 3 3" xfId="35948"/>
    <cellStyle name="Итог 8 2 3 4" xfId="35949"/>
    <cellStyle name="Итог 8 2 3 5" xfId="35950"/>
    <cellStyle name="Итог 8 2 3 6" xfId="35951"/>
    <cellStyle name="Итог 8 2 3 7" xfId="35952"/>
    <cellStyle name="Итог 8 2 3 8" xfId="35953"/>
    <cellStyle name="Итог 8 2 4" xfId="35954"/>
    <cellStyle name="Итог 8 2 4 2" xfId="35955"/>
    <cellStyle name="Итог 8 2 4 3" xfId="35956"/>
    <cellStyle name="Итог 8 2 4 4" xfId="35957"/>
    <cellStyle name="Итог 8 2 4 5" xfId="35958"/>
    <cellStyle name="Итог 8 2 4 6" xfId="35959"/>
    <cellStyle name="Итог 8 2 4 7" xfId="35960"/>
    <cellStyle name="Итог 8 2 4 8" xfId="35961"/>
    <cellStyle name="Итог 8 2 5" xfId="35962"/>
    <cellStyle name="Итог 8 2 6" xfId="35963"/>
    <cellStyle name="Итог 8 2 7" xfId="35964"/>
    <cellStyle name="Итог 8 2 8" xfId="35965"/>
    <cellStyle name="Итог 8 2 9" xfId="35966"/>
    <cellStyle name="Итог 8 3" xfId="35967"/>
    <cellStyle name="Итог 8 3 2" xfId="35968"/>
    <cellStyle name="Итог 8 3 3" xfId="35969"/>
    <cellStyle name="Итог 8 3 4" xfId="35970"/>
    <cellStyle name="Итог 8 3 5" xfId="35971"/>
    <cellStyle name="Итог 8 3 6" xfId="35972"/>
    <cellStyle name="Итог 8 3 7" xfId="35973"/>
    <cellStyle name="Итог 8 3 8" xfId="35974"/>
    <cellStyle name="Итог 8 4" xfId="35975"/>
    <cellStyle name="Итог 8 4 2" xfId="35976"/>
    <cellStyle name="Итог 8 4 3" xfId="35977"/>
    <cellStyle name="Итог 8 4 4" xfId="35978"/>
    <cellStyle name="Итог 8 4 5" xfId="35979"/>
    <cellStyle name="Итог 8 4 6" xfId="35980"/>
    <cellStyle name="Итог 8 4 7" xfId="35981"/>
    <cellStyle name="Итог 8 4 8" xfId="35982"/>
    <cellStyle name="Итог 8 5" xfId="35983"/>
    <cellStyle name="Итог 8 5 2" xfId="35984"/>
    <cellStyle name="Итог 8 5 3" xfId="35985"/>
    <cellStyle name="Итог 8 5 4" xfId="35986"/>
    <cellStyle name="Итог 8 5 5" xfId="35987"/>
    <cellStyle name="Итог 8 5 6" xfId="35988"/>
    <cellStyle name="Итог 8 5 7" xfId="35989"/>
    <cellStyle name="Итог 8 5 8" xfId="35990"/>
    <cellStyle name="Итог 8 6" xfId="35991"/>
    <cellStyle name="Итог 8 7" xfId="35992"/>
    <cellStyle name="Итог 8 8" xfId="35993"/>
    <cellStyle name="Итог 8 9" xfId="35994"/>
    <cellStyle name="Итог 8_46EE.2011(v1.0)" xfId="5161"/>
    <cellStyle name="Итог 9" xfId="5162"/>
    <cellStyle name="Итог 9 10" xfId="35995"/>
    <cellStyle name="Итог 9 11" xfId="35996"/>
    <cellStyle name="Итог 9 12" xfId="35997"/>
    <cellStyle name="Итог 9 13" xfId="35998"/>
    <cellStyle name="Итог 9 14" xfId="35999"/>
    <cellStyle name="Итог 9 2" xfId="5163"/>
    <cellStyle name="Итог 9 2 10" xfId="36000"/>
    <cellStyle name="Итог 9 2 11" xfId="36001"/>
    <cellStyle name="Итог 9 2 12" xfId="36002"/>
    <cellStyle name="Итог 9 2 13" xfId="36003"/>
    <cellStyle name="Итог 9 2 2" xfId="36004"/>
    <cellStyle name="Итог 9 2 2 2" xfId="36005"/>
    <cellStyle name="Итог 9 2 2 3" xfId="36006"/>
    <cellStyle name="Итог 9 2 2 4" xfId="36007"/>
    <cellStyle name="Итог 9 2 2 5" xfId="36008"/>
    <cellStyle name="Итог 9 2 2 6" xfId="36009"/>
    <cellStyle name="Итог 9 2 2 7" xfId="36010"/>
    <cellStyle name="Итог 9 2 2 8" xfId="36011"/>
    <cellStyle name="Итог 9 2 3" xfId="36012"/>
    <cellStyle name="Итог 9 2 3 2" xfId="36013"/>
    <cellStyle name="Итог 9 2 3 3" xfId="36014"/>
    <cellStyle name="Итог 9 2 3 4" xfId="36015"/>
    <cellStyle name="Итог 9 2 3 5" xfId="36016"/>
    <cellStyle name="Итог 9 2 3 6" xfId="36017"/>
    <cellStyle name="Итог 9 2 3 7" xfId="36018"/>
    <cellStyle name="Итог 9 2 3 8" xfId="36019"/>
    <cellStyle name="Итог 9 2 4" xfId="36020"/>
    <cellStyle name="Итог 9 2 4 2" xfId="36021"/>
    <cellStyle name="Итог 9 2 4 3" xfId="36022"/>
    <cellStyle name="Итог 9 2 4 4" xfId="36023"/>
    <cellStyle name="Итог 9 2 4 5" xfId="36024"/>
    <cellStyle name="Итог 9 2 4 6" xfId="36025"/>
    <cellStyle name="Итог 9 2 4 7" xfId="36026"/>
    <cellStyle name="Итог 9 2 4 8" xfId="36027"/>
    <cellStyle name="Итог 9 2 5" xfId="36028"/>
    <cellStyle name="Итог 9 2 6" xfId="36029"/>
    <cellStyle name="Итог 9 2 7" xfId="36030"/>
    <cellStyle name="Итог 9 2 8" xfId="36031"/>
    <cellStyle name="Итог 9 2 9" xfId="36032"/>
    <cellStyle name="Итог 9 3" xfId="36033"/>
    <cellStyle name="Итог 9 3 2" xfId="36034"/>
    <cellStyle name="Итог 9 3 3" xfId="36035"/>
    <cellStyle name="Итог 9 3 4" xfId="36036"/>
    <cellStyle name="Итог 9 3 5" xfId="36037"/>
    <cellStyle name="Итог 9 3 6" xfId="36038"/>
    <cellStyle name="Итог 9 3 7" xfId="36039"/>
    <cellStyle name="Итог 9 3 8" xfId="36040"/>
    <cellStyle name="Итог 9 4" xfId="36041"/>
    <cellStyle name="Итог 9 4 2" xfId="36042"/>
    <cellStyle name="Итог 9 4 3" xfId="36043"/>
    <cellStyle name="Итог 9 4 4" xfId="36044"/>
    <cellStyle name="Итог 9 4 5" xfId="36045"/>
    <cellStyle name="Итог 9 4 6" xfId="36046"/>
    <cellStyle name="Итог 9 4 7" xfId="36047"/>
    <cellStyle name="Итог 9 4 8" xfId="36048"/>
    <cellStyle name="Итог 9 5" xfId="36049"/>
    <cellStyle name="Итог 9 5 2" xfId="36050"/>
    <cellStyle name="Итог 9 5 3" xfId="36051"/>
    <cellStyle name="Итог 9 5 4" xfId="36052"/>
    <cellStyle name="Итог 9 5 5" xfId="36053"/>
    <cellStyle name="Итог 9 5 6" xfId="36054"/>
    <cellStyle name="Итог 9 5 7" xfId="36055"/>
    <cellStyle name="Итог 9 5 8" xfId="36056"/>
    <cellStyle name="Итог 9 6" xfId="36057"/>
    <cellStyle name="Итог 9 7" xfId="36058"/>
    <cellStyle name="Итог 9 8" xfId="36059"/>
    <cellStyle name="Итог 9 9" xfId="36060"/>
    <cellStyle name="Итог 9_46EE.2011(v1.0)" xfId="5164"/>
    <cellStyle name="Итоги" xfId="36061"/>
    <cellStyle name="Итого" xfId="5165"/>
    <cellStyle name="Итого 10" xfId="36062"/>
    <cellStyle name="Итого 11" xfId="36063"/>
    <cellStyle name="Итого 12" xfId="36064"/>
    <cellStyle name="Итого 13" xfId="36065"/>
    <cellStyle name="Итого 14" xfId="36066"/>
    <cellStyle name="Итого 15" xfId="36067"/>
    <cellStyle name="Итого 16" xfId="36068"/>
    <cellStyle name="Итого 17" xfId="36069"/>
    <cellStyle name="Итого 2" xfId="5166"/>
    <cellStyle name="Итого 2 10" xfId="36070"/>
    <cellStyle name="Итого 2 11" xfId="36071"/>
    <cellStyle name="Итого 2 12" xfId="36072"/>
    <cellStyle name="Итого 2 13" xfId="36073"/>
    <cellStyle name="Итого 2 14" xfId="36074"/>
    <cellStyle name="Итого 2 15" xfId="36075"/>
    <cellStyle name="Итого 2 2" xfId="5167"/>
    <cellStyle name="Итого 2 2 10" xfId="36076"/>
    <cellStyle name="Итого 2 2 11" xfId="36077"/>
    <cellStyle name="Итого 2 2 12" xfId="36078"/>
    <cellStyle name="Итого 2 2 2" xfId="36079"/>
    <cellStyle name="Итого 2 2 2 2" xfId="36080"/>
    <cellStyle name="Итого 2 2 2 3" xfId="36081"/>
    <cellStyle name="Итого 2 2 2 4" xfId="36082"/>
    <cellStyle name="Итого 2 2 2 5" xfId="36083"/>
    <cellStyle name="Итого 2 2 2 6" xfId="36084"/>
    <cellStyle name="Итого 2 2 2 7" xfId="36085"/>
    <cellStyle name="Итого 2 2 2 8" xfId="36086"/>
    <cellStyle name="Итого 2 2 3" xfId="36087"/>
    <cellStyle name="Итого 2 2 3 2" xfId="36088"/>
    <cellStyle name="Итого 2 2 3 3" xfId="36089"/>
    <cellStyle name="Итого 2 2 3 4" xfId="36090"/>
    <cellStyle name="Итого 2 2 3 5" xfId="36091"/>
    <cellStyle name="Итого 2 2 3 6" xfId="36092"/>
    <cellStyle name="Итого 2 2 3 7" xfId="36093"/>
    <cellStyle name="Итого 2 2 3 8" xfId="36094"/>
    <cellStyle name="Итого 2 2 4" xfId="36095"/>
    <cellStyle name="Итого 2 2 4 2" xfId="36096"/>
    <cellStyle name="Итого 2 2 4 3" xfId="36097"/>
    <cellStyle name="Итого 2 2 4 4" xfId="36098"/>
    <cellStyle name="Итого 2 2 4 5" xfId="36099"/>
    <cellStyle name="Итого 2 2 4 6" xfId="36100"/>
    <cellStyle name="Итого 2 2 4 7" xfId="36101"/>
    <cellStyle name="Итого 2 2 4 8" xfId="36102"/>
    <cellStyle name="Итого 2 2 5" xfId="36103"/>
    <cellStyle name="Итого 2 2 6" xfId="36104"/>
    <cellStyle name="Итого 2 2 7" xfId="36105"/>
    <cellStyle name="Итого 2 2 8" xfId="36106"/>
    <cellStyle name="Итого 2 2 9" xfId="36107"/>
    <cellStyle name="Итого 2 3" xfId="5168"/>
    <cellStyle name="Итого 2 3 10" xfId="36108"/>
    <cellStyle name="Итого 2 3 11" xfId="36109"/>
    <cellStyle name="Итого 2 3 12" xfId="36110"/>
    <cellStyle name="Итого 2 3 2" xfId="36111"/>
    <cellStyle name="Итого 2 3 2 2" xfId="36112"/>
    <cellStyle name="Итого 2 3 2 3" xfId="36113"/>
    <cellStyle name="Итого 2 3 2 4" xfId="36114"/>
    <cellStyle name="Итого 2 3 2 5" xfId="36115"/>
    <cellStyle name="Итого 2 3 2 6" xfId="36116"/>
    <cellStyle name="Итого 2 3 2 7" xfId="36117"/>
    <cellStyle name="Итого 2 3 2 8" xfId="36118"/>
    <cellStyle name="Итого 2 3 3" xfId="36119"/>
    <cellStyle name="Итого 2 3 3 2" xfId="36120"/>
    <cellStyle name="Итого 2 3 3 3" xfId="36121"/>
    <cellStyle name="Итого 2 3 3 4" xfId="36122"/>
    <cellStyle name="Итого 2 3 3 5" xfId="36123"/>
    <cellStyle name="Итого 2 3 3 6" xfId="36124"/>
    <cellStyle name="Итого 2 3 3 7" xfId="36125"/>
    <cellStyle name="Итого 2 3 3 8" xfId="36126"/>
    <cellStyle name="Итого 2 3 4" xfId="36127"/>
    <cellStyle name="Итого 2 3 4 2" xfId="36128"/>
    <cellStyle name="Итого 2 3 4 3" xfId="36129"/>
    <cellStyle name="Итого 2 3 4 4" xfId="36130"/>
    <cellStyle name="Итого 2 3 4 5" xfId="36131"/>
    <cellStyle name="Итого 2 3 4 6" xfId="36132"/>
    <cellStyle name="Итого 2 3 4 7" xfId="36133"/>
    <cellStyle name="Итого 2 3 4 8" xfId="36134"/>
    <cellStyle name="Итого 2 3 5" xfId="36135"/>
    <cellStyle name="Итого 2 3 6" xfId="36136"/>
    <cellStyle name="Итого 2 3 7" xfId="36137"/>
    <cellStyle name="Итого 2 3 8" xfId="36138"/>
    <cellStyle name="Итого 2 3 9" xfId="36139"/>
    <cellStyle name="Итого 2 4" xfId="36140"/>
    <cellStyle name="Итого 2 4 2" xfId="36141"/>
    <cellStyle name="Итого 2 4 3" xfId="36142"/>
    <cellStyle name="Итого 2 4 4" xfId="36143"/>
    <cellStyle name="Итого 2 4 5" xfId="36144"/>
    <cellStyle name="Итого 2 4 6" xfId="36145"/>
    <cellStyle name="Итого 2 4 7" xfId="36146"/>
    <cellStyle name="Итого 2 4 8" xfId="36147"/>
    <cellStyle name="Итого 2 5" xfId="36148"/>
    <cellStyle name="Итого 2 5 2" xfId="36149"/>
    <cellStyle name="Итого 2 5 3" xfId="36150"/>
    <cellStyle name="Итого 2 5 4" xfId="36151"/>
    <cellStyle name="Итого 2 5 5" xfId="36152"/>
    <cellStyle name="Итого 2 5 6" xfId="36153"/>
    <cellStyle name="Итого 2 5 7" xfId="36154"/>
    <cellStyle name="Итого 2 5 8" xfId="36155"/>
    <cellStyle name="Итого 2 6" xfId="36156"/>
    <cellStyle name="Итого 2 6 2" xfId="36157"/>
    <cellStyle name="Итого 2 6 3" xfId="36158"/>
    <cellStyle name="Итого 2 6 4" xfId="36159"/>
    <cellStyle name="Итого 2 6 5" xfId="36160"/>
    <cellStyle name="Итого 2 6 6" xfId="36161"/>
    <cellStyle name="Итого 2 6 7" xfId="36162"/>
    <cellStyle name="Итого 2 6 8" xfId="36163"/>
    <cellStyle name="Итого 2 7" xfId="36164"/>
    <cellStyle name="Итого 2 8" xfId="36165"/>
    <cellStyle name="Итого 2 9" xfId="36166"/>
    <cellStyle name="Итого 3" xfId="5169"/>
    <cellStyle name="Итого 3 10" xfId="36167"/>
    <cellStyle name="Итого 3 11" xfId="36168"/>
    <cellStyle name="Итого 3 12" xfId="36169"/>
    <cellStyle name="Итого 3 13" xfId="36170"/>
    <cellStyle name="Итого 3 14" xfId="36171"/>
    <cellStyle name="Итого 3 2" xfId="5170"/>
    <cellStyle name="Итого 3 2 10" xfId="36172"/>
    <cellStyle name="Итого 3 2 11" xfId="36173"/>
    <cellStyle name="Итого 3 2 12" xfId="36174"/>
    <cellStyle name="Итого 3 2 2" xfId="36175"/>
    <cellStyle name="Итого 3 2 2 2" xfId="36176"/>
    <cellStyle name="Итого 3 2 2 3" xfId="36177"/>
    <cellStyle name="Итого 3 2 2 4" xfId="36178"/>
    <cellStyle name="Итого 3 2 2 5" xfId="36179"/>
    <cellStyle name="Итого 3 2 2 6" xfId="36180"/>
    <cellStyle name="Итого 3 2 2 7" xfId="36181"/>
    <cellStyle name="Итого 3 2 2 8" xfId="36182"/>
    <cellStyle name="Итого 3 2 3" xfId="36183"/>
    <cellStyle name="Итого 3 2 3 2" xfId="36184"/>
    <cellStyle name="Итого 3 2 3 3" xfId="36185"/>
    <cellStyle name="Итого 3 2 3 4" xfId="36186"/>
    <cellStyle name="Итого 3 2 3 5" xfId="36187"/>
    <cellStyle name="Итого 3 2 3 6" xfId="36188"/>
    <cellStyle name="Итого 3 2 3 7" xfId="36189"/>
    <cellStyle name="Итого 3 2 3 8" xfId="36190"/>
    <cellStyle name="Итого 3 2 4" xfId="36191"/>
    <cellStyle name="Итого 3 2 4 2" xfId="36192"/>
    <cellStyle name="Итого 3 2 4 3" xfId="36193"/>
    <cellStyle name="Итого 3 2 4 4" xfId="36194"/>
    <cellStyle name="Итого 3 2 4 5" xfId="36195"/>
    <cellStyle name="Итого 3 2 4 6" xfId="36196"/>
    <cellStyle name="Итого 3 2 4 7" xfId="36197"/>
    <cellStyle name="Итого 3 2 4 8" xfId="36198"/>
    <cellStyle name="Итого 3 2 5" xfId="36199"/>
    <cellStyle name="Итого 3 2 6" xfId="36200"/>
    <cellStyle name="Итого 3 2 7" xfId="36201"/>
    <cellStyle name="Итого 3 2 8" xfId="36202"/>
    <cellStyle name="Итого 3 2 9" xfId="36203"/>
    <cellStyle name="Итого 3 3" xfId="5171"/>
    <cellStyle name="Итого 3 3 10" xfId="36204"/>
    <cellStyle name="Итого 3 3 11" xfId="36205"/>
    <cellStyle name="Итого 3 3 12" xfId="36206"/>
    <cellStyle name="Итого 3 3 2" xfId="36207"/>
    <cellStyle name="Итого 3 3 2 2" xfId="36208"/>
    <cellStyle name="Итого 3 3 2 3" xfId="36209"/>
    <cellStyle name="Итого 3 3 2 4" xfId="36210"/>
    <cellStyle name="Итого 3 3 2 5" xfId="36211"/>
    <cellStyle name="Итого 3 3 2 6" xfId="36212"/>
    <cellStyle name="Итого 3 3 2 7" xfId="36213"/>
    <cellStyle name="Итого 3 3 2 8" xfId="36214"/>
    <cellStyle name="Итого 3 3 3" xfId="36215"/>
    <cellStyle name="Итого 3 3 3 2" xfId="36216"/>
    <cellStyle name="Итого 3 3 3 3" xfId="36217"/>
    <cellStyle name="Итого 3 3 3 4" xfId="36218"/>
    <cellStyle name="Итого 3 3 3 5" xfId="36219"/>
    <cellStyle name="Итого 3 3 3 6" xfId="36220"/>
    <cellStyle name="Итого 3 3 3 7" xfId="36221"/>
    <cellStyle name="Итого 3 3 3 8" xfId="36222"/>
    <cellStyle name="Итого 3 3 4" xfId="36223"/>
    <cellStyle name="Итого 3 3 4 2" xfId="36224"/>
    <cellStyle name="Итого 3 3 4 3" xfId="36225"/>
    <cellStyle name="Итого 3 3 4 4" xfId="36226"/>
    <cellStyle name="Итого 3 3 4 5" xfId="36227"/>
    <cellStyle name="Итого 3 3 4 6" xfId="36228"/>
    <cellStyle name="Итого 3 3 4 7" xfId="36229"/>
    <cellStyle name="Итого 3 3 4 8" xfId="36230"/>
    <cellStyle name="Итого 3 3 5" xfId="36231"/>
    <cellStyle name="Итого 3 3 6" xfId="36232"/>
    <cellStyle name="Итого 3 3 7" xfId="36233"/>
    <cellStyle name="Итого 3 3 8" xfId="36234"/>
    <cellStyle name="Итого 3 3 9" xfId="36235"/>
    <cellStyle name="Итого 3 4" xfId="36236"/>
    <cellStyle name="Итого 3 4 2" xfId="36237"/>
    <cellStyle name="Итого 3 4 3" xfId="36238"/>
    <cellStyle name="Итого 3 4 4" xfId="36239"/>
    <cellStyle name="Итого 3 4 5" xfId="36240"/>
    <cellStyle name="Итого 3 4 6" xfId="36241"/>
    <cellStyle name="Итого 3 4 7" xfId="36242"/>
    <cellStyle name="Итого 3 4 8" xfId="36243"/>
    <cellStyle name="Итого 3 5" xfId="36244"/>
    <cellStyle name="Итого 3 5 2" xfId="36245"/>
    <cellStyle name="Итого 3 5 3" xfId="36246"/>
    <cellStyle name="Итого 3 5 4" xfId="36247"/>
    <cellStyle name="Итого 3 5 5" xfId="36248"/>
    <cellStyle name="Итого 3 5 6" xfId="36249"/>
    <cellStyle name="Итого 3 5 7" xfId="36250"/>
    <cellStyle name="Итого 3 5 8" xfId="36251"/>
    <cellStyle name="Итого 3 6" xfId="36252"/>
    <cellStyle name="Итого 3 6 2" xfId="36253"/>
    <cellStyle name="Итого 3 6 3" xfId="36254"/>
    <cellStyle name="Итого 3 6 4" xfId="36255"/>
    <cellStyle name="Итого 3 6 5" xfId="36256"/>
    <cellStyle name="Итого 3 6 6" xfId="36257"/>
    <cellStyle name="Итого 3 6 7" xfId="36258"/>
    <cellStyle name="Итого 3 6 8" xfId="36259"/>
    <cellStyle name="Итого 3 7" xfId="36260"/>
    <cellStyle name="Итого 3 8" xfId="36261"/>
    <cellStyle name="Итого 3 9" xfId="36262"/>
    <cellStyle name="Итого 4" xfId="5172"/>
    <cellStyle name="Итого 4 10" xfId="36263"/>
    <cellStyle name="Итого 4 11" xfId="36264"/>
    <cellStyle name="Итого 4 12" xfId="36265"/>
    <cellStyle name="Итого 4 2" xfId="36266"/>
    <cellStyle name="Итого 4 2 2" xfId="36267"/>
    <cellStyle name="Итого 4 2 3" xfId="36268"/>
    <cellStyle name="Итого 4 2 4" xfId="36269"/>
    <cellStyle name="Итого 4 2 5" xfId="36270"/>
    <cellStyle name="Итого 4 2 6" xfId="36271"/>
    <cellStyle name="Итого 4 2 7" xfId="36272"/>
    <cellStyle name="Итого 4 2 8" xfId="36273"/>
    <cellStyle name="Итого 4 3" xfId="36274"/>
    <cellStyle name="Итого 4 3 2" xfId="36275"/>
    <cellStyle name="Итого 4 3 3" xfId="36276"/>
    <cellStyle name="Итого 4 3 4" xfId="36277"/>
    <cellStyle name="Итого 4 3 5" xfId="36278"/>
    <cellStyle name="Итого 4 3 6" xfId="36279"/>
    <cellStyle name="Итого 4 3 7" xfId="36280"/>
    <cellStyle name="Итого 4 3 8" xfId="36281"/>
    <cellStyle name="Итого 4 4" xfId="36282"/>
    <cellStyle name="Итого 4 4 2" xfId="36283"/>
    <cellStyle name="Итого 4 4 3" xfId="36284"/>
    <cellStyle name="Итого 4 4 4" xfId="36285"/>
    <cellStyle name="Итого 4 4 5" xfId="36286"/>
    <cellStyle name="Итого 4 4 6" xfId="36287"/>
    <cellStyle name="Итого 4 4 7" xfId="36288"/>
    <cellStyle name="Итого 4 4 8" xfId="36289"/>
    <cellStyle name="Итого 4 5" xfId="36290"/>
    <cellStyle name="Итого 4 6" xfId="36291"/>
    <cellStyle name="Итого 4 7" xfId="36292"/>
    <cellStyle name="Итого 4 8" xfId="36293"/>
    <cellStyle name="Итого 4 9" xfId="36294"/>
    <cellStyle name="Итого 5" xfId="5173"/>
    <cellStyle name="Итого 5 10" xfId="36295"/>
    <cellStyle name="Итого 5 11" xfId="36296"/>
    <cellStyle name="Итого 5 12" xfId="36297"/>
    <cellStyle name="Итого 5 2" xfId="36298"/>
    <cellStyle name="Итого 5 2 2" xfId="36299"/>
    <cellStyle name="Итого 5 2 3" xfId="36300"/>
    <cellStyle name="Итого 5 2 4" xfId="36301"/>
    <cellStyle name="Итого 5 2 5" xfId="36302"/>
    <cellStyle name="Итого 5 2 6" xfId="36303"/>
    <cellStyle name="Итого 5 2 7" xfId="36304"/>
    <cellStyle name="Итого 5 2 8" xfId="36305"/>
    <cellStyle name="Итого 5 3" xfId="36306"/>
    <cellStyle name="Итого 5 3 2" xfId="36307"/>
    <cellStyle name="Итого 5 3 3" xfId="36308"/>
    <cellStyle name="Итого 5 3 4" xfId="36309"/>
    <cellStyle name="Итого 5 3 5" xfId="36310"/>
    <cellStyle name="Итого 5 3 6" xfId="36311"/>
    <cellStyle name="Итого 5 3 7" xfId="36312"/>
    <cellStyle name="Итого 5 3 8" xfId="36313"/>
    <cellStyle name="Итого 5 4" xfId="36314"/>
    <cellStyle name="Итого 5 4 2" xfId="36315"/>
    <cellStyle name="Итого 5 4 3" xfId="36316"/>
    <cellStyle name="Итого 5 4 4" xfId="36317"/>
    <cellStyle name="Итого 5 4 5" xfId="36318"/>
    <cellStyle name="Итого 5 4 6" xfId="36319"/>
    <cellStyle name="Итого 5 4 7" xfId="36320"/>
    <cellStyle name="Итого 5 4 8" xfId="36321"/>
    <cellStyle name="Итого 5 5" xfId="36322"/>
    <cellStyle name="Итого 5 6" xfId="36323"/>
    <cellStyle name="Итого 5 7" xfId="36324"/>
    <cellStyle name="Итого 5 8" xfId="36325"/>
    <cellStyle name="Итого 5 9" xfId="36326"/>
    <cellStyle name="Итого 6" xfId="36327"/>
    <cellStyle name="Итого 6 2" xfId="36328"/>
    <cellStyle name="Итого 6 3" xfId="36329"/>
    <cellStyle name="Итого 6 4" xfId="36330"/>
    <cellStyle name="Итого 6 5" xfId="36331"/>
    <cellStyle name="Итого 6 6" xfId="36332"/>
    <cellStyle name="Итого 6 7" xfId="36333"/>
    <cellStyle name="Итого 6 8" xfId="36334"/>
    <cellStyle name="Итого 7" xfId="36335"/>
    <cellStyle name="Итого 7 2" xfId="36336"/>
    <cellStyle name="Итого 7 3" xfId="36337"/>
    <cellStyle name="Итого 7 4" xfId="36338"/>
    <cellStyle name="Итого 7 5" xfId="36339"/>
    <cellStyle name="Итого 7 6" xfId="36340"/>
    <cellStyle name="Итого 7 7" xfId="36341"/>
    <cellStyle name="Итого 7 8" xfId="36342"/>
    <cellStyle name="Итого 8" xfId="36343"/>
    <cellStyle name="Итого 8 2" xfId="36344"/>
    <cellStyle name="Итого 8 3" xfId="36345"/>
    <cellStyle name="Итого 8 4" xfId="36346"/>
    <cellStyle name="Итого 8 5" xfId="36347"/>
    <cellStyle name="Итого 8 6" xfId="36348"/>
    <cellStyle name="Итого 8 7" xfId="36349"/>
    <cellStyle name="Итого 8 8" xfId="36350"/>
    <cellStyle name="Итого 9" xfId="36351"/>
    <cellStyle name="ИтогоАктБазЦ" xfId="36352"/>
    <cellStyle name="ИтогоАктТекЦ" xfId="36353"/>
    <cellStyle name="ИтогоБазЦ" xfId="36354"/>
    <cellStyle name="ИТОГОВЫЙ" xfId="5174"/>
    <cellStyle name="ИТОГОВЫЙ 10" xfId="36355"/>
    <cellStyle name="ИТОГОВЫЙ 10 2" xfId="36356"/>
    <cellStyle name="ИТОГОВЫЙ 10 3" xfId="36357"/>
    <cellStyle name="ИТОГОВЫЙ 10 4" xfId="36358"/>
    <cellStyle name="ИТОГОВЫЙ 10 5" xfId="36359"/>
    <cellStyle name="ИТОГОВЫЙ 11" xfId="36360"/>
    <cellStyle name="ИТОГОВЫЙ 11 2" xfId="36361"/>
    <cellStyle name="ИТОГОВЫЙ 11 3" xfId="36362"/>
    <cellStyle name="ИТОГОВЫЙ 11 4" xfId="36363"/>
    <cellStyle name="ИТОГОВЫЙ 11 5" xfId="36364"/>
    <cellStyle name="ИТОГОВЫЙ 12" xfId="36365"/>
    <cellStyle name="ИТОГОВЫЙ 12 2" xfId="36366"/>
    <cellStyle name="ИТОГОВЫЙ 12 3" xfId="36367"/>
    <cellStyle name="ИТОГОВЫЙ 12 4" xfId="36368"/>
    <cellStyle name="ИТОГОВЫЙ 12 5" xfId="36369"/>
    <cellStyle name="ИТОГОВЫЙ 13" xfId="36370"/>
    <cellStyle name="ИТОГОВЫЙ 14" xfId="36371"/>
    <cellStyle name="ИТОГОВЫЙ 15" xfId="36372"/>
    <cellStyle name="ИТОГОВЫЙ 16" xfId="36373"/>
    <cellStyle name="ИТОГОВЫЙ 17" xfId="36374"/>
    <cellStyle name="ИТОГОВЫЙ 2" xfId="5175"/>
    <cellStyle name="ИТОГОВЫЙ 2 2" xfId="36375"/>
    <cellStyle name="ИТОГОВЫЙ 2 2 2" xfId="36376"/>
    <cellStyle name="ИТОГОВЫЙ 2 2 3" xfId="36377"/>
    <cellStyle name="ИТОГОВЫЙ 2 2 4" xfId="36378"/>
    <cellStyle name="ИТОГОВЫЙ 2 2 5" xfId="36379"/>
    <cellStyle name="ИТОГОВЫЙ 2 3" xfId="36380"/>
    <cellStyle name="ИТОГОВЫЙ 2 3 2" xfId="36381"/>
    <cellStyle name="ИТОГОВЫЙ 2 3 3" xfId="36382"/>
    <cellStyle name="ИТОГОВЫЙ 2 3 4" xfId="36383"/>
    <cellStyle name="ИТОГОВЫЙ 2 3 5" xfId="36384"/>
    <cellStyle name="ИТОГОВЫЙ 2 4" xfId="36385"/>
    <cellStyle name="ИТОГОВЫЙ 2 4 2" xfId="36386"/>
    <cellStyle name="ИТОГОВЫЙ 2 4 3" xfId="36387"/>
    <cellStyle name="ИТОГОВЫЙ 2 4 4" xfId="36388"/>
    <cellStyle name="ИТОГОВЫЙ 2 4 5" xfId="36389"/>
    <cellStyle name="ИТОГОВЫЙ 2 5" xfId="36390"/>
    <cellStyle name="ИТОГОВЫЙ 2 6" xfId="36391"/>
    <cellStyle name="ИТОГОВЫЙ 2 7" xfId="36392"/>
    <cellStyle name="ИТОГОВЫЙ 2 8" xfId="36393"/>
    <cellStyle name="ИТОГОВЫЙ 2 9" xfId="36394"/>
    <cellStyle name="ИТОГОВЫЙ 3" xfId="5176"/>
    <cellStyle name="ИТОГОВЫЙ 3 2" xfId="36395"/>
    <cellStyle name="ИТОГОВЫЙ 3 2 2" xfId="36396"/>
    <cellStyle name="ИТОГОВЫЙ 3 2 3" xfId="36397"/>
    <cellStyle name="ИТОГОВЫЙ 3 2 4" xfId="36398"/>
    <cellStyle name="ИТОГОВЫЙ 3 2 5" xfId="36399"/>
    <cellStyle name="ИТОГОВЫЙ 3 3" xfId="36400"/>
    <cellStyle name="ИТОГОВЫЙ 3 3 2" xfId="36401"/>
    <cellStyle name="ИТОГОВЫЙ 3 3 3" xfId="36402"/>
    <cellStyle name="ИТОГОВЫЙ 3 3 4" xfId="36403"/>
    <cellStyle name="ИТОГОВЫЙ 3 3 5" xfId="36404"/>
    <cellStyle name="ИТОГОВЫЙ 3 4" xfId="36405"/>
    <cellStyle name="ИТОГОВЫЙ 3 4 2" xfId="36406"/>
    <cellStyle name="ИТОГОВЫЙ 3 4 3" xfId="36407"/>
    <cellStyle name="ИТОГОВЫЙ 3 4 4" xfId="36408"/>
    <cellStyle name="ИТОГОВЫЙ 3 4 5" xfId="36409"/>
    <cellStyle name="ИТОГОВЫЙ 3 5" xfId="36410"/>
    <cellStyle name="ИТОГОВЫЙ 3 6" xfId="36411"/>
    <cellStyle name="ИТОГОВЫЙ 3 7" xfId="36412"/>
    <cellStyle name="ИТОГОВЫЙ 3 8" xfId="36413"/>
    <cellStyle name="ИТОГОВЫЙ 3 9" xfId="36414"/>
    <cellStyle name="ИТОГОВЫЙ 4" xfId="5177"/>
    <cellStyle name="ИТОГОВЫЙ 4 2" xfId="36415"/>
    <cellStyle name="ИТОГОВЫЙ 4 2 2" xfId="36416"/>
    <cellStyle name="ИТОГОВЫЙ 4 2 3" xfId="36417"/>
    <cellStyle name="ИТОГОВЫЙ 4 2 4" xfId="36418"/>
    <cellStyle name="ИТОГОВЫЙ 4 2 5" xfId="36419"/>
    <cellStyle name="ИТОГОВЫЙ 4 3" xfId="36420"/>
    <cellStyle name="ИТОГОВЫЙ 4 3 2" xfId="36421"/>
    <cellStyle name="ИТОГОВЫЙ 4 3 3" xfId="36422"/>
    <cellStyle name="ИТОГОВЫЙ 4 3 4" xfId="36423"/>
    <cellStyle name="ИТОГОВЫЙ 4 3 5" xfId="36424"/>
    <cellStyle name="ИТОГОВЫЙ 4 4" xfId="36425"/>
    <cellStyle name="ИТОГОВЫЙ 4 4 2" xfId="36426"/>
    <cellStyle name="ИТОГОВЫЙ 4 4 3" xfId="36427"/>
    <cellStyle name="ИТОГОВЫЙ 4 4 4" xfId="36428"/>
    <cellStyle name="ИТОГОВЫЙ 4 4 5" xfId="36429"/>
    <cellStyle name="ИТОГОВЫЙ 4 5" xfId="36430"/>
    <cellStyle name="ИТОГОВЫЙ 4 6" xfId="36431"/>
    <cellStyle name="ИТОГОВЫЙ 4 7" xfId="36432"/>
    <cellStyle name="ИТОГОВЫЙ 4 8" xfId="36433"/>
    <cellStyle name="ИТОГОВЫЙ 4 9" xfId="36434"/>
    <cellStyle name="ИТОГОВЫЙ 5" xfId="5178"/>
    <cellStyle name="ИТОГОВЫЙ 5 2" xfId="36435"/>
    <cellStyle name="ИТОГОВЫЙ 5 2 2" xfId="36436"/>
    <cellStyle name="ИТОГОВЫЙ 5 2 3" xfId="36437"/>
    <cellStyle name="ИТОГОВЫЙ 5 2 4" xfId="36438"/>
    <cellStyle name="ИТОГОВЫЙ 5 2 5" xfId="36439"/>
    <cellStyle name="ИТОГОВЫЙ 5 3" xfId="36440"/>
    <cellStyle name="ИТОГОВЫЙ 5 3 2" xfId="36441"/>
    <cellStyle name="ИТОГОВЫЙ 5 3 3" xfId="36442"/>
    <cellStyle name="ИТОГОВЫЙ 5 3 4" xfId="36443"/>
    <cellStyle name="ИТОГОВЫЙ 5 3 5" xfId="36444"/>
    <cellStyle name="ИТОГОВЫЙ 5 4" xfId="36445"/>
    <cellStyle name="ИТОГОВЫЙ 5 4 2" xfId="36446"/>
    <cellStyle name="ИТОГОВЫЙ 5 4 3" xfId="36447"/>
    <cellStyle name="ИТОГОВЫЙ 5 4 4" xfId="36448"/>
    <cellStyle name="ИТОГОВЫЙ 5 4 5" xfId="36449"/>
    <cellStyle name="ИТОГОВЫЙ 5 5" xfId="36450"/>
    <cellStyle name="ИТОГОВЫЙ 5 6" xfId="36451"/>
    <cellStyle name="ИТОГОВЫЙ 5 7" xfId="36452"/>
    <cellStyle name="ИТОГОВЫЙ 5 8" xfId="36453"/>
    <cellStyle name="ИТОГОВЫЙ 5 9" xfId="36454"/>
    <cellStyle name="ИТОГОВЫЙ 6" xfId="5179"/>
    <cellStyle name="ИТОГОВЫЙ 6 2" xfId="36455"/>
    <cellStyle name="ИТОГОВЫЙ 6 2 2" xfId="36456"/>
    <cellStyle name="ИТОГОВЫЙ 6 2 3" xfId="36457"/>
    <cellStyle name="ИТОГОВЫЙ 6 2 4" xfId="36458"/>
    <cellStyle name="ИТОГОВЫЙ 6 2 5" xfId="36459"/>
    <cellStyle name="ИТОГОВЫЙ 6 3" xfId="36460"/>
    <cellStyle name="ИТОГОВЫЙ 6 3 2" xfId="36461"/>
    <cellStyle name="ИТОГОВЫЙ 6 3 3" xfId="36462"/>
    <cellStyle name="ИТОГОВЫЙ 6 3 4" xfId="36463"/>
    <cellStyle name="ИТОГОВЫЙ 6 3 5" xfId="36464"/>
    <cellStyle name="ИТОГОВЫЙ 6 4" xfId="36465"/>
    <cellStyle name="ИТОГОВЫЙ 6 4 2" xfId="36466"/>
    <cellStyle name="ИТОГОВЫЙ 6 4 3" xfId="36467"/>
    <cellStyle name="ИТОГОВЫЙ 6 4 4" xfId="36468"/>
    <cellStyle name="ИТОГОВЫЙ 6 4 5" xfId="36469"/>
    <cellStyle name="ИТОГОВЫЙ 6 5" xfId="36470"/>
    <cellStyle name="ИТОГОВЫЙ 6 6" xfId="36471"/>
    <cellStyle name="ИТОГОВЫЙ 6 7" xfId="36472"/>
    <cellStyle name="ИТОГОВЫЙ 6 8" xfId="36473"/>
    <cellStyle name="ИТОГОВЫЙ 6 9" xfId="36474"/>
    <cellStyle name="ИТОГОВЫЙ 7" xfId="5180"/>
    <cellStyle name="ИТОГОВЫЙ 7 2" xfId="36475"/>
    <cellStyle name="ИТОГОВЫЙ 7 2 2" xfId="36476"/>
    <cellStyle name="ИТОГОВЫЙ 7 2 3" xfId="36477"/>
    <cellStyle name="ИТОГОВЫЙ 7 2 4" xfId="36478"/>
    <cellStyle name="ИТОГОВЫЙ 7 2 5" xfId="36479"/>
    <cellStyle name="ИТОГОВЫЙ 7 3" xfId="36480"/>
    <cellStyle name="ИТОГОВЫЙ 7 3 2" xfId="36481"/>
    <cellStyle name="ИТОГОВЫЙ 7 3 3" xfId="36482"/>
    <cellStyle name="ИТОГОВЫЙ 7 3 4" xfId="36483"/>
    <cellStyle name="ИТОГОВЫЙ 7 3 5" xfId="36484"/>
    <cellStyle name="ИТОГОВЫЙ 7 4" xfId="36485"/>
    <cellStyle name="ИТОГОВЫЙ 7 4 2" xfId="36486"/>
    <cellStyle name="ИТОГОВЫЙ 7 4 3" xfId="36487"/>
    <cellStyle name="ИТОГОВЫЙ 7 4 4" xfId="36488"/>
    <cellStyle name="ИТОГОВЫЙ 7 4 5" xfId="36489"/>
    <cellStyle name="ИТОГОВЫЙ 7 5" xfId="36490"/>
    <cellStyle name="ИТОГОВЫЙ 7 6" xfId="36491"/>
    <cellStyle name="ИТОГОВЫЙ 7 7" xfId="36492"/>
    <cellStyle name="ИТОГОВЫЙ 7 8" xfId="36493"/>
    <cellStyle name="ИТОГОВЫЙ 7 9" xfId="36494"/>
    <cellStyle name="ИТОГОВЫЙ 8" xfId="5181"/>
    <cellStyle name="ИТОГОВЫЙ 8 2" xfId="36495"/>
    <cellStyle name="ИТОГОВЫЙ 8 2 2" xfId="36496"/>
    <cellStyle name="ИТОГОВЫЙ 8 2 3" xfId="36497"/>
    <cellStyle name="ИТОГОВЫЙ 8 2 4" xfId="36498"/>
    <cellStyle name="ИТОГОВЫЙ 8 2 5" xfId="36499"/>
    <cellStyle name="ИТОГОВЫЙ 8 3" xfId="36500"/>
    <cellStyle name="ИТОГОВЫЙ 8 3 2" xfId="36501"/>
    <cellStyle name="ИТОГОВЫЙ 8 3 3" xfId="36502"/>
    <cellStyle name="ИТОГОВЫЙ 8 3 4" xfId="36503"/>
    <cellStyle name="ИТОГОВЫЙ 8 3 5" xfId="36504"/>
    <cellStyle name="ИТОГОВЫЙ 8 4" xfId="36505"/>
    <cellStyle name="ИТОГОВЫЙ 8 4 2" xfId="36506"/>
    <cellStyle name="ИТОГОВЫЙ 8 4 3" xfId="36507"/>
    <cellStyle name="ИТОГОВЫЙ 8 4 4" xfId="36508"/>
    <cellStyle name="ИТОГОВЫЙ 8 4 5" xfId="36509"/>
    <cellStyle name="ИТОГОВЫЙ 8 5" xfId="36510"/>
    <cellStyle name="ИТОГОВЫЙ 8 6" xfId="36511"/>
    <cellStyle name="ИТОГОВЫЙ 8 7" xfId="36512"/>
    <cellStyle name="ИТОГОВЫЙ 8 8" xfId="36513"/>
    <cellStyle name="ИТОГОВЫЙ 8 9" xfId="36514"/>
    <cellStyle name="ИТОГОВЫЙ 9" xfId="5182"/>
    <cellStyle name="ИТОГОВЫЙ 9 2" xfId="36515"/>
    <cellStyle name="ИТОГОВЫЙ 9 2 2" xfId="36516"/>
    <cellStyle name="ИТОГОВЫЙ 9 2 3" xfId="36517"/>
    <cellStyle name="ИТОГОВЫЙ 9 2 4" xfId="36518"/>
    <cellStyle name="ИТОГОВЫЙ 9 2 5" xfId="36519"/>
    <cellStyle name="ИТОГОВЫЙ 9 3" xfId="36520"/>
    <cellStyle name="ИТОГОВЫЙ 9 3 2" xfId="36521"/>
    <cellStyle name="ИТОГОВЫЙ 9 3 3" xfId="36522"/>
    <cellStyle name="ИТОГОВЫЙ 9 3 4" xfId="36523"/>
    <cellStyle name="ИТОГОВЫЙ 9 3 5" xfId="36524"/>
    <cellStyle name="ИТОГОВЫЙ 9 4" xfId="36525"/>
    <cellStyle name="ИТОГОВЫЙ 9 4 2" xfId="36526"/>
    <cellStyle name="ИТОГОВЫЙ 9 4 3" xfId="36527"/>
    <cellStyle name="ИТОГОВЫЙ 9 4 4" xfId="36528"/>
    <cellStyle name="ИТОГОВЫЙ 9 4 5" xfId="36529"/>
    <cellStyle name="ИТОГОВЫЙ 9 5" xfId="36530"/>
    <cellStyle name="ИТОГОВЫЙ 9 6" xfId="36531"/>
    <cellStyle name="ИТОГОВЫЙ 9 7" xfId="36532"/>
    <cellStyle name="ИТОГОВЫЙ 9 8" xfId="36533"/>
    <cellStyle name="ИТОГОВЫЙ 9 9" xfId="36534"/>
    <cellStyle name="ИТОГОВЫЙ_1" xfId="5183"/>
    <cellStyle name="ИтогоТекЦ" xfId="36535"/>
    <cellStyle name="Контрольная ячейка 10" xfId="5184"/>
    <cellStyle name="Контрольная ячейка 11" xfId="5185"/>
    <cellStyle name="Контрольная ячейка 2" xfId="5186"/>
    <cellStyle name="Контрольная ячейка 2 2" xfId="5187"/>
    <cellStyle name="Контрольная ячейка 2 2 2" xfId="5188"/>
    <cellStyle name="Контрольная ячейка 2 3" xfId="5189"/>
    <cellStyle name="Контрольная ячейка 2 3 2" xfId="5190"/>
    <cellStyle name="Контрольная ячейка 2 4" xfId="5191"/>
    <cellStyle name="Контрольная ячейка 2 5" xfId="5192"/>
    <cellStyle name="Контрольная ячейка 2 6" xfId="5193"/>
    <cellStyle name="Контрольная ячейка 2 7" xfId="36536"/>
    <cellStyle name="Контрольная ячейка 2_46EE.2011(v1.0)" xfId="5194"/>
    <cellStyle name="Контрольная ячейка 3" xfId="5195"/>
    <cellStyle name="Контрольная ячейка 3 2" xfId="5196"/>
    <cellStyle name="Контрольная ячейка 3 3" xfId="36537"/>
    <cellStyle name="Контрольная ячейка 3_46EE.2011(v1.0)" xfId="5197"/>
    <cellStyle name="Контрольная ячейка 4" xfId="5198"/>
    <cellStyle name="Контрольная ячейка 4 2" xfId="5199"/>
    <cellStyle name="Контрольная ячейка 4_46EE.2011(v1.0)" xfId="5200"/>
    <cellStyle name="Контрольная ячейка 5" xfId="5201"/>
    <cellStyle name="Контрольная ячейка 5 2" xfId="5202"/>
    <cellStyle name="Контрольная ячейка 5_46EE.2011(v1.0)" xfId="5203"/>
    <cellStyle name="Контрольная ячейка 6" xfId="5204"/>
    <cellStyle name="Контрольная ячейка 6 2" xfId="5205"/>
    <cellStyle name="Контрольная ячейка 6_46EE.2011(v1.0)" xfId="5206"/>
    <cellStyle name="Контрольная ячейка 7" xfId="5207"/>
    <cellStyle name="Контрольная ячейка 7 2" xfId="5208"/>
    <cellStyle name="Контрольная ячейка 7_46EE.2011(v1.0)" xfId="5209"/>
    <cellStyle name="Контрольная ячейка 8" xfId="5210"/>
    <cellStyle name="Контрольная ячейка 8 2" xfId="5211"/>
    <cellStyle name="Контрольная ячейка 8_46EE.2011(v1.0)" xfId="5212"/>
    <cellStyle name="Контрольная ячейка 9" xfId="5213"/>
    <cellStyle name="Контрольная ячейка 9 2" xfId="5214"/>
    <cellStyle name="Контрольная ячейка 9_46EE.2011(v1.0)" xfId="5215"/>
    <cellStyle name="ЛокСмета" xfId="36538"/>
    <cellStyle name="ЛокСмета 2" xfId="36539"/>
    <cellStyle name="ЛокСмета 2 2" xfId="36540"/>
    <cellStyle name="ЛокСмета 2 2 2" xfId="36541"/>
    <cellStyle name="ЛокСмета 2 2 2 2" xfId="36542"/>
    <cellStyle name="ЛокСмета 2 3" xfId="36543"/>
    <cellStyle name="ЛокСмета 2 3 2" xfId="36544"/>
    <cellStyle name="ЛокСмета 2 3 2 2" xfId="36545"/>
    <cellStyle name="ЛокСмета 2 4" xfId="36546"/>
    <cellStyle name="ЛокСмета 2 4 2" xfId="36547"/>
    <cellStyle name="ЛокСмета 3" xfId="36548"/>
    <cellStyle name="ЛокСмета 3 2" xfId="36549"/>
    <cellStyle name="ЛокСмета 3 2 2" xfId="36550"/>
    <cellStyle name="ЛокСмета 4" xfId="36551"/>
    <cellStyle name="ЛокСмета 4 2" xfId="36552"/>
    <cellStyle name="ЛокСмета 4 2 2" xfId="36553"/>
    <cellStyle name="ЛокСмета 5" xfId="36554"/>
    <cellStyle name="ЛокСмета 5 2" xfId="36555"/>
    <cellStyle name="ЛокСмета 5 2 2" xfId="36556"/>
    <cellStyle name="ЛокСмета 6" xfId="36557"/>
    <cellStyle name="ЛокСмета 6 2" xfId="36558"/>
    <cellStyle name="ЛокСмета 7" xfId="36559"/>
    <cellStyle name="ЛокСмета 7 2" xfId="36560"/>
    <cellStyle name="ЛокСмМТСН" xfId="36561"/>
    <cellStyle name="ЛокСмМТСН 2" xfId="36562"/>
    <cellStyle name="Миша (бланки отчетности)" xfId="5216"/>
    <cellStyle name="Мой заголовок" xfId="5217"/>
    <cellStyle name="Мой заголовок 2" xfId="36563"/>
    <cellStyle name="Мой заголовок листа" xfId="5218"/>
    <cellStyle name="Мой заголовок листа 2" xfId="5219"/>
    <cellStyle name="Мой заголовок листа 2 2" xfId="5220"/>
    <cellStyle name="Мой заголовок листа 3" xfId="5221"/>
    <cellStyle name="Мой заголовок листа 4" xfId="5222"/>
    <cellStyle name="Мой заголовок листа 5" xfId="36564"/>
    <cellStyle name="Мой заголовок листа_Итоги тариф. кампании 2011_коррек" xfId="5223"/>
    <cellStyle name="Мой заголовок_Новая инструкция1_фст" xfId="5224"/>
    <cellStyle name="Мои наименования показателей" xfId="5225"/>
    <cellStyle name="Мои наименования показателей 10" xfId="36565"/>
    <cellStyle name="Мои наименования показателей 11" xfId="36566"/>
    <cellStyle name="Мои наименования показателей 12" xfId="36567"/>
    <cellStyle name="Мои наименования показателей 2" xfId="5226"/>
    <cellStyle name="Мои наименования показателей 2 2" xfId="5227"/>
    <cellStyle name="Мои наименования показателей 2 3" xfId="5228"/>
    <cellStyle name="Мои наименования показателей 2 4" xfId="5229"/>
    <cellStyle name="Мои наименования показателей 2 5" xfId="5230"/>
    <cellStyle name="Мои наименования показателей 2 6" xfId="5231"/>
    <cellStyle name="Мои наименования показателей 2 7" xfId="5232"/>
    <cellStyle name="Мои наименования показателей 2 8" xfId="5233"/>
    <cellStyle name="Мои наименования показателей 2 9" xfId="5234"/>
    <cellStyle name="Мои наименования показателей 2_1" xfId="5235"/>
    <cellStyle name="Мои наименования показателей 3" xfId="5236"/>
    <cellStyle name="Мои наименования показателей 3 2" xfId="5237"/>
    <cellStyle name="Мои наименования показателей 3 3" xfId="5238"/>
    <cellStyle name="Мои наименования показателей 3 4" xfId="5239"/>
    <cellStyle name="Мои наименования показателей 3 5" xfId="5240"/>
    <cellStyle name="Мои наименования показателей 3 6" xfId="5241"/>
    <cellStyle name="Мои наименования показателей 3 7" xfId="5242"/>
    <cellStyle name="Мои наименования показателей 3 8" xfId="5243"/>
    <cellStyle name="Мои наименования показателей 3 9" xfId="5244"/>
    <cellStyle name="Мои наименования показателей 3_1" xfId="5245"/>
    <cellStyle name="Мои наименования показателей 4" xfId="5246"/>
    <cellStyle name="Мои наименования показателей 4 2" xfId="5247"/>
    <cellStyle name="Мои наименования показателей 4 3" xfId="5248"/>
    <cellStyle name="Мои наименования показателей 4 4" xfId="5249"/>
    <cellStyle name="Мои наименования показателей 4 5" xfId="5250"/>
    <cellStyle name="Мои наименования показателей 4 6" xfId="5251"/>
    <cellStyle name="Мои наименования показателей 4 7" xfId="5252"/>
    <cellStyle name="Мои наименования показателей 4 8" xfId="5253"/>
    <cellStyle name="Мои наименования показателей 4 9" xfId="5254"/>
    <cellStyle name="Мои наименования показателей 4_1" xfId="5255"/>
    <cellStyle name="Мои наименования показателей 5" xfId="5256"/>
    <cellStyle name="Мои наименования показателей 5 10" xfId="36568"/>
    <cellStyle name="Мои наименования показателей 5 2" xfId="5257"/>
    <cellStyle name="Мои наименования показателей 5 3" xfId="5258"/>
    <cellStyle name="Мои наименования показателей 5 4" xfId="5259"/>
    <cellStyle name="Мои наименования показателей 5 5" xfId="5260"/>
    <cellStyle name="Мои наименования показателей 5 6" xfId="5261"/>
    <cellStyle name="Мои наименования показателей 5 7" xfId="5262"/>
    <cellStyle name="Мои наименования показателей 5 8" xfId="5263"/>
    <cellStyle name="Мои наименования показателей 5 9" xfId="5264"/>
    <cellStyle name="Мои наименования показателей 5_1" xfId="5265"/>
    <cellStyle name="Мои наименования показателей 6" xfId="5266"/>
    <cellStyle name="Мои наименования показателей 6 2" xfId="5267"/>
    <cellStyle name="Мои наименования показателей 6 3" xfId="5268"/>
    <cellStyle name="Мои наименования показателей 6_46EE.2011(v1.0)" xfId="5269"/>
    <cellStyle name="Мои наименования показателей 7" xfId="5270"/>
    <cellStyle name="Мои наименования показателей 7 2" xfId="5271"/>
    <cellStyle name="Мои наименования показателей 7 3" xfId="5272"/>
    <cellStyle name="Мои наименования показателей 7_46EE.2011(v1.0)" xfId="5273"/>
    <cellStyle name="Мои наименования показателей 8" xfId="5274"/>
    <cellStyle name="Мои наименования показателей 8 2" xfId="5275"/>
    <cellStyle name="Мои наименования показателей 8 3" xfId="5276"/>
    <cellStyle name="Мои наименования показателей 8_46EE.2011(v1.0)" xfId="5277"/>
    <cellStyle name="Мои наименования показателей 9" xfId="36569"/>
    <cellStyle name="Мои наименования показателей_46EE.2011" xfId="5278"/>
    <cellStyle name="МЭС" xfId="5279"/>
    <cellStyle name="назв фил" xfId="5280"/>
    <cellStyle name="назв фил 10" xfId="36570"/>
    <cellStyle name="назв фил 11" xfId="36571"/>
    <cellStyle name="назв фил 12" xfId="36572"/>
    <cellStyle name="назв фил 13" xfId="36573"/>
    <cellStyle name="назв фил 2" xfId="36574"/>
    <cellStyle name="назв фил 2 2" xfId="36575"/>
    <cellStyle name="назв фил 2 3" xfId="36576"/>
    <cellStyle name="назв фил 2 4" xfId="36577"/>
    <cellStyle name="назв фил 2 5" xfId="36578"/>
    <cellStyle name="назв фил 2 6" xfId="36579"/>
    <cellStyle name="назв фил 2 7" xfId="36580"/>
    <cellStyle name="назв фил 2 8" xfId="36581"/>
    <cellStyle name="назв фил 3" xfId="36582"/>
    <cellStyle name="назв фил 3 2" xfId="36583"/>
    <cellStyle name="назв фил 3 3" xfId="36584"/>
    <cellStyle name="назв фил 3 4" xfId="36585"/>
    <cellStyle name="назв фил 3 5" xfId="36586"/>
    <cellStyle name="назв фил 3 6" xfId="36587"/>
    <cellStyle name="назв фил 3 7" xfId="36588"/>
    <cellStyle name="назв фил 3 8" xfId="36589"/>
    <cellStyle name="назв фил 4" xfId="36590"/>
    <cellStyle name="назв фил 4 2" xfId="36591"/>
    <cellStyle name="назв фил 4 3" xfId="36592"/>
    <cellStyle name="назв фил 4 4" xfId="36593"/>
    <cellStyle name="назв фил 4 5" xfId="36594"/>
    <cellStyle name="назв фил 4 6" xfId="36595"/>
    <cellStyle name="назв фил 4 7" xfId="36596"/>
    <cellStyle name="назв фил 4 8" xfId="36597"/>
    <cellStyle name="назв фил 5" xfId="36598"/>
    <cellStyle name="назв фил 6" xfId="36599"/>
    <cellStyle name="назв фил 7" xfId="36600"/>
    <cellStyle name="назв фил 8" xfId="36601"/>
    <cellStyle name="назв фил 9" xfId="36602"/>
    <cellStyle name="Название 10" xfId="5281"/>
    <cellStyle name="Название 11" xfId="5282"/>
    <cellStyle name="Название 2" xfId="5283"/>
    <cellStyle name="Название 2 2" xfId="5284"/>
    <cellStyle name="Название 2 3" xfId="5285"/>
    <cellStyle name="Название 2 4" xfId="5286"/>
    <cellStyle name="Название 2 5" xfId="5287"/>
    <cellStyle name="Название 3" xfId="5288"/>
    <cellStyle name="Название 3 2" xfId="5289"/>
    <cellStyle name="Название 3 3" xfId="36603"/>
    <cellStyle name="Название 4" xfId="5290"/>
    <cellStyle name="Название 4 2" xfId="5291"/>
    <cellStyle name="Название 5" xfId="5292"/>
    <cellStyle name="Название 5 2" xfId="5293"/>
    <cellStyle name="Название 6" xfId="5294"/>
    <cellStyle name="Название 6 2" xfId="5295"/>
    <cellStyle name="Название 7" xfId="5296"/>
    <cellStyle name="Название 7 2" xfId="5297"/>
    <cellStyle name="Название 8" xfId="5298"/>
    <cellStyle name="Название 8 2" xfId="5299"/>
    <cellStyle name="Название 9" xfId="5300"/>
    <cellStyle name="Название 9 2" xfId="5301"/>
    <cellStyle name="Невидимый" xfId="5302"/>
    <cellStyle name="недельный" xfId="5303"/>
    <cellStyle name="Нейтральный 10" xfId="5304"/>
    <cellStyle name="Нейтральный 11" xfId="5305"/>
    <cellStyle name="Нейтральный 2" xfId="5306"/>
    <cellStyle name="Нейтральный 2 2" xfId="5307"/>
    <cellStyle name="Нейтральный 2 2 2" xfId="5308"/>
    <cellStyle name="Нейтральный 2 3" xfId="5309"/>
    <cellStyle name="Нейтральный 2 3 2" xfId="5310"/>
    <cellStyle name="Нейтральный 2 4" xfId="5311"/>
    <cellStyle name="Нейтральный 2 5" xfId="5312"/>
    <cellStyle name="Нейтральный 2 6" xfId="5313"/>
    <cellStyle name="Нейтральный 2 7" xfId="36604"/>
    <cellStyle name="Нейтральный 2_Приложение 3" xfId="5314"/>
    <cellStyle name="Нейтральный 3" xfId="5315"/>
    <cellStyle name="Нейтральный 3 2" xfId="5316"/>
    <cellStyle name="Нейтральный 3 3" xfId="36605"/>
    <cellStyle name="Нейтральный 4" xfId="5317"/>
    <cellStyle name="Нейтральный 4 2" xfId="5318"/>
    <cellStyle name="Нейтральный 5" xfId="5319"/>
    <cellStyle name="Нейтральный 5 2" xfId="5320"/>
    <cellStyle name="Нейтральный 6" xfId="5321"/>
    <cellStyle name="Нейтральный 6 2" xfId="5322"/>
    <cellStyle name="Нейтральный 7" xfId="5323"/>
    <cellStyle name="Нейтральный 7 2" xfId="5324"/>
    <cellStyle name="Нейтральный 8" xfId="5325"/>
    <cellStyle name="Нейтральный 8 2" xfId="5326"/>
    <cellStyle name="Нейтральный 9" xfId="5327"/>
    <cellStyle name="Нейтральный 9 2" xfId="5328"/>
    <cellStyle name="Низ1" xfId="5329"/>
    <cellStyle name="Низ1 10" xfId="36606"/>
    <cellStyle name="Низ1 11" xfId="36607"/>
    <cellStyle name="Низ1 12" xfId="36608"/>
    <cellStyle name="Низ1 13" xfId="36609"/>
    <cellStyle name="Низ1 2" xfId="36610"/>
    <cellStyle name="Низ1 2 2" xfId="36611"/>
    <cellStyle name="Низ1 2 3" xfId="36612"/>
    <cellStyle name="Низ1 2 4" xfId="36613"/>
    <cellStyle name="Низ1 2 5" xfId="36614"/>
    <cellStyle name="Низ1 2 6" xfId="36615"/>
    <cellStyle name="Низ1 2 7" xfId="36616"/>
    <cellStyle name="Низ1 2 8" xfId="36617"/>
    <cellStyle name="Низ1 3" xfId="36618"/>
    <cellStyle name="Низ1 3 2" xfId="36619"/>
    <cellStyle name="Низ1 3 3" xfId="36620"/>
    <cellStyle name="Низ1 3 4" xfId="36621"/>
    <cellStyle name="Низ1 3 5" xfId="36622"/>
    <cellStyle name="Низ1 3 6" xfId="36623"/>
    <cellStyle name="Низ1 3 7" xfId="36624"/>
    <cellStyle name="Низ1 3 8" xfId="36625"/>
    <cellStyle name="Низ1 4" xfId="36626"/>
    <cellStyle name="Низ1 4 2" xfId="36627"/>
    <cellStyle name="Низ1 4 3" xfId="36628"/>
    <cellStyle name="Низ1 4 4" xfId="36629"/>
    <cellStyle name="Низ1 4 5" xfId="36630"/>
    <cellStyle name="Низ1 4 6" xfId="36631"/>
    <cellStyle name="Низ1 4 7" xfId="36632"/>
    <cellStyle name="Низ1 4 8" xfId="36633"/>
    <cellStyle name="Низ1 5" xfId="36634"/>
    <cellStyle name="Низ1 6" xfId="36635"/>
    <cellStyle name="Низ1 7" xfId="36636"/>
    <cellStyle name="Низ1 8" xfId="36637"/>
    <cellStyle name="Низ1 9" xfId="36638"/>
    <cellStyle name="Низ2" xfId="5330"/>
    <cellStyle name="Обычный" xfId="0" builtinId="0"/>
    <cellStyle name="Обычный 10" xfId="5331"/>
    <cellStyle name="Обычный 10 10 2" xfId="36639"/>
    <cellStyle name="Обычный 10 10 3 2" xfId="36640"/>
    <cellStyle name="Обычный 10 2" xfId="5332"/>
    <cellStyle name="Обычный 10 2 2" xfId="5333"/>
    <cellStyle name="Обычный 10 2 2 2" xfId="5334"/>
    <cellStyle name="Обычный 10 2 3" xfId="5335"/>
    <cellStyle name="Обычный 10 2 3 2" xfId="36641"/>
    <cellStyle name="Обычный 10 2 4" xfId="5336"/>
    <cellStyle name="Обычный 10 2 5" xfId="36642"/>
    <cellStyle name="Обычный 10 2_Лист1" xfId="5337"/>
    <cellStyle name="Обычный 10 3" xfId="5338"/>
    <cellStyle name="Обычный 10 3 2" xfId="5339"/>
    <cellStyle name="Обычный 10 4" xfId="5340"/>
    <cellStyle name="Обычный 10 5" xfId="5341"/>
    <cellStyle name="Обычный 10 5 2" xfId="5342"/>
    <cellStyle name="Обычный 10 5 2 2 2" xfId="36643"/>
    <cellStyle name="Обычный 10 5 2 2 2 2" xfId="36644"/>
    <cellStyle name="Обычный 10 5 3" xfId="5343"/>
    <cellStyle name="Обычный 10 6" xfId="5344"/>
    <cellStyle name="Обычный 10 6 2" xfId="36645"/>
    <cellStyle name="Обычный 10 7" xfId="5345"/>
    <cellStyle name="Обычный 10_2011.04.26 Расчет ВЫРУЧКИ 2011 нов. тарифы" xfId="5346"/>
    <cellStyle name="Обычный 100" xfId="5347"/>
    <cellStyle name="Обычный 101" xfId="5348"/>
    <cellStyle name="Обычный 102" xfId="5349"/>
    <cellStyle name="Обычный 103" xfId="5350"/>
    <cellStyle name="Обычный 104" xfId="5351"/>
    <cellStyle name="Обычный 105" xfId="5352"/>
    <cellStyle name="Обычный 106" xfId="5353"/>
    <cellStyle name="Обычный 107" xfId="5354"/>
    <cellStyle name="Обычный 108" xfId="5355"/>
    <cellStyle name="Обычный 109" xfId="5356"/>
    <cellStyle name="Обычный 11" xfId="5357"/>
    <cellStyle name="Обычный 11 10" xfId="5358"/>
    <cellStyle name="Обычный 11 11" xfId="5359"/>
    <cellStyle name="Обычный 11 2" xfId="5360"/>
    <cellStyle name="Обычный 11 2 2" xfId="36646"/>
    <cellStyle name="Обычный 11 2 2 2" xfId="36647"/>
    <cellStyle name="Обычный 11 2 3" xfId="36648"/>
    <cellStyle name="Обычный 11 2 3 2" xfId="36649"/>
    <cellStyle name="Обычный 11 2 4" xfId="36650"/>
    <cellStyle name="Обычный 11 2 5" xfId="36651"/>
    <cellStyle name="Обычный 11 3" xfId="5361"/>
    <cellStyle name="Обычный 11 4" xfId="5362"/>
    <cellStyle name="Обычный 11 5" xfId="5363"/>
    <cellStyle name="Обычный 11 5 2" xfId="36652"/>
    <cellStyle name="Обычный 11 5 2 2" xfId="36653"/>
    <cellStyle name="Обычный 11 6" xfId="5364"/>
    <cellStyle name="Обычный 11 7" xfId="5365"/>
    <cellStyle name="Обычный 11 8" xfId="5366"/>
    <cellStyle name="Обычный 11 9" xfId="5367"/>
    <cellStyle name="Обычный 11_2011.04.26 Расчет ВЫРУЧКИ 2011 нов. тарифы" xfId="5368"/>
    <cellStyle name="Обычный 110" xfId="5369"/>
    <cellStyle name="Обычный 111" xfId="5370"/>
    <cellStyle name="Обычный 112" xfId="5371"/>
    <cellStyle name="Обычный 113" xfId="5372"/>
    <cellStyle name="Обычный 114" xfId="5373"/>
    <cellStyle name="Обычный 114 2" xfId="5374"/>
    <cellStyle name="Обычный 114 2 2" xfId="5375"/>
    <cellStyle name="Обычный 114 2_пр№2 пр.149 170311" xfId="5376"/>
    <cellStyle name="Обычный 115" xfId="5377"/>
    <cellStyle name="Обычный 116" xfId="5378"/>
    <cellStyle name="Обычный 117" xfId="5379"/>
    <cellStyle name="Обычный 118" xfId="5380"/>
    <cellStyle name="Обычный 119" xfId="5381"/>
    <cellStyle name="Обычный 12" xfId="5382"/>
    <cellStyle name="Обычный 12 2" xfId="5383"/>
    <cellStyle name="Обычный 12 2 2" xfId="36654"/>
    <cellStyle name="Обычный 12 2 3" xfId="36655"/>
    <cellStyle name="Обычный 12 2 5" xfId="5384"/>
    <cellStyle name="Обычный 12 2 5 2" xfId="5385"/>
    <cellStyle name="Обычный 12 3" xfId="5386"/>
    <cellStyle name="Обычный 12 4" xfId="36656"/>
    <cellStyle name="Обычный 12 5" xfId="36657"/>
    <cellStyle name="Обычный 12_Лист1" xfId="5387"/>
    <cellStyle name="Обычный 120" xfId="5388"/>
    <cellStyle name="Обычный 120 2" xfId="36658"/>
    <cellStyle name="Обычный 121" xfId="5389"/>
    <cellStyle name="Обычный 122" xfId="5390"/>
    <cellStyle name="Обычный 123" xfId="5391"/>
    <cellStyle name="Обычный 124" xfId="5392"/>
    <cellStyle name="Обычный 125" xfId="5393"/>
    <cellStyle name="Обычный 126" xfId="5394"/>
    <cellStyle name="Обычный 127" xfId="5395"/>
    <cellStyle name="Обычный 128" xfId="5396"/>
    <cellStyle name="Обычный 129" xfId="5397"/>
    <cellStyle name="Обычный 13" xfId="5398"/>
    <cellStyle name="Обычный 13 2" xfId="5399"/>
    <cellStyle name="Обычный 13 2 2" xfId="5400"/>
    <cellStyle name="Обычный 13 2 2 2" xfId="36659"/>
    <cellStyle name="Обычный 13 2 3" xfId="36660"/>
    <cellStyle name="Обычный 13 2 3 2" xfId="36661"/>
    <cellStyle name="Обычный 13 2 4" xfId="36662"/>
    <cellStyle name="Обычный 13 2 5" xfId="36663"/>
    <cellStyle name="Обычный 13 3" xfId="5401"/>
    <cellStyle name="Обычный 13 4" xfId="36664"/>
    <cellStyle name="Обычный 13 5" xfId="36665"/>
    <cellStyle name="Обычный 13_Лист1" xfId="5402"/>
    <cellStyle name="Обычный 130" xfId="5403"/>
    <cellStyle name="Обычный 131" xfId="5404"/>
    <cellStyle name="Обычный 131 2" xfId="5405"/>
    <cellStyle name="Обычный 131 3" xfId="5406"/>
    <cellStyle name="Обычный 132" xfId="5407"/>
    <cellStyle name="Обычный 133" xfId="5408"/>
    <cellStyle name="Обычный 134" xfId="5409"/>
    <cellStyle name="Обычный 135" xfId="5410"/>
    <cellStyle name="Обычный 136" xfId="5411"/>
    <cellStyle name="Обычный 137" xfId="5412"/>
    <cellStyle name="Обычный 138" xfId="5413"/>
    <cellStyle name="Обычный 139" xfId="5414"/>
    <cellStyle name="Обычный 14" xfId="5415"/>
    <cellStyle name="Обычный 14 2" xfId="5416"/>
    <cellStyle name="Обычный 14 2 2" xfId="36666"/>
    <cellStyle name="Обычный 14 2 2 2" xfId="36667"/>
    <cellStyle name="Обычный 14 2 3" xfId="36668"/>
    <cellStyle name="Обычный 14 2 3 2" xfId="36669"/>
    <cellStyle name="Обычный 14 2 4" xfId="36670"/>
    <cellStyle name="Обычный 14 2 5" xfId="36671"/>
    <cellStyle name="Обычный 14 3" xfId="5417"/>
    <cellStyle name="Обычный 14 32" xfId="5418"/>
    <cellStyle name="Обычный 14 4" xfId="36672"/>
    <cellStyle name="Обычный 14 5" xfId="36673"/>
    <cellStyle name="Обычный 14_Лист1" xfId="5419"/>
    <cellStyle name="Обычный 140" xfId="5420"/>
    <cellStyle name="Обычный 141" xfId="5421"/>
    <cellStyle name="Обычный 142" xfId="5422"/>
    <cellStyle name="Обычный 143" xfId="5423"/>
    <cellStyle name="Обычный 144" xfId="5424"/>
    <cellStyle name="Обычный 145" xfId="5425"/>
    <cellStyle name="Обычный 146" xfId="5426"/>
    <cellStyle name="Обычный 147" xfId="5427"/>
    <cellStyle name="Обычный 148" xfId="5428"/>
    <cellStyle name="Обычный 149" xfId="5429"/>
    <cellStyle name="Обычный 15" xfId="5430"/>
    <cellStyle name="Обычный 15 2" xfId="5431"/>
    <cellStyle name="Обычный 15 2 2" xfId="36674"/>
    <cellStyle name="Обычный 15 2 2 2" xfId="36675"/>
    <cellStyle name="Обычный 15 2 3" xfId="36676"/>
    <cellStyle name="Обычный 15 2 3 2" xfId="36677"/>
    <cellStyle name="Обычный 15 2 4" xfId="36678"/>
    <cellStyle name="Обычный 15 2 5" xfId="36679"/>
    <cellStyle name="Обычный 15 3" xfId="5432"/>
    <cellStyle name="Обычный 15 4" xfId="36680"/>
    <cellStyle name="Обычный 15 5" xfId="36681"/>
    <cellStyle name="Обычный 15_Лист1" xfId="5433"/>
    <cellStyle name="Обычный 150" xfId="5434"/>
    <cellStyle name="Обычный 151" xfId="5435"/>
    <cellStyle name="Обычный 152" xfId="5436"/>
    <cellStyle name="Обычный 153" xfId="5437"/>
    <cellStyle name="Обычный 154" xfId="5438"/>
    <cellStyle name="Обычный 155" xfId="5439"/>
    <cellStyle name="Обычный 156" xfId="5440"/>
    <cellStyle name="Обычный 157" xfId="5441"/>
    <cellStyle name="Обычный 158" xfId="5442"/>
    <cellStyle name="Обычный 158 2" xfId="36682"/>
    <cellStyle name="Обычный 159" xfId="5443"/>
    <cellStyle name="Обычный 16" xfId="5444"/>
    <cellStyle name="Обычный 16 2" xfId="5445"/>
    <cellStyle name="Обычный 16 2 2" xfId="5446"/>
    <cellStyle name="Обычный 16 2 2 2" xfId="36683"/>
    <cellStyle name="Обычный 16 2 2 2 2" xfId="36684"/>
    <cellStyle name="Обычный 16 2 2 3" xfId="36685"/>
    <cellStyle name="Обычный 16 2 2 3 2" xfId="36686"/>
    <cellStyle name="Обычный 16 2 2 4" xfId="36687"/>
    <cellStyle name="Обычный 16 2 3" xfId="5447"/>
    <cellStyle name="Обычный 16 2 3 2" xfId="36688"/>
    <cellStyle name="Обычный 16 2 4" xfId="5448"/>
    <cellStyle name="Обычный 16 2 4 2" xfId="36689"/>
    <cellStyle name="Обычный 16 2 5" xfId="36690"/>
    <cellStyle name="Обычный 16 3" xfId="5449"/>
    <cellStyle name="Обычный 16 3 2" xfId="36691"/>
    <cellStyle name="Обычный 16 3 2 2" xfId="36692"/>
    <cellStyle name="Обычный 16 3 3" xfId="36693"/>
    <cellStyle name="Обычный 16 3 3 2" xfId="36694"/>
    <cellStyle name="Обычный 16 3 4" xfId="36695"/>
    <cellStyle name="Обычный 16 4" xfId="36696"/>
    <cellStyle name="Обычный 16 4 2" xfId="36697"/>
    <cellStyle name="Обычный 16 5" xfId="36698"/>
    <cellStyle name="Обычный 16 5 2" xfId="36699"/>
    <cellStyle name="Обычный 16 6" xfId="36700"/>
    <cellStyle name="Обычный 16 7" xfId="36701"/>
    <cellStyle name="Обычный 160" xfId="5450"/>
    <cellStyle name="Обычный 161" xfId="5451"/>
    <cellStyle name="Обычный 162" xfId="5452"/>
    <cellStyle name="Обычный 163" xfId="5453"/>
    <cellStyle name="Обычный 164" xfId="5454"/>
    <cellStyle name="Обычный 165" xfId="5455"/>
    <cellStyle name="Обычный 166" xfId="5456"/>
    <cellStyle name="Обычный 167" xfId="5457"/>
    <cellStyle name="Обычный 168" xfId="5458"/>
    <cellStyle name="Обычный 169" xfId="5459"/>
    <cellStyle name="Обычный 17" xfId="5460"/>
    <cellStyle name="Обычный 17 2" xfId="5461"/>
    <cellStyle name="Обычный 17 2 2" xfId="5462"/>
    <cellStyle name="Обычный 17 2 2 2" xfId="36702"/>
    <cellStyle name="Обычный 17 2 2 2 2" xfId="36703"/>
    <cellStyle name="Обычный 17 2 2 3" xfId="36704"/>
    <cellStyle name="Обычный 17 2 2 3 2" xfId="36705"/>
    <cellStyle name="Обычный 17 2 2 4" xfId="36706"/>
    <cellStyle name="Обычный 17 2 3" xfId="36707"/>
    <cellStyle name="Обычный 17 2 3 2" xfId="36708"/>
    <cellStyle name="Обычный 17 2 4" xfId="36709"/>
    <cellStyle name="Обычный 17 2 4 2" xfId="36710"/>
    <cellStyle name="Обычный 17 2 5" xfId="36711"/>
    <cellStyle name="Обычный 17 3" xfId="5463"/>
    <cellStyle name="Обычный 17 3 2" xfId="36712"/>
    <cellStyle name="Обычный 17 3 2 2" xfId="36713"/>
    <cellStyle name="Обычный 17 3 3" xfId="36714"/>
    <cellStyle name="Обычный 17 3 3 2" xfId="36715"/>
    <cellStyle name="Обычный 17 3 4" xfId="36716"/>
    <cellStyle name="Обычный 17 4" xfId="5464"/>
    <cellStyle name="Обычный 17 4 2" xfId="36717"/>
    <cellStyle name="Обычный 17 5" xfId="36718"/>
    <cellStyle name="Обычный 17 5 2" xfId="36719"/>
    <cellStyle name="Обычный 17 5 2 2" xfId="36720"/>
    <cellStyle name="Обычный 17 6" xfId="36721"/>
    <cellStyle name="Обычный 17 7" xfId="36722"/>
    <cellStyle name="Обычный 170" xfId="5465"/>
    <cellStyle name="Обычный 171" xfId="5466"/>
    <cellStyle name="Обычный 172" xfId="5467"/>
    <cellStyle name="Обычный 173" xfId="5468"/>
    <cellStyle name="Обычный 174" xfId="5469"/>
    <cellStyle name="Обычный 175" xfId="5470"/>
    <cellStyle name="Обычный 176" xfId="5471"/>
    <cellStyle name="Обычный 177" xfId="5472"/>
    <cellStyle name="Обычный 178" xfId="5473"/>
    <cellStyle name="Обычный 179" xfId="5474"/>
    <cellStyle name="Обычный 18" xfId="5475"/>
    <cellStyle name="Обычный 18 2" xfId="5476"/>
    <cellStyle name="Обычный 18 2 2" xfId="5477"/>
    <cellStyle name="Обычный 18 2 2 2" xfId="36723"/>
    <cellStyle name="Обычный 18 2 2 2 2" xfId="36724"/>
    <cellStyle name="Обычный 18 2 2 3" xfId="36725"/>
    <cellStyle name="Обычный 18 2 2 3 2" xfId="36726"/>
    <cellStyle name="Обычный 18 2 2 4" xfId="36727"/>
    <cellStyle name="Обычный 18 2 3" xfId="36728"/>
    <cellStyle name="Обычный 18 2 3 2" xfId="36729"/>
    <cellStyle name="Обычный 18 2 4" xfId="36730"/>
    <cellStyle name="Обычный 18 2 4 2" xfId="36731"/>
    <cellStyle name="Обычный 18 2 5" xfId="36732"/>
    <cellStyle name="Обычный 18 3" xfId="5478"/>
    <cellStyle name="Обычный 18 3 2" xfId="36733"/>
    <cellStyle name="Обычный 18 3 2 2" xfId="36734"/>
    <cellStyle name="Обычный 18 3 3" xfId="36735"/>
    <cellStyle name="Обычный 18 3 3 2" xfId="36736"/>
    <cellStyle name="Обычный 18 3 4" xfId="36737"/>
    <cellStyle name="Обычный 18 4" xfId="36738"/>
    <cellStyle name="Обычный 18 4 2" xfId="36739"/>
    <cellStyle name="Обычный 18 5" xfId="36740"/>
    <cellStyle name="Обычный 18 5 2" xfId="36741"/>
    <cellStyle name="Обычный 18 6" xfId="36742"/>
    <cellStyle name="Обычный 18 7" xfId="36743"/>
    <cellStyle name="Обычный 180" xfId="5479"/>
    <cellStyle name="Обычный 181" xfId="5480"/>
    <cellStyle name="Обычный 182" xfId="5481"/>
    <cellStyle name="Обычный 183" xfId="5482"/>
    <cellStyle name="Обычный 184" xfId="5483"/>
    <cellStyle name="Обычный 185" xfId="5484"/>
    <cellStyle name="Обычный 186" xfId="5"/>
    <cellStyle name="Обычный 188" xfId="5485"/>
    <cellStyle name="Обычный 189" xfId="3"/>
    <cellStyle name="Обычный 19" xfId="5486"/>
    <cellStyle name="Обычный 19 2" xfId="5487"/>
    <cellStyle name="Обычный 19 2 2" xfId="5488"/>
    <cellStyle name="Обычный 19 3" xfId="5489"/>
    <cellStyle name="Обычный 19 3 2" xfId="36744"/>
    <cellStyle name="Обычный 19 4" xfId="36745"/>
    <cellStyle name="Обычный 19 5" xfId="36746"/>
    <cellStyle name="Обычный 190" xfId="36747"/>
    <cellStyle name="Обычный 191" xfId="36748"/>
    <cellStyle name="Обычный 192" xfId="36749"/>
    <cellStyle name="Обычный 193" xfId="36750"/>
    <cellStyle name="Обычный 194" xfId="36751"/>
    <cellStyle name="Обычный 195" xfId="36752"/>
    <cellStyle name="Обычный 196" xfId="36753"/>
    <cellStyle name="Обычный 197" xfId="36754"/>
    <cellStyle name="Обычный 199" xfId="36755"/>
    <cellStyle name="Обычный 2" xfId="5490"/>
    <cellStyle name="Обычный 2 10" xfId="5491"/>
    <cellStyle name="Обычный 2 10 2" xfId="5492"/>
    <cellStyle name="Обычный 2 10 2 2" xfId="5493"/>
    <cellStyle name="Обычный 2 10 2 2 2" xfId="5494"/>
    <cellStyle name="Обычный 2 10 2 2 2 2" xfId="5495"/>
    <cellStyle name="Обычный 2 10 2 2 2 2 2" xfId="36756"/>
    <cellStyle name="Обычный 2 10 2 2 2 2 2 2" xfId="36757"/>
    <cellStyle name="Обычный 2 10 2 2 2 2 3" xfId="36758"/>
    <cellStyle name="Обычный 2 10 2 2 2 2 3 2" xfId="36759"/>
    <cellStyle name="Обычный 2 10 2 2 2 2 4" xfId="36760"/>
    <cellStyle name="Обычный 2 10 2 2 2 3" xfId="36761"/>
    <cellStyle name="Обычный 2 10 2 2 2 3 2" xfId="36762"/>
    <cellStyle name="Обычный 2 10 2 2 2 4" xfId="36763"/>
    <cellStyle name="Обычный 2 10 2 2 2 4 2" xfId="36764"/>
    <cellStyle name="Обычный 2 10 2 2 2 5" xfId="36765"/>
    <cellStyle name="Обычный 2 10 2 2 3" xfId="5496"/>
    <cellStyle name="Обычный 2 10 2 2 3 2" xfId="36766"/>
    <cellStyle name="Обычный 2 10 2 2 3 2 2" xfId="36767"/>
    <cellStyle name="Обычный 2 10 2 2 3 3" xfId="36768"/>
    <cellStyle name="Обычный 2 10 2 2 3 3 2" xfId="36769"/>
    <cellStyle name="Обычный 2 10 2 2 3 4" xfId="36770"/>
    <cellStyle name="Обычный 2 10 2 2 4" xfId="36771"/>
    <cellStyle name="Обычный 2 10 2 2 4 2" xfId="36772"/>
    <cellStyle name="Обычный 2 10 2 2 5" xfId="36773"/>
    <cellStyle name="Обычный 2 10 2 2 5 2" xfId="36774"/>
    <cellStyle name="Обычный 2 10 2 2 6" xfId="36775"/>
    <cellStyle name="Обычный 2 10 2 3" xfId="5497"/>
    <cellStyle name="Обычный 2 10 2 3 2" xfId="5498"/>
    <cellStyle name="Обычный 2 10 2 3 2 2" xfId="5499"/>
    <cellStyle name="Обычный 2 10 2 3 2 2 2" xfId="36776"/>
    <cellStyle name="Обычный 2 10 2 3 2 2 2 2" xfId="36777"/>
    <cellStyle name="Обычный 2 10 2 3 2 2 3" xfId="36778"/>
    <cellStyle name="Обычный 2 10 2 3 2 2 3 2" xfId="36779"/>
    <cellStyle name="Обычный 2 10 2 3 2 2 4" xfId="36780"/>
    <cellStyle name="Обычный 2 10 2 3 2 3" xfId="36781"/>
    <cellStyle name="Обычный 2 10 2 3 2 3 2" xfId="36782"/>
    <cellStyle name="Обычный 2 10 2 3 2 4" xfId="36783"/>
    <cellStyle name="Обычный 2 10 2 3 2 4 2" xfId="36784"/>
    <cellStyle name="Обычный 2 10 2 3 2 5" xfId="36785"/>
    <cellStyle name="Обычный 2 10 2 3 3" xfId="5500"/>
    <cellStyle name="Обычный 2 10 2 3 3 2" xfId="36786"/>
    <cellStyle name="Обычный 2 10 2 3 3 2 2" xfId="36787"/>
    <cellStyle name="Обычный 2 10 2 3 3 3" xfId="36788"/>
    <cellStyle name="Обычный 2 10 2 3 3 3 2" xfId="36789"/>
    <cellStyle name="Обычный 2 10 2 3 3 4" xfId="36790"/>
    <cellStyle name="Обычный 2 10 2 3 4" xfId="36791"/>
    <cellStyle name="Обычный 2 10 2 3 4 2" xfId="36792"/>
    <cellStyle name="Обычный 2 10 2 3 5" xfId="36793"/>
    <cellStyle name="Обычный 2 10 2 3 5 2" xfId="36794"/>
    <cellStyle name="Обычный 2 10 2 3 6" xfId="36795"/>
    <cellStyle name="Обычный 2 10 2 4" xfId="5501"/>
    <cellStyle name="Обычный 2 10 2 4 2" xfId="5502"/>
    <cellStyle name="Обычный 2 10 2 4 2 2" xfId="36796"/>
    <cellStyle name="Обычный 2 10 2 4 2 2 2" xfId="36797"/>
    <cellStyle name="Обычный 2 10 2 4 2 3" xfId="36798"/>
    <cellStyle name="Обычный 2 10 2 4 2 3 2" xfId="36799"/>
    <cellStyle name="Обычный 2 10 2 4 2 4" xfId="36800"/>
    <cellStyle name="Обычный 2 10 2 4 3" xfId="36801"/>
    <cellStyle name="Обычный 2 10 2 4 3 2" xfId="36802"/>
    <cellStyle name="Обычный 2 10 2 4 4" xfId="36803"/>
    <cellStyle name="Обычный 2 10 2 4 4 2" xfId="36804"/>
    <cellStyle name="Обычный 2 10 2 4 5" xfId="36805"/>
    <cellStyle name="Обычный 2 10 2 5" xfId="5503"/>
    <cellStyle name="Обычный 2 10 2 5 2" xfId="36806"/>
    <cellStyle name="Обычный 2 10 2 5 2 2" xfId="36807"/>
    <cellStyle name="Обычный 2 10 2 5 3" xfId="36808"/>
    <cellStyle name="Обычный 2 10 2 5 3 2" xfId="36809"/>
    <cellStyle name="Обычный 2 10 2 5 4" xfId="36810"/>
    <cellStyle name="Обычный 2 10 2 6" xfId="36811"/>
    <cellStyle name="Обычный 2 10 2 6 2" xfId="36812"/>
    <cellStyle name="Обычный 2 10 2 7" xfId="36813"/>
    <cellStyle name="Обычный 2 10 2 7 2" xfId="36814"/>
    <cellStyle name="Обычный 2 10 2 8" xfId="36815"/>
    <cellStyle name="Обычный 2 10 3" xfId="5504"/>
    <cellStyle name="Обычный 2 10 3 2" xfId="36816"/>
    <cellStyle name="Обычный 2 10 4" xfId="5505"/>
    <cellStyle name="Обычный 2 10 5" xfId="5506"/>
    <cellStyle name="Обычный 2 10 6" xfId="5507"/>
    <cellStyle name="Обычный 2 10 7" xfId="5508"/>
    <cellStyle name="Обычный 2 10 8" xfId="5509"/>
    <cellStyle name="Обычный 2 10_2. Приложение Доп материалы согласованияБП_БП" xfId="5510"/>
    <cellStyle name="Обычный 2 11" xfId="5511"/>
    <cellStyle name="Обычный 2 11 2" xfId="5512"/>
    <cellStyle name="Обычный 2 11 3" xfId="5513"/>
    <cellStyle name="Обычный 2 11 4" xfId="5514"/>
    <cellStyle name="Обычный 2 12" xfId="5515"/>
    <cellStyle name="Обычный 2 12 2" xfId="5516"/>
    <cellStyle name="Обычный 2 12 3" xfId="36817"/>
    <cellStyle name="Обычный 2 13" xfId="5517"/>
    <cellStyle name="Обычный 2 13 2" xfId="5518"/>
    <cellStyle name="Обычный 2 13 3" xfId="36818"/>
    <cellStyle name="Обычный 2 14" xfId="5519"/>
    <cellStyle name="Обычный 2 14 2" xfId="5520"/>
    <cellStyle name="Обычный 2 14 3" xfId="36819"/>
    <cellStyle name="Обычный 2 15" xfId="5521"/>
    <cellStyle name="Обычный 2 15 2" xfId="5522"/>
    <cellStyle name="Обычный 2 15 3" xfId="36820"/>
    <cellStyle name="Обычный 2 16" xfId="5523"/>
    <cellStyle name="Обычный 2 16 2" xfId="5524"/>
    <cellStyle name="Обычный 2 16 3" xfId="36821"/>
    <cellStyle name="Обычный 2 17" xfId="5525"/>
    <cellStyle name="Обычный 2 17 2" xfId="5526"/>
    <cellStyle name="Обычный 2 18" xfId="5527"/>
    <cellStyle name="Обычный 2 18 2" xfId="5528"/>
    <cellStyle name="Обычный 2 19" xfId="5529"/>
    <cellStyle name="Обычный 2 19 2" xfId="5530"/>
    <cellStyle name="Обычный 2 2" xfId="5531"/>
    <cellStyle name="Обычный 2 2 10" xfId="5532"/>
    <cellStyle name="Обычный 2 2 11" xfId="5533"/>
    <cellStyle name="Обычный 2 2 12" xfId="5534"/>
    <cellStyle name="Обычный 2 2 13" xfId="5535"/>
    <cellStyle name="Обычный 2 2 14" xfId="5536"/>
    <cellStyle name="Обычный 2 2 15" xfId="5537"/>
    <cellStyle name="Обычный 2 2 16" xfId="5538"/>
    <cellStyle name="Обычный 2 2 17" xfId="5539"/>
    <cellStyle name="Обычный 2 2 18" xfId="5540"/>
    <cellStyle name="Обычный 2 2 19" xfId="5541"/>
    <cellStyle name="Обычный 2 2 19 2" xfId="36822"/>
    <cellStyle name="Обычный 2 2 2" xfId="5542"/>
    <cellStyle name="Обычный 2 2 2 10" xfId="5543"/>
    <cellStyle name="Обычный 2 2 2 11" xfId="5544"/>
    <cellStyle name="Обычный 2 2 2 12" xfId="5545"/>
    <cellStyle name="Обычный 2 2 2 13" xfId="5546"/>
    <cellStyle name="Обычный 2 2 2 14" xfId="5547"/>
    <cellStyle name="Обычный 2 2 2 15" xfId="5548"/>
    <cellStyle name="Обычный 2 2 2 16" xfId="5549"/>
    <cellStyle name="Обычный 2 2 2 17" xfId="5550"/>
    <cellStyle name="Обычный 2 2 2 18" xfId="5551"/>
    <cellStyle name="Обычный 2 2 2 19" xfId="36823"/>
    <cellStyle name="Обычный 2 2 2 2" xfId="5552"/>
    <cellStyle name="Обычный 2 2 2 2 2" xfId="5553"/>
    <cellStyle name="Обычный 2 2 2 2 2 2" xfId="5554"/>
    <cellStyle name="Обычный 2 2 2 2 2 2 2" xfId="5555"/>
    <cellStyle name="Обычный 2 2 2 2 2 2 2 2" xfId="5556"/>
    <cellStyle name="Обычный 2 2 2 2 2 2 2 3" xfId="5557"/>
    <cellStyle name="Обычный 2 2 2 2 2 2 2 4" xfId="5558"/>
    <cellStyle name="Обычный 2 2 2 2 2 2 3" xfId="5559"/>
    <cellStyle name="Обычный 2 2 2 2 2 2 4" xfId="5560"/>
    <cellStyle name="Обычный 2 2 2 2 2 2 5" xfId="5561"/>
    <cellStyle name="Обычный 2 2 2 2 2 3" xfId="5562"/>
    <cellStyle name="Обычный 2 2 2 2 2 4" xfId="5563"/>
    <cellStyle name="Обычный 2 2 2 2 2 5" xfId="5564"/>
    <cellStyle name="Обычный 2 2 2 2 2 6" xfId="5565"/>
    <cellStyle name="Обычный 2 2 2 2 2 7" xfId="5566"/>
    <cellStyle name="Обычный 2 2 2 2 2 8" xfId="5567"/>
    <cellStyle name="Обычный 2 2 2 2 3" xfId="5568"/>
    <cellStyle name="Обычный 2 2 2 2 4" xfId="5569"/>
    <cellStyle name="Обычный 2 2 2 2 5" xfId="5570"/>
    <cellStyle name="Обычный 2 2 2 2 6" xfId="5571"/>
    <cellStyle name="Обычный 2 2 2 2 7" xfId="5572"/>
    <cellStyle name="Обычный 2 2 2 3" xfId="5573"/>
    <cellStyle name="Обычный 2 2 2 3 2" xfId="36824"/>
    <cellStyle name="Обычный 2 2 2 4" xfId="5574"/>
    <cellStyle name="Обычный 2 2 2 5" xfId="5575"/>
    <cellStyle name="Обычный 2 2 2 6" xfId="5576"/>
    <cellStyle name="Обычный 2 2 2 7" xfId="5577"/>
    <cellStyle name="Обычный 2 2 2 8" xfId="5578"/>
    <cellStyle name="Обычный 2 2 2 9" xfId="5579"/>
    <cellStyle name="Обычный 2 2 2_Приложение 3" xfId="5580"/>
    <cellStyle name="Обычный 2 2 20" xfId="36825"/>
    <cellStyle name="Обычный 2 2 21" xfId="36826"/>
    <cellStyle name="Обычный 2 2 22" xfId="36827"/>
    <cellStyle name="Обычный 2 2 23" xfId="36828"/>
    <cellStyle name="Обычный 2 2 3" xfId="5581"/>
    <cellStyle name="Обычный 2 2 3 2" xfId="5582"/>
    <cellStyle name="Обычный 2 2 3 3" xfId="5583"/>
    <cellStyle name="Обычный 2 2 3 4" xfId="5584"/>
    <cellStyle name="Обычный 2 2 3 5" xfId="36829"/>
    <cellStyle name="Обычный 2 2 3 6" xfId="36830"/>
    <cellStyle name="Обычный 2 2 3_Приложение 3" xfId="5585"/>
    <cellStyle name="Обычный 2 2 4" xfId="5586"/>
    <cellStyle name="Обычный 2 2 4 2" xfId="5587"/>
    <cellStyle name="Обычный 2 2 5" xfId="5588"/>
    <cellStyle name="Обычный 2 2 5 2" xfId="36831"/>
    <cellStyle name="Обычный 2 2 6" xfId="5589"/>
    <cellStyle name="Обычный 2 2 6 2" xfId="36832"/>
    <cellStyle name="Обычный 2 2 7" xfId="5590"/>
    <cellStyle name="Обычный 2 2 8" xfId="5591"/>
    <cellStyle name="Обычный 2 2 9" xfId="5592"/>
    <cellStyle name="Обычный 2 2_2. Приложение Доп материалы согласованияБП_БП" xfId="5593"/>
    <cellStyle name="Обычный 2 20" xfId="5594"/>
    <cellStyle name="Обычный 2 20 2" xfId="5595"/>
    <cellStyle name="Обычный 2 20 2 2" xfId="5596"/>
    <cellStyle name="Обычный 2 20_Прил 1_8 Баланс" xfId="36833"/>
    <cellStyle name="Обычный 2 21" xfId="5597"/>
    <cellStyle name="Обычный 2 21 2" xfId="5598"/>
    <cellStyle name="Обычный 2 22" xfId="5599"/>
    <cellStyle name="Обычный 2 22 2" xfId="5600"/>
    <cellStyle name="Обычный 2 23" xfId="5601"/>
    <cellStyle name="Обычный 2 24" xfId="5602"/>
    <cellStyle name="Обычный 2 25" xfId="5603"/>
    <cellStyle name="Обычный 2 26" xfId="5604"/>
    <cellStyle name="Обычный 2 26 2" xfId="36834"/>
    <cellStyle name="Обычный 2 27" xfId="5605"/>
    <cellStyle name="Обычный 2 27 2" xfId="5606"/>
    <cellStyle name="Обычный 2 28" xfId="5607"/>
    <cellStyle name="Обычный 2 29" xfId="5608"/>
    <cellStyle name="Обычный 2 3" xfId="5609"/>
    <cellStyle name="Обычный 2 3 10" xfId="5610"/>
    <cellStyle name="Обычный 2 3 11" xfId="5611"/>
    <cellStyle name="Обычный 2 3 12" xfId="5612"/>
    <cellStyle name="Обычный 2 3 13" xfId="5613"/>
    <cellStyle name="Обычный 2 3 14" xfId="5614"/>
    <cellStyle name="Обычный 2 3 15" xfId="5615"/>
    <cellStyle name="Обычный 2 3 15 2" xfId="36835"/>
    <cellStyle name="Обычный 2 3 16" xfId="36836"/>
    <cellStyle name="Обычный 2 3 2" xfId="5616"/>
    <cellStyle name="Обычный 2 3 2 2" xfId="5617"/>
    <cellStyle name="Обычный 2 3 2 2 2" xfId="5618"/>
    <cellStyle name="Обычный 2 3 2 2 2 2" xfId="5619"/>
    <cellStyle name="Обычный 2 3 2 2 2 2 2" xfId="36837"/>
    <cellStyle name="Обычный 2 3 2 2 2 2 2 2" xfId="36838"/>
    <cellStyle name="Обычный 2 3 2 2 2 2 3" xfId="36839"/>
    <cellStyle name="Обычный 2 3 2 2 2 2 3 2" xfId="36840"/>
    <cellStyle name="Обычный 2 3 2 2 2 2 4" xfId="36841"/>
    <cellStyle name="Обычный 2 3 2 2 2 3" xfId="36842"/>
    <cellStyle name="Обычный 2 3 2 2 2 3 2" xfId="36843"/>
    <cellStyle name="Обычный 2 3 2 2 2 4" xfId="36844"/>
    <cellStyle name="Обычный 2 3 2 2 2 4 2" xfId="36845"/>
    <cellStyle name="Обычный 2 3 2 2 2 5" xfId="36846"/>
    <cellStyle name="Обычный 2 3 2 2 3" xfId="5620"/>
    <cellStyle name="Обычный 2 3 2 2 3 2" xfId="36847"/>
    <cellStyle name="Обычный 2 3 2 2 3 2 2" xfId="36848"/>
    <cellStyle name="Обычный 2 3 2 2 3 3" xfId="36849"/>
    <cellStyle name="Обычный 2 3 2 2 3 3 2" xfId="36850"/>
    <cellStyle name="Обычный 2 3 2 2 3 4" xfId="36851"/>
    <cellStyle name="Обычный 2 3 2 2 4" xfId="36852"/>
    <cellStyle name="Обычный 2 3 2 2 4 2" xfId="36853"/>
    <cellStyle name="Обычный 2 3 2 2 5" xfId="36854"/>
    <cellStyle name="Обычный 2 3 2 2 5 2" xfId="36855"/>
    <cellStyle name="Обычный 2 3 2 2 6" xfId="36856"/>
    <cellStyle name="Обычный 2 3 2 3" xfId="5621"/>
    <cellStyle name="Обычный 2 3 2 3 2" xfId="5622"/>
    <cellStyle name="Обычный 2 3 2 3 2 2" xfId="5623"/>
    <cellStyle name="Обычный 2 3 2 3 2 2 2" xfId="36857"/>
    <cellStyle name="Обычный 2 3 2 3 2 2 2 2" xfId="36858"/>
    <cellStyle name="Обычный 2 3 2 3 2 2 3" xfId="36859"/>
    <cellStyle name="Обычный 2 3 2 3 2 2 3 2" xfId="36860"/>
    <cellStyle name="Обычный 2 3 2 3 2 2 4" xfId="36861"/>
    <cellStyle name="Обычный 2 3 2 3 2 3" xfId="36862"/>
    <cellStyle name="Обычный 2 3 2 3 2 3 2" xfId="36863"/>
    <cellStyle name="Обычный 2 3 2 3 2 4" xfId="36864"/>
    <cellStyle name="Обычный 2 3 2 3 2 4 2" xfId="36865"/>
    <cellStyle name="Обычный 2 3 2 3 2 5" xfId="36866"/>
    <cellStyle name="Обычный 2 3 2 3 3" xfId="5624"/>
    <cellStyle name="Обычный 2 3 2 3 3 2" xfId="36867"/>
    <cellStyle name="Обычный 2 3 2 3 3 2 2" xfId="36868"/>
    <cellStyle name="Обычный 2 3 2 3 3 3" xfId="36869"/>
    <cellStyle name="Обычный 2 3 2 3 3 3 2" xfId="36870"/>
    <cellStyle name="Обычный 2 3 2 3 3 4" xfId="36871"/>
    <cellStyle name="Обычный 2 3 2 3 4" xfId="36872"/>
    <cellStyle name="Обычный 2 3 2 3 4 2" xfId="36873"/>
    <cellStyle name="Обычный 2 3 2 3 5" xfId="36874"/>
    <cellStyle name="Обычный 2 3 2 3 5 2" xfId="36875"/>
    <cellStyle name="Обычный 2 3 2 3 6" xfId="36876"/>
    <cellStyle name="Обычный 2 3 2 4" xfId="5625"/>
    <cellStyle name="Обычный 2 3 2 4 2" xfId="5626"/>
    <cellStyle name="Обычный 2 3 2 4 2 2" xfId="36877"/>
    <cellStyle name="Обычный 2 3 2 4 2 2 2" xfId="36878"/>
    <cellStyle name="Обычный 2 3 2 4 2 3" xfId="36879"/>
    <cellStyle name="Обычный 2 3 2 4 2 3 2" xfId="36880"/>
    <cellStyle name="Обычный 2 3 2 4 2 4" xfId="36881"/>
    <cellStyle name="Обычный 2 3 2 4 3" xfId="36882"/>
    <cellStyle name="Обычный 2 3 2 4 3 2" xfId="36883"/>
    <cellStyle name="Обычный 2 3 2 4 4" xfId="36884"/>
    <cellStyle name="Обычный 2 3 2 4 4 2" xfId="36885"/>
    <cellStyle name="Обычный 2 3 2 4 5" xfId="36886"/>
    <cellStyle name="Обычный 2 3 2 5" xfId="5627"/>
    <cellStyle name="Обычный 2 3 2 5 2" xfId="36887"/>
    <cellStyle name="Обычный 2 3 2 5 2 2" xfId="36888"/>
    <cellStyle name="Обычный 2 3 2 5 3" xfId="36889"/>
    <cellStyle name="Обычный 2 3 2 5 3 2" xfId="36890"/>
    <cellStyle name="Обычный 2 3 2 5 4" xfId="36891"/>
    <cellStyle name="Обычный 2 3 2 6" xfId="36892"/>
    <cellStyle name="Обычный 2 3 2 6 2" xfId="36893"/>
    <cellStyle name="Обычный 2 3 2 7" xfId="36894"/>
    <cellStyle name="Обычный 2 3 2 7 2" xfId="36895"/>
    <cellStyle name="Обычный 2 3 2 8" xfId="36896"/>
    <cellStyle name="Обычный 2 3 3" xfId="5628"/>
    <cellStyle name="Обычный 2 3 3 2" xfId="5629"/>
    <cellStyle name="Обычный 2 3 3 2 2" xfId="36897"/>
    <cellStyle name="Обычный 2 3 4" xfId="5630"/>
    <cellStyle name="Обычный 2 3 5" xfId="5631"/>
    <cellStyle name="Обычный 2 3 6" xfId="5632"/>
    <cellStyle name="Обычный 2 3 7" xfId="5633"/>
    <cellStyle name="Обычный 2 3 8" xfId="5634"/>
    <cellStyle name="Обычный 2 3 9" xfId="5635"/>
    <cellStyle name="Обычный 2 3_2. Приложение Доп материалы согласованияБП_БП" xfId="5636"/>
    <cellStyle name="Обычный 2 30" xfId="5637"/>
    <cellStyle name="Обычный 2 31" xfId="5638"/>
    <cellStyle name="Обычный 2 32" xfId="5639"/>
    <cellStyle name="Обычный 2 33" xfId="5640"/>
    <cellStyle name="Обычный 2 34" xfId="5641"/>
    <cellStyle name="Обычный 2 35" xfId="5642"/>
    <cellStyle name="Обычный 2 36" xfId="5643"/>
    <cellStyle name="Обычный 2 37" xfId="5644"/>
    <cellStyle name="Обычный 2 38" xfId="5645"/>
    <cellStyle name="Обычный 2 39" xfId="5646"/>
    <cellStyle name="Обычный 2 4" xfId="5647"/>
    <cellStyle name="Обычный 2 4 10" xfId="36898"/>
    <cellStyle name="Обычный 2 4 11" xfId="36899"/>
    <cellStyle name="Обычный 2 4 2" xfId="5648"/>
    <cellStyle name="Обычный 2 4 2 2" xfId="5649"/>
    <cellStyle name="Обычный 2 4 2 2 2" xfId="5650"/>
    <cellStyle name="Обычный 2 4 2 2 2 2" xfId="5651"/>
    <cellStyle name="Обычный 2 4 2 2 2 2 2" xfId="36900"/>
    <cellStyle name="Обычный 2 4 2 2 2 2 2 2" xfId="36901"/>
    <cellStyle name="Обычный 2 4 2 2 2 2 3" xfId="36902"/>
    <cellStyle name="Обычный 2 4 2 2 2 2 3 2" xfId="36903"/>
    <cellStyle name="Обычный 2 4 2 2 2 2 4" xfId="36904"/>
    <cellStyle name="Обычный 2 4 2 2 2 3" xfId="36905"/>
    <cellStyle name="Обычный 2 4 2 2 2 3 2" xfId="36906"/>
    <cellStyle name="Обычный 2 4 2 2 2 4" xfId="36907"/>
    <cellStyle name="Обычный 2 4 2 2 2 4 2" xfId="36908"/>
    <cellStyle name="Обычный 2 4 2 2 2 5" xfId="36909"/>
    <cellStyle name="Обычный 2 4 2 2 3" xfId="5652"/>
    <cellStyle name="Обычный 2 4 2 2 3 2" xfId="36910"/>
    <cellStyle name="Обычный 2 4 2 2 3 2 2" xfId="36911"/>
    <cellStyle name="Обычный 2 4 2 2 3 3" xfId="36912"/>
    <cellStyle name="Обычный 2 4 2 2 3 3 2" xfId="36913"/>
    <cellStyle name="Обычный 2 4 2 2 3 4" xfId="36914"/>
    <cellStyle name="Обычный 2 4 2 2 4" xfId="36915"/>
    <cellStyle name="Обычный 2 4 2 2 4 2" xfId="36916"/>
    <cellStyle name="Обычный 2 4 2 2 5" xfId="36917"/>
    <cellStyle name="Обычный 2 4 2 2 5 2" xfId="36918"/>
    <cellStyle name="Обычный 2 4 2 2 6" xfId="36919"/>
    <cellStyle name="Обычный 2 4 2 3" xfId="5653"/>
    <cellStyle name="Обычный 2 4 2 3 2" xfId="5654"/>
    <cellStyle name="Обычный 2 4 2 3 2 2" xfId="5655"/>
    <cellStyle name="Обычный 2 4 2 3 2 2 2" xfId="36920"/>
    <cellStyle name="Обычный 2 4 2 3 2 2 2 2" xfId="36921"/>
    <cellStyle name="Обычный 2 4 2 3 2 2 3" xfId="36922"/>
    <cellStyle name="Обычный 2 4 2 3 2 2 3 2" xfId="36923"/>
    <cellStyle name="Обычный 2 4 2 3 2 2 4" xfId="36924"/>
    <cellStyle name="Обычный 2 4 2 3 2 3" xfId="36925"/>
    <cellStyle name="Обычный 2 4 2 3 2 3 2" xfId="36926"/>
    <cellStyle name="Обычный 2 4 2 3 2 4" xfId="36927"/>
    <cellStyle name="Обычный 2 4 2 3 2 4 2" xfId="36928"/>
    <cellStyle name="Обычный 2 4 2 3 2 5" xfId="36929"/>
    <cellStyle name="Обычный 2 4 2 3 3" xfId="5656"/>
    <cellStyle name="Обычный 2 4 2 3 3 2" xfId="36930"/>
    <cellStyle name="Обычный 2 4 2 3 3 2 2" xfId="36931"/>
    <cellStyle name="Обычный 2 4 2 3 3 3" xfId="36932"/>
    <cellStyle name="Обычный 2 4 2 3 3 3 2" xfId="36933"/>
    <cellStyle name="Обычный 2 4 2 3 3 4" xfId="36934"/>
    <cellStyle name="Обычный 2 4 2 3 4" xfId="36935"/>
    <cellStyle name="Обычный 2 4 2 3 4 2" xfId="36936"/>
    <cellStyle name="Обычный 2 4 2 3 5" xfId="36937"/>
    <cellStyle name="Обычный 2 4 2 3 5 2" xfId="36938"/>
    <cellStyle name="Обычный 2 4 2 3 6" xfId="36939"/>
    <cellStyle name="Обычный 2 4 2 4" xfId="5657"/>
    <cellStyle name="Обычный 2 4 2 4 2" xfId="5658"/>
    <cellStyle name="Обычный 2 4 2 4 2 2" xfId="36940"/>
    <cellStyle name="Обычный 2 4 2 4 2 2 2" xfId="36941"/>
    <cellStyle name="Обычный 2 4 2 4 2 3" xfId="36942"/>
    <cellStyle name="Обычный 2 4 2 4 2 3 2" xfId="36943"/>
    <cellStyle name="Обычный 2 4 2 4 2 4" xfId="36944"/>
    <cellStyle name="Обычный 2 4 2 4 3" xfId="36945"/>
    <cellStyle name="Обычный 2 4 2 4 3 2" xfId="36946"/>
    <cellStyle name="Обычный 2 4 2 4 4" xfId="36947"/>
    <cellStyle name="Обычный 2 4 2 4 4 2" xfId="36948"/>
    <cellStyle name="Обычный 2 4 2 4 5" xfId="36949"/>
    <cellStyle name="Обычный 2 4 2 5" xfId="5659"/>
    <cellStyle name="Обычный 2 4 2 5 2" xfId="36950"/>
    <cellStyle name="Обычный 2 4 2 5 2 2" xfId="36951"/>
    <cellStyle name="Обычный 2 4 2 5 3" xfId="36952"/>
    <cellStyle name="Обычный 2 4 2 5 3 2" xfId="36953"/>
    <cellStyle name="Обычный 2 4 2 5 4" xfId="36954"/>
    <cellStyle name="Обычный 2 4 2 6" xfId="36955"/>
    <cellStyle name="Обычный 2 4 2 6 2" xfId="36956"/>
    <cellStyle name="Обычный 2 4 2 7" xfId="36957"/>
    <cellStyle name="Обычный 2 4 2 7 2" xfId="36958"/>
    <cellStyle name="Обычный 2 4 2 8" xfId="36959"/>
    <cellStyle name="Обычный 2 4 3" xfId="5660"/>
    <cellStyle name="Обычный 2 4 3 2" xfId="5661"/>
    <cellStyle name="Обычный 2 4 3 2 2" xfId="5662"/>
    <cellStyle name="Обычный 2 4 3 2 2 2" xfId="36960"/>
    <cellStyle name="Обычный 2 4 3 2 2 2 2" xfId="36961"/>
    <cellStyle name="Обычный 2 4 3 2 2 3" xfId="36962"/>
    <cellStyle name="Обычный 2 4 3 2 2 3 2" xfId="36963"/>
    <cellStyle name="Обычный 2 4 3 2 2 4" xfId="36964"/>
    <cellStyle name="Обычный 2 4 3 2 3" xfId="36965"/>
    <cellStyle name="Обычный 2 4 3 2 3 2" xfId="36966"/>
    <cellStyle name="Обычный 2 4 3 2 4" xfId="36967"/>
    <cellStyle name="Обычный 2 4 3 2 4 2" xfId="36968"/>
    <cellStyle name="Обычный 2 4 3 2 5" xfId="36969"/>
    <cellStyle name="Обычный 2 4 3 3" xfId="5663"/>
    <cellStyle name="Обычный 2 4 3 3 2" xfId="36970"/>
    <cellStyle name="Обычный 2 4 3 3 2 2" xfId="36971"/>
    <cellStyle name="Обычный 2 4 3 3 3" xfId="36972"/>
    <cellStyle name="Обычный 2 4 3 3 3 2" xfId="36973"/>
    <cellStyle name="Обычный 2 4 3 3 4" xfId="36974"/>
    <cellStyle name="Обычный 2 4 3 4" xfId="36975"/>
    <cellStyle name="Обычный 2 4 3 4 2" xfId="36976"/>
    <cellStyle name="Обычный 2 4 3 5" xfId="36977"/>
    <cellStyle name="Обычный 2 4 3 5 2" xfId="36978"/>
    <cellStyle name="Обычный 2 4 3 6" xfId="36979"/>
    <cellStyle name="Обычный 2 4 4" xfId="5664"/>
    <cellStyle name="Обычный 2 4 4 2" xfId="5665"/>
    <cellStyle name="Обычный 2 4 4 2 2" xfId="5666"/>
    <cellStyle name="Обычный 2 4 4 2 2 2" xfId="36980"/>
    <cellStyle name="Обычный 2 4 4 2 2 2 2" xfId="36981"/>
    <cellStyle name="Обычный 2 4 4 2 2 3" xfId="36982"/>
    <cellStyle name="Обычный 2 4 4 2 2 3 2" xfId="36983"/>
    <cellStyle name="Обычный 2 4 4 2 2 4" xfId="36984"/>
    <cellStyle name="Обычный 2 4 4 2 3" xfId="36985"/>
    <cellStyle name="Обычный 2 4 4 2 3 2" xfId="36986"/>
    <cellStyle name="Обычный 2 4 4 2 4" xfId="36987"/>
    <cellStyle name="Обычный 2 4 4 2 4 2" xfId="36988"/>
    <cellStyle name="Обычный 2 4 4 2 5" xfId="36989"/>
    <cellStyle name="Обычный 2 4 4 3" xfId="5667"/>
    <cellStyle name="Обычный 2 4 4 3 2" xfId="36990"/>
    <cellStyle name="Обычный 2 4 4 3 2 2" xfId="36991"/>
    <cellStyle name="Обычный 2 4 4 3 3" xfId="36992"/>
    <cellStyle name="Обычный 2 4 4 3 3 2" xfId="36993"/>
    <cellStyle name="Обычный 2 4 4 3 4" xfId="36994"/>
    <cellStyle name="Обычный 2 4 4 4" xfId="36995"/>
    <cellStyle name="Обычный 2 4 4 4 2" xfId="36996"/>
    <cellStyle name="Обычный 2 4 4 5" xfId="36997"/>
    <cellStyle name="Обычный 2 4 4 5 2" xfId="36998"/>
    <cellStyle name="Обычный 2 4 4 6" xfId="36999"/>
    <cellStyle name="Обычный 2 4 5" xfId="5668"/>
    <cellStyle name="Обычный 2 4 5 2" xfId="5669"/>
    <cellStyle name="Обычный 2 4 5 2 2" xfId="37000"/>
    <cellStyle name="Обычный 2 4 5 2 2 2" xfId="37001"/>
    <cellStyle name="Обычный 2 4 5 2 3" xfId="37002"/>
    <cellStyle name="Обычный 2 4 5 2 3 2" xfId="37003"/>
    <cellStyle name="Обычный 2 4 5 2 4" xfId="37004"/>
    <cellStyle name="Обычный 2 4 5 3" xfId="37005"/>
    <cellStyle name="Обычный 2 4 5 3 2" xfId="37006"/>
    <cellStyle name="Обычный 2 4 5 4" xfId="37007"/>
    <cellStyle name="Обычный 2 4 5 4 2" xfId="37008"/>
    <cellStyle name="Обычный 2 4 5 5" xfId="37009"/>
    <cellStyle name="Обычный 2 4 6" xfId="5670"/>
    <cellStyle name="Обычный 2 4 6 2" xfId="37010"/>
    <cellStyle name="Обычный 2 4 6 2 2" xfId="37011"/>
    <cellStyle name="Обычный 2 4 6 3" xfId="37012"/>
    <cellStyle name="Обычный 2 4 6 3 2" xfId="37013"/>
    <cellStyle name="Обычный 2 4 6 4" xfId="37014"/>
    <cellStyle name="Обычный 2 4 7" xfId="5671"/>
    <cellStyle name="Обычный 2 4 7 2" xfId="37015"/>
    <cellStyle name="Обычный 2 4 8" xfId="5672"/>
    <cellStyle name="Обычный 2 4 8 2" xfId="37016"/>
    <cellStyle name="Обычный 2 4 9" xfId="37017"/>
    <cellStyle name="Обычный 2 4_2. Приложение Доп материалы согласованияБП_БП" xfId="5673"/>
    <cellStyle name="Обычный 2 40" xfId="5674"/>
    <cellStyle name="Обычный 2 41" xfId="5675"/>
    <cellStyle name="Обычный 2 42" xfId="5676"/>
    <cellStyle name="Обычный 2 43" xfId="5677"/>
    <cellStyle name="Обычный 2 44" xfId="5678"/>
    <cellStyle name="Обычный 2 45" xfId="5679"/>
    <cellStyle name="Обычный 2 46" xfId="5680"/>
    <cellStyle name="Обычный 2 47" xfId="5681"/>
    <cellStyle name="Обычный 2 48" xfId="5682"/>
    <cellStyle name="Обычный 2 49" xfId="5683"/>
    <cellStyle name="Обычный 2 5" xfId="5684"/>
    <cellStyle name="Обычный 2 5 10" xfId="37018"/>
    <cellStyle name="Обычный 2 5 2" xfId="5685"/>
    <cellStyle name="Обычный 2 5 2 2" xfId="37019"/>
    <cellStyle name="Обычный 2 5 3" xfId="5686"/>
    <cellStyle name="Обычный 2 5 3 2" xfId="37020"/>
    <cellStyle name="Обычный 2 5 4" xfId="5687"/>
    <cellStyle name="Обычный 2 5 5" xfId="5688"/>
    <cellStyle name="Обычный 2 5 6" xfId="5689"/>
    <cellStyle name="Обычный 2 5 7" xfId="5690"/>
    <cellStyle name="Обычный 2 5 8" xfId="5691"/>
    <cellStyle name="Обычный 2 5 9" xfId="5692"/>
    <cellStyle name="Обычный 2 5 9 2" xfId="37021"/>
    <cellStyle name="Обычный 2 5 9 3" xfId="37022"/>
    <cellStyle name="Обычный 2 5_46EE.2011(v1.0)" xfId="5693"/>
    <cellStyle name="Обычный 2 50" xfId="5694"/>
    <cellStyle name="Обычный 2 51" xfId="5695"/>
    <cellStyle name="Обычный 2 52" xfId="37023"/>
    <cellStyle name="Обычный 2 6" xfId="5696"/>
    <cellStyle name="Обычный 2 6 2" xfId="5697"/>
    <cellStyle name="Обычный 2 6 2 2" xfId="37024"/>
    <cellStyle name="Обычный 2 6 3" xfId="5698"/>
    <cellStyle name="Обычный 2 6 3 2" xfId="37025"/>
    <cellStyle name="Обычный 2 6 4" xfId="5699"/>
    <cellStyle name="Обычный 2 6 5" xfId="5700"/>
    <cellStyle name="Обычный 2 6 6" xfId="5701"/>
    <cellStyle name="Обычный 2 6 7" xfId="5702"/>
    <cellStyle name="Обычный 2 6 7 2" xfId="37026"/>
    <cellStyle name="Обычный 2 6 8" xfId="37027"/>
    <cellStyle name="Обычный 2 6_46EE.2011(v1.0)" xfId="5703"/>
    <cellStyle name="Обычный 2 7" xfId="5704"/>
    <cellStyle name="Обычный 2 7 10" xfId="37028"/>
    <cellStyle name="Обычный 2 7 2" xfId="5705"/>
    <cellStyle name="Обычный 2 7 2 2" xfId="5706"/>
    <cellStyle name="Обычный 2 7 2 2 2" xfId="5707"/>
    <cellStyle name="Обычный 2 7 2 2 2 2" xfId="5708"/>
    <cellStyle name="Обычный 2 7 2 2 2 2 2" xfId="37029"/>
    <cellStyle name="Обычный 2 7 2 2 2 2 2 2" xfId="37030"/>
    <cellStyle name="Обычный 2 7 2 2 2 2 3" xfId="37031"/>
    <cellStyle name="Обычный 2 7 2 2 2 2 3 2" xfId="37032"/>
    <cellStyle name="Обычный 2 7 2 2 2 2 4" xfId="37033"/>
    <cellStyle name="Обычный 2 7 2 2 2 3" xfId="37034"/>
    <cellStyle name="Обычный 2 7 2 2 2 3 2" xfId="37035"/>
    <cellStyle name="Обычный 2 7 2 2 2 4" xfId="37036"/>
    <cellStyle name="Обычный 2 7 2 2 2 4 2" xfId="37037"/>
    <cellStyle name="Обычный 2 7 2 2 2 5" xfId="37038"/>
    <cellStyle name="Обычный 2 7 2 2 3" xfId="5709"/>
    <cellStyle name="Обычный 2 7 2 2 3 2" xfId="37039"/>
    <cellStyle name="Обычный 2 7 2 2 3 2 2" xfId="37040"/>
    <cellStyle name="Обычный 2 7 2 2 3 3" xfId="37041"/>
    <cellStyle name="Обычный 2 7 2 2 3 3 2" xfId="37042"/>
    <cellStyle name="Обычный 2 7 2 2 3 4" xfId="37043"/>
    <cellStyle name="Обычный 2 7 2 2 4" xfId="37044"/>
    <cellStyle name="Обычный 2 7 2 2 4 2" xfId="37045"/>
    <cellStyle name="Обычный 2 7 2 2 5" xfId="37046"/>
    <cellStyle name="Обычный 2 7 2 2 5 2" xfId="37047"/>
    <cellStyle name="Обычный 2 7 2 2 6" xfId="37048"/>
    <cellStyle name="Обычный 2 7 2 3" xfId="5710"/>
    <cellStyle name="Обычный 2 7 2 3 2" xfId="5711"/>
    <cellStyle name="Обычный 2 7 2 3 2 2" xfId="5712"/>
    <cellStyle name="Обычный 2 7 2 3 2 2 2" xfId="37049"/>
    <cellStyle name="Обычный 2 7 2 3 2 2 2 2" xfId="37050"/>
    <cellStyle name="Обычный 2 7 2 3 2 2 3" xfId="37051"/>
    <cellStyle name="Обычный 2 7 2 3 2 2 3 2" xfId="37052"/>
    <cellStyle name="Обычный 2 7 2 3 2 2 4" xfId="37053"/>
    <cellStyle name="Обычный 2 7 2 3 2 3" xfId="37054"/>
    <cellStyle name="Обычный 2 7 2 3 2 3 2" xfId="37055"/>
    <cellStyle name="Обычный 2 7 2 3 2 4" xfId="37056"/>
    <cellStyle name="Обычный 2 7 2 3 2 4 2" xfId="37057"/>
    <cellStyle name="Обычный 2 7 2 3 2 5" xfId="37058"/>
    <cellStyle name="Обычный 2 7 2 3 3" xfId="5713"/>
    <cellStyle name="Обычный 2 7 2 3 3 2" xfId="37059"/>
    <cellStyle name="Обычный 2 7 2 3 3 2 2" xfId="37060"/>
    <cellStyle name="Обычный 2 7 2 3 3 3" xfId="37061"/>
    <cellStyle name="Обычный 2 7 2 3 3 3 2" xfId="37062"/>
    <cellStyle name="Обычный 2 7 2 3 3 4" xfId="37063"/>
    <cellStyle name="Обычный 2 7 2 3 4" xfId="37064"/>
    <cellStyle name="Обычный 2 7 2 3 4 2" xfId="37065"/>
    <cellStyle name="Обычный 2 7 2 3 5" xfId="37066"/>
    <cellStyle name="Обычный 2 7 2 3 5 2" xfId="37067"/>
    <cellStyle name="Обычный 2 7 2 3 6" xfId="37068"/>
    <cellStyle name="Обычный 2 7 2 4" xfId="5714"/>
    <cellStyle name="Обычный 2 7 2 4 2" xfId="5715"/>
    <cellStyle name="Обычный 2 7 2 4 2 2" xfId="37069"/>
    <cellStyle name="Обычный 2 7 2 4 2 2 2" xfId="37070"/>
    <cellStyle name="Обычный 2 7 2 4 2 3" xfId="37071"/>
    <cellStyle name="Обычный 2 7 2 4 2 3 2" xfId="37072"/>
    <cellStyle name="Обычный 2 7 2 4 2 4" xfId="37073"/>
    <cellStyle name="Обычный 2 7 2 4 3" xfId="37074"/>
    <cellStyle name="Обычный 2 7 2 4 3 2" xfId="37075"/>
    <cellStyle name="Обычный 2 7 2 4 4" xfId="37076"/>
    <cellStyle name="Обычный 2 7 2 4 4 2" xfId="37077"/>
    <cellStyle name="Обычный 2 7 2 4 5" xfId="37078"/>
    <cellStyle name="Обычный 2 7 2 5" xfId="5716"/>
    <cellStyle name="Обычный 2 7 2 5 2" xfId="37079"/>
    <cellStyle name="Обычный 2 7 2 5 2 2" xfId="37080"/>
    <cellStyle name="Обычный 2 7 2 5 3" xfId="37081"/>
    <cellStyle name="Обычный 2 7 2 5 3 2" xfId="37082"/>
    <cellStyle name="Обычный 2 7 2 5 4" xfId="37083"/>
    <cellStyle name="Обычный 2 7 2 6" xfId="37084"/>
    <cellStyle name="Обычный 2 7 2 6 2" xfId="37085"/>
    <cellStyle name="Обычный 2 7 2 7" xfId="37086"/>
    <cellStyle name="Обычный 2 7 2 7 2" xfId="37087"/>
    <cellStyle name="Обычный 2 7 2 8" xfId="37088"/>
    <cellStyle name="Обычный 2 7 3" xfId="5717"/>
    <cellStyle name="Обычный 2 7 3 2" xfId="5718"/>
    <cellStyle name="Обычный 2 7 3 2 2" xfId="5719"/>
    <cellStyle name="Обычный 2 7 3 2 2 2" xfId="37089"/>
    <cellStyle name="Обычный 2 7 3 2 2 2 2" xfId="37090"/>
    <cellStyle name="Обычный 2 7 3 2 2 3" xfId="37091"/>
    <cellStyle name="Обычный 2 7 3 2 2 3 2" xfId="37092"/>
    <cellStyle name="Обычный 2 7 3 2 2 4" xfId="37093"/>
    <cellStyle name="Обычный 2 7 3 2 3" xfId="37094"/>
    <cellStyle name="Обычный 2 7 3 2 3 2" xfId="37095"/>
    <cellStyle name="Обычный 2 7 3 2 4" xfId="37096"/>
    <cellStyle name="Обычный 2 7 3 2 4 2" xfId="37097"/>
    <cellStyle name="Обычный 2 7 3 2 5" xfId="37098"/>
    <cellStyle name="Обычный 2 7 3 3" xfId="5720"/>
    <cellStyle name="Обычный 2 7 3 3 2" xfId="37099"/>
    <cellStyle name="Обычный 2 7 3 3 2 2" xfId="37100"/>
    <cellStyle name="Обычный 2 7 3 3 3" xfId="37101"/>
    <cellStyle name="Обычный 2 7 3 3 3 2" xfId="37102"/>
    <cellStyle name="Обычный 2 7 3 3 4" xfId="37103"/>
    <cellStyle name="Обычный 2 7 3 4" xfId="37104"/>
    <cellStyle name="Обычный 2 7 3 4 2" xfId="37105"/>
    <cellStyle name="Обычный 2 7 3 5" xfId="37106"/>
    <cellStyle name="Обычный 2 7 3 5 2" xfId="37107"/>
    <cellStyle name="Обычный 2 7 3 6" xfId="37108"/>
    <cellStyle name="Обычный 2 7 4" xfId="5721"/>
    <cellStyle name="Обычный 2 7 4 2" xfId="5722"/>
    <cellStyle name="Обычный 2 7 4 2 2" xfId="5723"/>
    <cellStyle name="Обычный 2 7 4 2 2 2" xfId="37109"/>
    <cellStyle name="Обычный 2 7 4 2 2 2 2" xfId="37110"/>
    <cellStyle name="Обычный 2 7 4 2 2 3" xfId="37111"/>
    <cellStyle name="Обычный 2 7 4 2 2 3 2" xfId="37112"/>
    <cellStyle name="Обычный 2 7 4 2 2 4" xfId="37113"/>
    <cellStyle name="Обычный 2 7 4 2 3" xfId="37114"/>
    <cellStyle name="Обычный 2 7 4 2 3 2" xfId="37115"/>
    <cellStyle name="Обычный 2 7 4 2 4" xfId="37116"/>
    <cellStyle name="Обычный 2 7 4 2 4 2" xfId="37117"/>
    <cellStyle name="Обычный 2 7 4 2 5" xfId="37118"/>
    <cellStyle name="Обычный 2 7 4 3" xfId="5724"/>
    <cellStyle name="Обычный 2 7 4 3 2" xfId="37119"/>
    <cellStyle name="Обычный 2 7 4 3 2 2" xfId="37120"/>
    <cellStyle name="Обычный 2 7 4 3 3" xfId="37121"/>
    <cellStyle name="Обычный 2 7 4 3 3 2" xfId="37122"/>
    <cellStyle name="Обычный 2 7 4 3 4" xfId="37123"/>
    <cellStyle name="Обычный 2 7 4 4" xfId="37124"/>
    <cellStyle name="Обычный 2 7 4 4 2" xfId="37125"/>
    <cellStyle name="Обычный 2 7 4 5" xfId="37126"/>
    <cellStyle name="Обычный 2 7 4 5 2" xfId="37127"/>
    <cellStyle name="Обычный 2 7 4 6" xfId="37128"/>
    <cellStyle name="Обычный 2 7 5" xfId="5725"/>
    <cellStyle name="Обычный 2 7 5 2" xfId="5726"/>
    <cellStyle name="Обычный 2 7 5 2 2" xfId="37129"/>
    <cellStyle name="Обычный 2 7 5 2 2 2" xfId="37130"/>
    <cellStyle name="Обычный 2 7 5 2 3" xfId="37131"/>
    <cellStyle name="Обычный 2 7 5 2 3 2" xfId="37132"/>
    <cellStyle name="Обычный 2 7 5 2 4" xfId="37133"/>
    <cellStyle name="Обычный 2 7 5 3" xfId="37134"/>
    <cellStyle name="Обычный 2 7 5 3 2" xfId="37135"/>
    <cellStyle name="Обычный 2 7 5 4" xfId="37136"/>
    <cellStyle name="Обычный 2 7 5 4 2" xfId="37137"/>
    <cellStyle name="Обычный 2 7 5 5" xfId="37138"/>
    <cellStyle name="Обычный 2 7 6" xfId="5727"/>
    <cellStyle name="Обычный 2 7 6 2" xfId="37139"/>
    <cellStyle name="Обычный 2 7 6 2 2" xfId="37140"/>
    <cellStyle name="Обычный 2 7 6 3" xfId="37141"/>
    <cellStyle name="Обычный 2 7 6 3 2" xfId="37142"/>
    <cellStyle name="Обычный 2 7 6 4" xfId="37143"/>
    <cellStyle name="Обычный 2 7 7" xfId="5728"/>
    <cellStyle name="Обычный 2 7 7 2" xfId="37144"/>
    <cellStyle name="Обычный 2 7 8" xfId="5729"/>
    <cellStyle name="Обычный 2 7 8 2" xfId="37145"/>
    <cellStyle name="Обычный 2 7 9" xfId="37146"/>
    <cellStyle name="Обычный 2 7_2. Приложение Доп материалы согласованияБП_БП" xfId="5730"/>
    <cellStyle name="Обычный 2 8" xfId="5731"/>
    <cellStyle name="Обычный 2 8 10" xfId="37147"/>
    <cellStyle name="Обычный 2 8 2" xfId="5732"/>
    <cellStyle name="Обычный 2 8 2 2" xfId="5733"/>
    <cellStyle name="Обычный 2 8 2 2 2" xfId="5734"/>
    <cellStyle name="Обычный 2 8 2 2 2 2" xfId="5735"/>
    <cellStyle name="Обычный 2 8 2 2 2 2 2" xfId="37148"/>
    <cellStyle name="Обычный 2 8 2 2 2 2 2 2" xfId="37149"/>
    <cellStyle name="Обычный 2 8 2 2 2 2 3" xfId="37150"/>
    <cellStyle name="Обычный 2 8 2 2 2 2 3 2" xfId="37151"/>
    <cellStyle name="Обычный 2 8 2 2 2 2 4" xfId="37152"/>
    <cellStyle name="Обычный 2 8 2 2 2 3" xfId="37153"/>
    <cellStyle name="Обычный 2 8 2 2 2 3 2" xfId="37154"/>
    <cellStyle name="Обычный 2 8 2 2 2 4" xfId="37155"/>
    <cellStyle name="Обычный 2 8 2 2 2 4 2" xfId="37156"/>
    <cellStyle name="Обычный 2 8 2 2 2 5" xfId="37157"/>
    <cellStyle name="Обычный 2 8 2 2 3" xfId="5736"/>
    <cellStyle name="Обычный 2 8 2 2 3 2" xfId="37158"/>
    <cellStyle name="Обычный 2 8 2 2 3 2 2" xfId="37159"/>
    <cellStyle name="Обычный 2 8 2 2 3 3" xfId="37160"/>
    <cellStyle name="Обычный 2 8 2 2 3 3 2" xfId="37161"/>
    <cellStyle name="Обычный 2 8 2 2 3 4" xfId="37162"/>
    <cellStyle name="Обычный 2 8 2 2 4" xfId="37163"/>
    <cellStyle name="Обычный 2 8 2 2 4 2" xfId="37164"/>
    <cellStyle name="Обычный 2 8 2 2 5" xfId="37165"/>
    <cellStyle name="Обычный 2 8 2 2 5 2" xfId="37166"/>
    <cellStyle name="Обычный 2 8 2 2 6" xfId="37167"/>
    <cellStyle name="Обычный 2 8 2 3" xfId="5737"/>
    <cellStyle name="Обычный 2 8 2 3 2" xfId="5738"/>
    <cellStyle name="Обычный 2 8 2 3 2 2" xfId="5739"/>
    <cellStyle name="Обычный 2 8 2 3 2 2 2" xfId="37168"/>
    <cellStyle name="Обычный 2 8 2 3 2 2 2 2" xfId="37169"/>
    <cellStyle name="Обычный 2 8 2 3 2 2 3" xfId="37170"/>
    <cellStyle name="Обычный 2 8 2 3 2 2 3 2" xfId="37171"/>
    <cellStyle name="Обычный 2 8 2 3 2 2 4" xfId="37172"/>
    <cellStyle name="Обычный 2 8 2 3 2 3" xfId="37173"/>
    <cellStyle name="Обычный 2 8 2 3 2 3 2" xfId="37174"/>
    <cellStyle name="Обычный 2 8 2 3 2 4" xfId="37175"/>
    <cellStyle name="Обычный 2 8 2 3 2 4 2" xfId="37176"/>
    <cellStyle name="Обычный 2 8 2 3 2 5" xfId="37177"/>
    <cellStyle name="Обычный 2 8 2 3 3" xfId="5740"/>
    <cellStyle name="Обычный 2 8 2 3 3 2" xfId="37178"/>
    <cellStyle name="Обычный 2 8 2 3 3 2 2" xfId="37179"/>
    <cellStyle name="Обычный 2 8 2 3 3 3" xfId="37180"/>
    <cellStyle name="Обычный 2 8 2 3 3 3 2" xfId="37181"/>
    <cellStyle name="Обычный 2 8 2 3 3 4" xfId="37182"/>
    <cellStyle name="Обычный 2 8 2 3 4" xfId="37183"/>
    <cellStyle name="Обычный 2 8 2 3 4 2" xfId="37184"/>
    <cellStyle name="Обычный 2 8 2 3 5" xfId="37185"/>
    <cellStyle name="Обычный 2 8 2 3 5 2" xfId="37186"/>
    <cellStyle name="Обычный 2 8 2 3 6" xfId="37187"/>
    <cellStyle name="Обычный 2 8 2 4" xfId="5741"/>
    <cellStyle name="Обычный 2 8 2 4 2" xfId="5742"/>
    <cellStyle name="Обычный 2 8 2 4 2 2" xfId="37188"/>
    <cellStyle name="Обычный 2 8 2 4 2 2 2" xfId="37189"/>
    <cellStyle name="Обычный 2 8 2 4 2 3" xfId="37190"/>
    <cellStyle name="Обычный 2 8 2 4 2 3 2" xfId="37191"/>
    <cellStyle name="Обычный 2 8 2 4 2 4" xfId="37192"/>
    <cellStyle name="Обычный 2 8 2 4 3" xfId="37193"/>
    <cellStyle name="Обычный 2 8 2 4 3 2" xfId="37194"/>
    <cellStyle name="Обычный 2 8 2 4 4" xfId="37195"/>
    <cellStyle name="Обычный 2 8 2 4 4 2" xfId="37196"/>
    <cellStyle name="Обычный 2 8 2 4 5" xfId="37197"/>
    <cellStyle name="Обычный 2 8 2 5" xfId="5743"/>
    <cellStyle name="Обычный 2 8 2 5 2" xfId="37198"/>
    <cellStyle name="Обычный 2 8 2 5 2 2" xfId="37199"/>
    <cellStyle name="Обычный 2 8 2 5 3" xfId="37200"/>
    <cellStyle name="Обычный 2 8 2 5 3 2" xfId="37201"/>
    <cellStyle name="Обычный 2 8 2 5 4" xfId="37202"/>
    <cellStyle name="Обычный 2 8 2 6" xfId="37203"/>
    <cellStyle name="Обычный 2 8 2 6 2" xfId="37204"/>
    <cellStyle name="Обычный 2 8 2 7" xfId="37205"/>
    <cellStyle name="Обычный 2 8 2 7 2" xfId="37206"/>
    <cellStyle name="Обычный 2 8 2 8" xfId="37207"/>
    <cellStyle name="Обычный 2 8 3" xfId="5744"/>
    <cellStyle name="Обычный 2 8 3 2" xfId="5745"/>
    <cellStyle name="Обычный 2 8 3 2 2" xfId="5746"/>
    <cellStyle name="Обычный 2 8 3 2 2 2" xfId="37208"/>
    <cellStyle name="Обычный 2 8 3 2 2 2 2" xfId="37209"/>
    <cellStyle name="Обычный 2 8 3 2 2 3" xfId="37210"/>
    <cellStyle name="Обычный 2 8 3 2 2 3 2" xfId="37211"/>
    <cellStyle name="Обычный 2 8 3 2 2 4" xfId="37212"/>
    <cellStyle name="Обычный 2 8 3 2 3" xfId="37213"/>
    <cellStyle name="Обычный 2 8 3 2 3 2" xfId="37214"/>
    <cellStyle name="Обычный 2 8 3 2 4" xfId="37215"/>
    <cellStyle name="Обычный 2 8 3 2 4 2" xfId="37216"/>
    <cellStyle name="Обычный 2 8 3 2 5" xfId="37217"/>
    <cellStyle name="Обычный 2 8 3 3" xfId="5747"/>
    <cellStyle name="Обычный 2 8 3 3 2" xfId="37218"/>
    <cellStyle name="Обычный 2 8 3 3 2 2" xfId="37219"/>
    <cellStyle name="Обычный 2 8 3 3 3" xfId="37220"/>
    <cellStyle name="Обычный 2 8 3 3 3 2" xfId="37221"/>
    <cellStyle name="Обычный 2 8 3 3 4" xfId="37222"/>
    <cellStyle name="Обычный 2 8 3 4" xfId="37223"/>
    <cellStyle name="Обычный 2 8 3 4 2" xfId="37224"/>
    <cellStyle name="Обычный 2 8 3 5" xfId="37225"/>
    <cellStyle name="Обычный 2 8 3 5 2" xfId="37226"/>
    <cellStyle name="Обычный 2 8 3 6" xfId="37227"/>
    <cellStyle name="Обычный 2 8 4" xfId="5748"/>
    <cellStyle name="Обычный 2 8 4 2" xfId="5749"/>
    <cellStyle name="Обычный 2 8 4 2 2" xfId="5750"/>
    <cellStyle name="Обычный 2 8 4 2 2 2" xfId="37228"/>
    <cellStyle name="Обычный 2 8 4 2 2 2 2" xfId="37229"/>
    <cellStyle name="Обычный 2 8 4 2 2 3" xfId="37230"/>
    <cellStyle name="Обычный 2 8 4 2 2 3 2" xfId="37231"/>
    <cellStyle name="Обычный 2 8 4 2 2 4" xfId="37232"/>
    <cellStyle name="Обычный 2 8 4 2 3" xfId="37233"/>
    <cellStyle name="Обычный 2 8 4 2 3 2" xfId="37234"/>
    <cellStyle name="Обычный 2 8 4 2 4" xfId="37235"/>
    <cellStyle name="Обычный 2 8 4 2 4 2" xfId="37236"/>
    <cellStyle name="Обычный 2 8 4 2 5" xfId="37237"/>
    <cellStyle name="Обычный 2 8 4 3" xfId="5751"/>
    <cellStyle name="Обычный 2 8 4 3 2" xfId="37238"/>
    <cellStyle name="Обычный 2 8 4 3 2 2" xfId="37239"/>
    <cellStyle name="Обычный 2 8 4 3 3" xfId="37240"/>
    <cellStyle name="Обычный 2 8 4 3 3 2" xfId="37241"/>
    <cellStyle name="Обычный 2 8 4 3 4" xfId="37242"/>
    <cellStyle name="Обычный 2 8 4 4" xfId="37243"/>
    <cellStyle name="Обычный 2 8 4 4 2" xfId="37244"/>
    <cellStyle name="Обычный 2 8 4 5" xfId="37245"/>
    <cellStyle name="Обычный 2 8 4 5 2" xfId="37246"/>
    <cellStyle name="Обычный 2 8 4 6" xfId="37247"/>
    <cellStyle name="Обычный 2 8 5" xfId="5752"/>
    <cellStyle name="Обычный 2 8 5 2" xfId="5753"/>
    <cellStyle name="Обычный 2 8 5 2 2" xfId="37248"/>
    <cellStyle name="Обычный 2 8 5 2 2 2" xfId="37249"/>
    <cellStyle name="Обычный 2 8 5 2 3" xfId="37250"/>
    <cellStyle name="Обычный 2 8 5 2 3 2" xfId="37251"/>
    <cellStyle name="Обычный 2 8 5 2 4" xfId="37252"/>
    <cellStyle name="Обычный 2 8 5 3" xfId="37253"/>
    <cellStyle name="Обычный 2 8 5 3 2" xfId="37254"/>
    <cellStyle name="Обычный 2 8 5 4" xfId="37255"/>
    <cellStyle name="Обычный 2 8 5 4 2" xfId="37256"/>
    <cellStyle name="Обычный 2 8 5 5" xfId="37257"/>
    <cellStyle name="Обычный 2 8 6" xfId="5754"/>
    <cellStyle name="Обычный 2 8 6 2" xfId="37258"/>
    <cellStyle name="Обычный 2 8 6 2 2" xfId="37259"/>
    <cellStyle name="Обычный 2 8 6 3" xfId="37260"/>
    <cellStyle name="Обычный 2 8 6 3 2" xfId="37261"/>
    <cellStyle name="Обычный 2 8 6 4" xfId="37262"/>
    <cellStyle name="Обычный 2 8 7" xfId="5755"/>
    <cellStyle name="Обычный 2 8 7 2" xfId="37263"/>
    <cellStyle name="Обычный 2 8 8" xfId="5756"/>
    <cellStyle name="Обычный 2 8 8 2" xfId="37264"/>
    <cellStyle name="Обычный 2 8 9" xfId="37265"/>
    <cellStyle name="Обычный 2 8_2. Приложение Доп материалы согласованияБП_БП" xfId="5757"/>
    <cellStyle name="Обычный 2 9" xfId="5758"/>
    <cellStyle name="Обычный 2 9 10" xfId="37266"/>
    <cellStyle name="Обычный 2 9 2" xfId="5759"/>
    <cellStyle name="Обычный 2 9 2 2" xfId="5760"/>
    <cellStyle name="Обычный 2 9 2 2 2" xfId="5761"/>
    <cellStyle name="Обычный 2 9 2 2 2 2" xfId="5762"/>
    <cellStyle name="Обычный 2 9 2 2 2 2 2" xfId="37267"/>
    <cellStyle name="Обычный 2 9 2 2 2 2 2 2" xfId="37268"/>
    <cellStyle name="Обычный 2 9 2 2 2 2 3" xfId="37269"/>
    <cellStyle name="Обычный 2 9 2 2 2 2 3 2" xfId="37270"/>
    <cellStyle name="Обычный 2 9 2 2 2 2 4" xfId="37271"/>
    <cellStyle name="Обычный 2 9 2 2 2 3" xfId="37272"/>
    <cellStyle name="Обычный 2 9 2 2 2 3 2" xfId="37273"/>
    <cellStyle name="Обычный 2 9 2 2 2 4" xfId="37274"/>
    <cellStyle name="Обычный 2 9 2 2 2 4 2" xfId="37275"/>
    <cellStyle name="Обычный 2 9 2 2 2 5" xfId="37276"/>
    <cellStyle name="Обычный 2 9 2 2 3" xfId="5763"/>
    <cellStyle name="Обычный 2 9 2 2 3 2" xfId="37277"/>
    <cellStyle name="Обычный 2 9 2 2 3 2 2" xfId="37278"/>
    <cellStyle name="Обычный 2 9 2 2 3 3" xfId="37279"/>
    <cellStyle name="Обычный 2 9 2 2 3 3 2" xfId="37280"/>
    <cellStyle name="Обычный 2 9 2 2 3 4" xfId="37281"/>
    <cellStyle name="Обычный 2 9 2 2 4" xfId="37282"/>
    <cellStyle name="Обычный 2 9 2 2 4 2" xfId="37283"/>
    <cellStyle name="Обычный 2 9 2 2 5" xfId="37284"/>
    <cellStyle name="Обычный 2 9 2 2 5 2" xfId="37285"/>
    <cellStyle name="Обычный 2 9 2 2 6" xfId="37286"/>
    <cellStyle name="Обычный 2 9 2 3" xfId="5764"/>
    <cellStyle name="Обычный 2 9 2 3 2" xfId="5765"/>
    <cellStyle name="Обычный 2 9 2 3 2 2" xfId="5766"/>
    <cellStyle name="Обычный 2 9 2 3 2 2 2" xfId="37287"/>
    <cellStyle name="Обычный 2 9 2 3 2 2 2 2" xfId="37288"/>
    <cellStyle name="Обычный 2 9 2 3 2 2 3" xfId="37289"/>
    <cellStyle name="Обычный 2 9 2 3 2 2 3 2" xfId="37290"/>
    <cellStyle name="Обычный 2 9 2 3 2 2 4" xfId="37291"/>
    <cellStyle name="Обычный 2 9 2 3 2 3" xfId="37292"/>
    <cellStyle name="Обычный 2 9 2 3 2 3 2" xfId="37293"/>
    <cellStyle name="Обычный 2 9 2 3 2 4" xfId="37294"/>
    <cellStyle name="Обычный 2 9 2 3 2 4 2" xfId="37295"/>
    <cellStyle name="Обычный 2 9 2 3 2 5" xfId="37296"/>
    <cellStyle name="Обычный 2 9 2 3 3" xfId="5767"/>
    <cellStyle name="Обычный 2 9 2 3 3 2" xfId="37297"/>
    <cellStyle name="Обычный 2 9 2 3 3 2 2" xfId="37298"/>
    <cellStyle name="Обычный 2 9 2 3 3 3" xfId="37299"/>
    <cellStyle name="Обычный 2 9 2 3 3 3 2" xfId="37300"/>
    <cellStyle name="Обычный 2 9 2 3 3 4" xfId="37301"/>
    <cellStyle name="Обычный 2 9 2 3 4" xfId="37302"/>
    <cellStyle name="Обычный 2 9 2 3 4 2" xfId="37303"/>
    <cellStyle name="Обычный 2 9 2 3 5" xfId="37304"/>
    <cellStyle name="Обычный 2 9 2 3 5 2" xfId="37305"/>
    <cellStyle name="Обычный 2 9 2 3 6" xfId="37306"/>
    <cellStyle name="Обычный 2 9 2 4" xfId="5768"/>
    <cellStyle name="Обычный 2 9 2 4 2" xfId="5769"/>
    <cellStyle name="Обычный 2 9 2 4 2 2" xfId="37307"/>
    <cellStyle name="Обычный 2 9 2 4 2 2 2" xfId="37308"/>
    <cellStyle name="Обычный 2 9 2 4 2 3" xfId="37309"/>
    <cellStyle name="Обычный 2 9 2 4 2 3 2" xfId="37310"/>
    <cellStyle name="Обычный 2 9 2 4 2 4" xfId="37311"/>
    <cellStyle name="Обычный 2 9 2 4 3" xfId="37312"/>
    <cellStyle name="Обычный 2 9 2 4 3 2" xfId="37313"/>
    <cellStyle name="Обычный 2 9 2 4 4" xfId="37314"/>
    <cellStyle name="Обычный 2 9 2 4 4 2" xfId="37315"/>
    <cellStyle name="Обычный 2 9 2 4 5" xfId="37316"/>
    <cellStyle name="Обычный 2 9 2 5" xfId="5770"/>
    <cellStyle name="Обычный 2 9 2 5 2" xfId="37317"/>
    <cellStyle name="Обычный 2 9 2 5 2 2" xfId="37318"/>
    <cellStyle name="Обычный 2 9 2 5 3" xfId="37319"/>
    <cellStyle name="Обычный 2 9 2 5 3 2" xfId="37320"/>
    <cellStyle name="Обычный 2 9 2 5 4" xfId="37321"/>
    <cellStyle name="Обычный 2 9 2 6" xfId="37322"/>
    <cellStyle name="Обычный 2 9 2 6 2" xfId="37323"/>
    <cellStyle name="Обычный 2 9 2 7" xfId="37324"/>
    <cellStyle name="Обычный 2 9 2 7 2" xfId="37325"/>
    <cellStyle name="Обычный 2 9 2 8" xfId="37326"/>
    <cellStyle name="Обычный 2 9 3" xfId="5771"/>
    <cellStyle name="Обычный 2 9 3 2" xfId="5772"/>
    <cellStyle name="Обычный 2 9 3 2 2" xfId="5773"/>
    <cellStyle name="Обычный 2 9 3 2 2 2" xfId="37327"/>
    <cellStyle name="Обычный 2 9 3 2 2 2 2" xfId="37328"/>
    <cellStyle name="Обычный 2 9 3 2 2 3" xfId="37329"/>
    <cellStyle name="Обычный 2 9 3 2 2 3 2" xfId="37330"/>
    <cellStyle name="Обычный 2 9 3 2 2 4" xfId="37331"/>
    <cellStyle name="Обычный 2 9 3 2 3" xfId="37332"/>
    <cellStyle name="Обычный 2 9 3 2 3 2" xfId="37333"/>
    <cellStyle name="Обычный 2 9 3 2 4" xfId="37334"/>
    <cellStyle name="Обычный 2 9 3 2 4 2" xfId="37335"/>
    <cellStyle name="Обычный 2 9 3 2 5" xfId="37336"/>
    <cellStyle name="Обычный 2 9 3 3" xfId="5774"/>
    <cellStyle name="Обычный 2 9 3 3 2" xfId="37337"/>
    <cellStyle name="Обычный 2 9 3 3 2 2" xfId="37338"/>
    <cellStyle name="Обычный 2 9 3 3 3" xfId="37339"/>
    <cellStyle name="Обычный 2 9 3 3 3 2" xfId="37340"/>
    <cellStyle name="Обычный 2 9 3 3 4" xfId="37341"/>
    <cellStyle name="Обычный 2 9 3 4" xfId="37342"/>
    <cellStyle name="Обычный 2 9 3 4 2" xfId="37343"/>
    <cellStyle name="Обычный 2 9 3 5" xfId="37344"/>
    <cellStyle name="Обычный 2 9 3 5 2" xfId="37345"/>
    <cellStyle name="Обычный 2 9 3 6" xfId="37346"/>
    <cellStyle name="Обычный 2 9 4" xfId="5775"/>
    <cellStyle name="Обычный 2 9 4 2" xfId="5776"/>
    <cellStyle name="Обычный 2 9 4 2 2" xfId="5777"/>
    <cellStyle name="Обычный 2 9 4 2 2 2" xfId="37347"/>
    <cellStyle name="Обычный 2 9 4 2 2 2 2" xfId="37348"/>
    <cellStyle name="Обычный 2 9 4 2 2 3" xfId="37349"/>
    <cellStyle name="Обычный 2 9 4 2 2 3 2" xfId="37350"/>
    <cellStyle name="Обычный 2 9 4 2 2 4" xfId="37351"/>
    <cellStyle name="Обычный 2 9 4 2 3" xfId="37352"/>
    <cellStyle name="Обычный 2 9 4 2 3 2" xfId="37353"/>
    <cellStyle name="Обычный 2 9 4 2 4" xfId="37354"/>
    <cellStyle name="Обычный 2 9 4 2 4 2" xfId="37355"/>
    <cellStyle name="Обычный 2 9 4 2 5" xfId="37356"/>
    <cellStyle name="Обычный 2 9 4 3" xfId="5778"/>
    <cellStyle name="Обычный 2 9 4 3 2" xfId="37357"/>
    <cellStyle name="Обычный 2 9 4 3 2 2" xfId="37358"/>
    <cellStyle name="Обычный 2 9 4 3 3" xfId="37359"/>
    <cellStyle name="Обычный 2 9 4 3 3 2" xfId="37360"/>
    <cellStyle name="Обычный 2 9 4 3 4" xfId="37361"/>
    <cellStyle name="Обычный 2 9 4 4" xfId="37362"/>
    <cellStyle name="Обычный 2 9 4 4 2" xfId="37363"/>
    <cellStyle name="Обычный 2 9 4 5" xfId="37364"/>
    <cellStyle name="Обычный 2 9 4 5 2" xfId="37365"/>
    <cellStyle name="Обычный 2 9 4 6" xfId="37366"/>
    <cellStyle name="Обычный 2 9 5" xfId="5779"/>
    <cellStyle name="Обычный 2 9 5 2" xfId="5780"/>
    <cellStyle name="Обычный 2 9 5 2 2" xfId="37367"/>
    <cellStyle name="Обычный 2 9 5 2 2 2" xfId="37368"/>
    <cellStyle name="Обычный 2 9 5 2 3" xfId="37369"/>
    <cellStyle name="Обычный 2 9 5 2 3 2" xfId="37370"/>
    <cellStyle name="Обычный 2 9 5 2 4" xfId="37371"/>
    <cellStyle name="Обычный 2 9 5 3" xfId="37372"/>
    <cellStyle name="Обычный 2 9 5 3 2" xfId="37373"/>
    <cellStyle name="Обычный 2 9 5 4" xfId="37374"/>
    <cellStyle name="Обычный 2 9 5 4 2" xfId="37375"/>
    <cellStyle name="Обычный 2 9 5 5" xfId="37376"/>
    <cellStyle name="Обычный 2 9 6" xfId="5781"/>
    <cellStyle name="Обычный 2 9 6 2" xfId="37377"/>
    <cellStyle name="Обычный 2 9 6 2 2" xfId="37378"/>
    <cellStyle name="Обычный 2 9 6 3" xfId="37379"/>
    <cellStyle name="Обычный 2 9 6 3 2" xfId="37380"/>
    <cellStyle name="Обычный 2 9 6 4" xfId="37381"/>
    <cellStyle name="Обычный 2 9 7" xfId="5782"/>
    <cellStyle name="Обычный 2 9 7 2" xfId="37382"/>
    <cellStyle name="Обычный 2 9 8" xfId="5783"/>
    <cellStyle name="Обычный 2 9 8 2" xfId="37383"/>
    <cellStyle name="Обычный 2 9 9" xfId="37384"/>
    <cellStyle name="Обычный 2 9_2. Приложение Доп материалы согласованияБП_БП" xfId="5784"/>
    <cellStyle name="Обычный 2__940_РВвВА свод за 1 полугодие 2009" xfId="37385"/>
    <cellStyle name="Обычный 20" xfId="5785"/>
    <cellStyle name="Обычный 20 2" xfId="5786"/>
    <cellStyle name="Обычный 20 2 2" xfId="5787"/>
    <cellStyle name="Обычный 20 2 2 2" xfId="37386"/>
    <cellStyle name="Обычный 20 2 3" xfId="37387"/>
    <cellStyle name="Обычный 20 2 3 2" xfId="37388"/>
    <cellStyle name="Обычный 20 2 4" xfId="37389"/>
    <cellStyle name="Обычный 20 3" xfId="5788"/>
    <cellStyle name="Обычный 20 3 2" xfId="37390"/>
    <cellStyle name="Обычный 20 4" xfId="37391"/>
    <cellStyle name="Обычный 20 4 2" xfId="37392"/>
    <cellStyle name="Обычный 20 5" xfId="37393"/>
    <cellStyle name="Обычный 20 6" xfId="37394"/>
    <cellStyle name="Обычный 200" xfId="37395"/>
    <cellStyle name="Обычный 201" xfId="37396"/>
    <cellStyle name="Обычный 202" xfId="37397"/>
    <cellStyle name="Обычный 203" xfId="37398"/>
    <cellStyle name="Обычный 205" xfId="37399"/>
    <cellStyle name="Обычный 206" xfId="37400"/>
    <cellStyle name="Обычный 21" xfId="5789"/>
    <cellStyle name="Обычный 21 2" xfId="5790"/>
    <cellStyle name="Обычный 21 2 2" xfId="5791"/>
    <cellStyle name="Обычный 21 3" xfId="5792"/>
    <cellStyle name="Обычный 21 4" xfId="37401"/>
    <cellStyle name="Обычный 21 5" xfId="37402"/>
    <cellStyle name="Обычный 22" xfId="5793"/>
    <cellStyle name="Обычный 22 2" xfId="5794"/>
    <cellStyle name="Обычный 22 3" xfId="37403"/>
    <cellStyle name="Обычный 22 4" xfId="37404"/>
    <cellStyle name="Обычный 22 5" xfId="37405"/>
    <cellStyle name="Обычный 23" xfId="5795"/>
    <cellStyle name="Обычный 23 2" xfId="37406"/>
    <cellStyle name="Обычный 24" xfId="5796"/>
    <cellStyle name="Обычный 24 2" xfId="5797"/>
    <cellStyle name="Обычный 24 2 2" xfId="37407"/>
    <cellStyle name="Обычный 24 3" xfId="37408"/>
    <cellStyle name="Обычный 24 3 2" xfId="37409"/>
    <cellStyle name="Обычный 24 3 2 2" xfId="37410"/>
    <cellStyle name="Обычный 24 3 3" xfId="37411"/>
    <cellStyle name="Обычный 24 4" xfId="37412"/>
    <cellStyle name="Обычный 24 4 2" xfId="37413"/>
    <cellStyle name="Обычный 24 5" xfId="37414"/>
    <cellStyle name="Обычный 25" xfId="5798"/>
    <cellStyle name="Обычный 25 2" xfId="37415"/>
    <cellStyle name="Обычный 25 2 2" xfId="37416"/>
    <cellStyle name="Обычный 25 3" xfId="37417"/>
    <cellStyle name="Обычный 25 3 2" xfId="37418"/>
    <cellStyle name="Обычный 25 4" xfId="37419"/>
    <cellStyle name="Обычный 26" xfId="5799"/>
    <cellStyle name="Обычный 26 2" xfId="5800"/>
    <cellStyle name="Обычный 26 2 2" xfId="37420"/>
    <cellStyle name="Обычный 26 3" xfId="37421"/>
    <cellStyle name="Обычный 26 3 2" xfId="37422"/>
    <cellStyle name="Обычный 26 4" xfId="37423"/>
    <cellStyle name="Обычный 27" xfId="5801"/>
    <cellStyle name="Обычный 27 2" xfId="5802"/>
    <cellStyle name="Обычный 28" xfId="5803"/>
    <cellStyle name="Обычный 29" xfId="5804"/>
    <cellStyle name="Обычный 29 2" xfId="37424"/>
    <cellStyle name="Обычный 29 2 2" xfId="37425"/>
    <cellStyle name="Обычный 3" xfId="5805"/>
    <cellStyle name="Обычный 3 10" xfId="5806"/>
    <cellStyle name="Обычный 3 10 10" xfId="5807"/>
    <cellStyle name="Обычный 3 10 11" xfId="5808"/>
    <cellStyle name="Обычный 3 10 12" xfId="5809"/>
    <cellStyle name="Обычный 3 10 13" xfId="5810"/>
    <cellStyle name="Обычный 3 10 14" xfId="5811"/>
    <cellStyle name="Обычный 3 10 15" xfId="5812"/>
    <cellStyle name="Обычный 3 10 16" xfId="5813"/>
    <cellStyle name="Обычный 3 10 2" xfId="5814"/>
    <cellStyle name="Обычный 3 10 3" xfId="5815"/>
    <cellStyle name="Обычный 3 10 4" xfId="5816"/>
    <cellStyle name="Обычный 3 10 5" xfId="5817"/>
    <cellStyle name="Обычный 3 10 6" xfId="5818"/>
    <cellStyle name="Обычный 3 10 7" xfId="5819"/>
    <cellStyle name="Обычный 3 10 8" xfId="5820"/>
    <cellStyle name="Обычный 3 10 9" xfId="5821"/>
    <cellStyle name="Обычный 3 11" xfId="5822"/>
    <cellStyle name="Обычный 3 11 10" xfId="5823"/>
    <cellStyle name="Обычный 3 11 11" xfId="5824"/>
    <cellStyle name="Обычный 3 11 12" xfId="5825"/>
    <cellStyle name="Обычный 3 11 13" xfId="5826"/>
    <cellStyle name="Обычный 3 11 14" xfId="5827"/>
    <cellStyle name="Обычный 3 11 15" xfId="5828"/>
    <cellStyle name="Обычный 3 11 16" xfId="5829"/>
    <cellStyle name="Обычный 3 11 2" xfId="5830"/>
    <cellStyle name="Обычный 3 11 3" xfId="5831"/>
    <cellStyle name="Обычный 3 11 4" xfId="5832"/>
    <cellStyle name="Обычный 3 11 5" xfId="5833"/>
    <cellStyle name="Обычный 3 11 6" xfId="5834"/>
    <cellStyle name="Обычный 3 11 7" xfId="5835"/>
    <cellStyle name="Обычный 3 11 8" xfId="5836"/>
    <cellStyle name="Обычный 3 11 9" xfId="5837"/>
    <cellStyle name="Обычный 3 12" xfId="5838"/>
    <cellStyle name="Обычный 3 12 10" xfId="5839"/>
    <cellStyle name="Обычный 3 12 11" xfId="5840"/>
    <cellStyle name="Обычный 3 12 12" xfId="5841"/>
    <cellStyle name="Обычный 3 12 13" xfId="5842"/>
    <cellStyle name="Обычный 3 12 14" xfId="5843"/>
    <cellStyle name="Обычный 3 12 15" xfId="5844"/>
    <cellStyle name="Обычный 3 12 16" xfId="5845"/>
    <cellStyle name="Обычный 3 12 2" xfId="5846"/>
    <cellStyle name="Обычный 3 12 3" xfId="5847"/>
    <cellStyle name="Обычный 3 12 4" xfId="5848"/>
    <cellStyle name="Обычный 3 12 5" xfId="5849"/>
    <cellStyle name="Обычный 3 12 6" xfId="5850"/>
    <cellStyle name="Обычный 3 12 7" xfId="5851"/>
    <cellStyle name="Обычный 3 12 8" xfId="5852"/>
    <cellStyle name="Обычный 3 12 9" xfId="5853"/>
    <cellStyle name="Обычный 3 13" xfId="5854"/>
    <cellStyle name="Обычный 3 13 10" xfId="5855"/>
    <cellStyle name="Обычный 3 13 11" xfId="5856"/>
    <cellStyle name="Обычный 3 13 12" xfId="5857"/>
    <cellStyle name="Обычный 3 13 13" xfId="5858"/>
    <cellStyle name="Обычный 3 13 14" xfId="5859"/>
    <cellStyle name="Обычный 3 13 15" xfId="5860"/>
    <cellStyle name="Обычный 3 13 16" xfId="5861"/>
    <cellStyle name="Обычный 3 13 2" xfId="5862"/>
    <cellStyle name="Обычный 3 13 3" xfId="5863"/>
    <cellStyle name="Обычный 3 13 4" xfId="5864"/>
    <cellStyle name="Обычный 3 13 5" xfId="5865"/>
    <cellStyle name="Обычный 3 13 6" xfId="5866"/>
    <cellStyle name="Обычный 3 13 7" xfId="5867"/>
    <cellStyle name="Обычный 3 13 8" xfId="5868"/>
    <cellStyle name="Обычный 3 13 9" xfId="5869"/>
    <cellStyle name="Обычный 3 14" xfId="5870"/>
    <cellStyle name="Обычный 3 14 10" xfId="5871"/>
    <cellStyle name="Обычный 3 14 11" xfId="5872"/>
    <cellStyle name="Обычный 3 14 12" xfId="5873"/>
    <cellStyle name="Обычный 3 14 13" xfId="5874"/>
    <cellStyle name="Обычный 3 14 14" xfId="5875"/>
    <cellStyle name="Обычный 3 14 15" xfId="5876"/>
    <cellStyle name="Обычный 3 14 16" xfId="5877"/>
    <cellStyle name="Обычный 3 14 2" xfId="5878"/>
    <cellStyle name="Обычный 3 14 3" xfId="5879"/>
    <cellStyle name="Обычный 3 14 4" xfId="5880"/>
    <cellStyle name="Обычный 3 14 5" xfId="5881"/>
    <cellStyle name="Обычный 3 14 6" xfId="5882"/>
    <cellStyle name="Обычный 3 14 7" xfId="5883"/>
    <cellStyle name="Обычный 3 14 8" xfId="5884"/>
    <cellStyle name="Обычный 3 14 9" xfId="5885"/>
    <cellStyle name="Обычный 3 15" xfId="5886"/>
    <cellStyle name="Обычный 3 16" xfId="5887"/>
    <cellStyle name="Обычный 3 17" xfId="5888"/>
    <cellStyle name="Обычный 3 18" xfId="5889"/>
    <cellStyle name="Обычный 3 19" xfId="5890"/>
    <cellStyle name="Обычный 3 2" xfId="5891"/>
    <cellStyle name="Обычный 3 2 2" xfId="5892"/>
    <cellStyle name="Обычный 3 2 2 2" xfId="5893"/>
    <cellStyle name="Обычный 3 2 2 2 2" xfId="5894"/>
    <cellStyle name="Обычный 3 2 2 2 2 2" xfId="5895"/>
    <cellStyle name="Обычный 3 2 2 2 2 2 2" xfId="37426"/>
    <cellStyle name="Обычный 3 2 2 2 2 2 2 2" xfId="37427"/>
    <cellStyle name="Обычный 3 2 2 2 2 2 3" xfId="37428"/>
    <cellStyle name="Обычный 3 2 2 2 2 2 3 2" xfId="37429"/>
    <cellStyle name="Обычный 3 2 2 2 2 2 4" xfId="37430"/>
    <cellStyle name="Обычный 3 2 2 2 2 3" xfId="37431"/>
    <cellStyle name="Обычный 3 2 2 2 2 3 2" xfId="37432"/>
    <cellStyle name="Обычный 3 2 2 2 2 4" xfId="37433"/>
    <cellStyle name="Обычный 3 2 2 2 2 4 2" xfId="37434"/>
    <cellStyle name="Обычный 3 2 2 2 2 5" xfId="37435"/>
    <cellStyle name="Обычный 3 2 2 2 3" xfId="5896"/>
    <cellStyle name="Обычный 3 2 2 2 3 2" xfId="37436"/>
    <cellStyle name="Обычный 3 2 2 2 3 2 2" xfId="37437"/>
    <cellStyle name="Обычный 3 2 2 2 3 3" xfId="37438"/>
    <cellStyle name="Обычный 3 2 2 2 3 3 2" xfId="37439"/>
    <cellStyle name="Обычный 3 2 2 2 3 4" xfId="37440"/>
    <cellStyle name="Обычный 3 2 2 2 4" xfId="37441"/>
    <cellStyle name="Обычный 3 2 2 2 4 2" xfId="37442"/>
    <cellStyle name="Обычный 3 2 2 2 5" xfId="37443"/>
    <cellStyle name="Обычный 3 2 2 2 5 2" xfId="37444"/>
    <cellStyle name="Обычный 3 2 2 2 6" xfId="37445"/>
    <cellStyle name="Обычный 3 2 2 3" xfId="5897"/>
    <cellStyle name="Обычный 3 2 2 3 2" xfId="5898"/>
    <cellStyle name="Обычный 3 2 2 3 2 2" xfId="5899"/>
    <cellStyle name="Обычный 3 2 2 3 2 2 2" xfId="37446"/>
    <cellStyle name="Обычный 3 2 2 3 2 2 2 2" xfId="37447"/>
    <cellStyle name="Обычный 3 2 2 3 2 2 3" xfId="37448"/>
    <cellStyle name="Обычный 3 2 2 3 2 2 3 2" xfId="37449"/>
    <cellStyle name="Обычный 3 2 2 3 2 2 4" xfId="37450"/>
    <cellStyle name="Обычный 3 2 2 3 2 3" xfId="37451"/>
    <cellStyle name="Обычный 3 2 2 3 2 3 2" xfId="37452"/>
    <cellStyle name="Обычный 3 2 2 3 2 4" xfId="37453"/>
    <cellStyle name="Обычный 3 2 2 3 2 4 2" xfId="37454"/>
    <cellStyle name="Обычный 3 2 2 3 2 5" xfId="37455"/>
    <cellStyle name="Обычный 3 2 2 3 3" xfId="5900"/>
    <cellStyle name="Обычный 3 2 2 3 3 2" xfId="37456"/>
    <cellStyle name="Обычный 3 2 2 3 3 2 2" xfId="37457"/>
    <cellStyle name="Обычный 3 2 2 3 3 3" xfId="37458"/>
    <cellStyle name="Обычный 3 2 2 3 3 3 2" xfId="37459"/>
    <cellStyle name="Обычный 3 2 2 3 3 4" xfId="37460"/>
    <cellStyle name="Обычный 3 2 2 3 4" xfId="37461"/>
    <cellStyle name="Обычный 3 2 2 3 4 2" xfId="37462"/>
    <cellStyle name="Обычный 3 2 2 3 5" xfId="37463"/>
    <cellStyle name="Обычный 3 2 2 3 5 2" xfId="37464"/>
    <cellStyle name="Обычный 3 2 2 3 6" xfId="37465"/>
    <cellStyle name="Обычный 3 2 2 4" xfId="5901"/>
    <cellStyle name="Обычный 3 2 2 4 2" xfId="5902"/>
    <cellStyle name="Обычный 3 2 2 4 2 2" xfId="37466"/>
    <cellStyle name="Обычный 3 2 2 4 2 2 2" xfId="37467"/>
    <cellStyle name="Обычный 3 2 2 4 2 3" xfId="37468"/>
    <cellStyle name="Обычный 3 2 2 4 2 3 2" xfId="37469"/>
    <cellStyle name="Обычный 3 2 2 4 2 4" xfId="37470"/>
    <cellStyle name="Обычный 3 2 2 4 3" xfId="37471"/>
    <cellStyle name="Обычный 3 2 2 4 3 2" xfId="37472"/>
    <cellStyle name="Обычный 3 2 2 4 4" xfId="37473"/>
    <cellStyle name="Обычный 3 2 2 4 4 2" xfId="37474"/>
    <cellStyle name="Обычный 3 2 2 4 5" xfId="37475"/>
    <cellStyle name="Обычный 3 2 2 5" xfId="5903"/>
    <cellStyle name="Обычный 3 2 2 5 2" xfId="37476"/>
    <cellStyle name="Обычный 3 2 2 5 2 2" xfId="37477"/>
    <cellStyle name="Обычный 3 2 2 5 3" xfId="37478"/>
    <cellStyle name="Обычный 3 2 2 5 3 2" xfId="37479"/>
    <cellStyle name="Обычный 3 2 2 5 4" xfId="37480"/>
    <cellStyle name="Обычный 3 2 2 6" xfId="37481"/>
    <cellStyle name="Обычный 3 2 2 6 2" xfId="37482"/>
    <cellStyle name="Обычный 3 2 2 7" xfId="37483"/>
    <cellStyle name="Обычный 3 2 2 7 2" xfId="37484"/>
    <cellStyle name="Обычный 3 2 2 8" xfId="37485"/>
    <cellStyle name="Обычный 3 2 3" xfId="5904"/>
    <cellStyle name="Обычный 3 2 3 2" xfId="37486"/>
    <cellStyle name="Обычный 3 2 3 2 2" xfId="37487"/>
    <cellStyle name="Обычный 3 2 3 3" xfId="37488"/>
    <cellStyle name="Обычный 3 2 3 3 2" xfId="37489"/>
    <cellStyle name="Обычный 3 2 3 4" xfId="37490"/>
    <cellStyle name="Обычный 3 2 4" xfId="5905"/>
    <cellStyle name="Обычный 3 2 5" xfId="5906"/>
    <cellStyle name="Обычный 3 2 6" xfId="5907"/>
    <cellStyle name="Обычный 3 2 7" xfId="5908"/>
    <cellStyle name="Обычный 3 2 8" xfId="5909"/>
    <cellStyle name="Обычный 3 2_2. Приложение Доп материалы согласованияБП_БП" xfId="5910"/>
    <cellStyle name="Обычный 3 20" xfId="5911"/>
    <cellStyle name="Обычный 3 21" xfId="5912"/>
    <cellStyle name="Обычный 3 21 2" xfId="37491"/>
    <cellStyle name="Обычный 3 22" xfId="5913"/>
    <cellStyle name="Обычный 3 23" xfId="5914"/>
    <cellStyle name="Обычный 3 23 2" xfId="37492"/>
    <cellStyle name="Обычный 3 24" xfId="5915"/>
    <cellStyle name="Обычный 3 25" xfId="5916"/>
    <cellStyle name="Обычный 3 26" xfId="5917"/>
    <cellStyle name="Обычный 3 27" xfId="5918"/>
    <cellStyle name="Обычный 3 28" xfId="5919"/>
    <cellStyle name="Обычный 3 29" xfId="5920"/>
    <cellStyle name="Обычный 3 3" xfId="5921"/>
    <cellStyle name="Обычный 3 3 10" xfId="5922"/>
    <cellStyle name="Обычный 3 3 10 10" xfId="5923"/>
    <cellStyle name="Обычный 3 3 10 11" xfId="5924"/>
    <cellStyle name="Обычный 3 3 10 12" xfId="5925"/>
    <cellStyle name="Обычный 3 3 10 13" xfId="5926"/>
    <cellStyle name="Обычный 3 3 10 14" xfId="5927"/>
    <cellStyle name="Обычный 3 3 10 15" xfId="5928"/>
    <cellStyle name="Обычный 3 3 10 16" xfId="5929"/>
    <cellStyle name="Обычный 3 3 10 2" xfId="5930"/>
    <cellStyle name="Обычный 3 3 10 3" xfId="5931"/>
    <cellStyle name="Обычный 3 3 10 4" xfId="5932"/>
    <cellStyle name="Обычный 3 3 10 5" xfId="5933"/>
    <cellStyle name="Обычный 3 3 10 6" xfId="5934"/>
    <cellStyle name="Обычный 3 3 10 7" xfId="5935"/>
    <cellStyle name="Обычный 3 3 10 8" xfId="5936"/>
    <cellStyle name="Обычный 3 3 10 9" xfId="5937"/>
    <cellStyle name="Обычный 3 3 11" xfId="5938"/>
    <cellStyle name="Обычный 3 3 11 10" xfId="5939"/>
    <cellStyle name="Обычный 3 3 11 11" xfId="5940"/>
    <cellStyle name="Обычный 3 3 11 12" xfId="5941"/>
    <cellStyle name="Обычный 3 3 11 13" xfId="5942"/>
    <cellStyle name="Обычный 3 3 11 14" xfId="5943"/>
    <cellStyle name="Обычный 3 3 11 15" xfId="5944"/>
    <cellStyle name="Обычный 3 3 11 16" xfId="5945"/>
    <cellStyle name="Обычный 3 3 11 2" xfId="5946"/>
    <cellStyle name="Обычный 3 3 11 3" xfId="5947"/>
    <cellStyle name="Обычный 3 3 11 4" xfId="5948"/>
    <cellStyle name="Обычный 3 3 11 5" xfId="5949"/>
    <cellStyle name="Обычный 3 3 11 6" xfId="5950"/>
    <cellStyle name="Обычный 3 3 11 7" xfId="5951"/>
    <cellStyle name="Обычный 3 3 11 8" xfId="5952"/>
    <cellStyle name="Обычный 3 3 11 9" xfId="5953"/>
    <cellStyle name="Обычный 3 3 12" xfId="5954"/>
    <cellStyle name="Обычный 3 3 13" xfId="5955"/>
    <cellStyle name="Обычный 3 3 14" xfId="5956"/>
    <cellStyle name="Обычный 3 3 15" xfId="5957"/>
    <cellStyle name="Обычный 3 3 16" xfId="5958"/>
    <cellStyle name="Обычный 3 3 17" xfId="5959"/>
    <cellStyle name="Обычный 3 3 18" xfId="5960"/>
    <cellStyle name="Обычный 3 3 19" xfId="5961"/>
    <cellStyle name="Обычный 3 3 2" xfId="5962"/>
    <cellStyle name="Обычный 3 3 2 10" xfId="5963"/>
    <cellStyle name="Обычный 3 3 2 11" xfId="5964"/>
    <cellStyle name="Обычный 3 3 2 12" xfId="5965"/>
    <cellStyle name="Обычный 3 3 2 13" xfId="5966"/>
    <cellStyle name="Обычный 3 3 2 14" xfId="5967"/>
    <cellStyle name="Обычный 3 3 2 15" xfId="5968"/>
    <cellStyle name="Обычный 3 3 2 16" xfId="5969"/>
    <cellStyle name="Обычный 3 3 2 17" xfId="5970"/>
    <cellStyle name="Обычный 3 3 2 18" xfId="5971"/>
    <cellStyle name="Обычный 3 3 2 19" xfId="5972"/>
    <cellStyle name="Обычный 3 3 2 2" xfId="5973"/>
    <cellStyle name="Обычный 3 3 2 2 10" xfId="5974"/>
    <cellStyle name="Обычный 3 3 2 2 11" xfId="5975"/>
    <cellStyle name="Обычный 3 3 2 2 12" xfId="5976"/>
    <cellStyle name="Обычный 3 3 2 2 13" xfId="5977"/>
    <cellStyle name="Обычный 3 3 2 2 14" xfId="5978"/>
    <cellStyle name="Обычный 3 3 2 2 15" xfId="5979"/>
    <cellStyle name="Обычный 3 3 2 2 16" xfId="5980"/>
    <cellStyle name="Обычный 3 3 2 2 2" xfId="5981"/>
    <cellStyle name="Обычный 3 3 2 2 3" xfId="5982"/>
    <cellStyle name="Обычный 3 3 2 2 4" xfId="5983"/>
    <cellStyle name="Обычный 3 3 2 2 5" xfId="5984"/>
    <cellStyle name="Обычный 3 3 2 2 6" xfId="5985"/>
    <cellStyle name="Обычный 3 3 2 2 7" xfId="5986"/>
    <cellStyle name="Обычный 3 3 2 2 8" xfId="5987"/>
    <cellStyle name="Обычный 3 3 2 2 9" xfId="5988"/>
    <cellStyle name="Обычный 3 3 2 20" xfId="5989"/>
    <cellStyle name="Обычный 3 3 2 21" xfId="5990"/>
    <cellStyle name="Обычный 3 3 2 22" xfId="5991"/>
    <cellStyle name="Обычный 3 3 2 23" xfId="5992"/>
    <cellStyle name="Обычный 3 3 2 24" xfId="5993"/>
    <cellStyle name="Обычный 3 3 2 25" xfId="5994"/>
    <cellStyle name="Обычный 3 3 2 3" xfId="5995"/>
    <cellStyle name="Обычный 3 3 2 3 10" xfId="5996"/>
    <cellStyle name="Обычный 3 3 2 3 11" xfId="5997"/>
    <cellStyle name="Обычный 3 3 2 3 12" xfId="5998"/>
    <cellStyle name="Обычный 3 3 2 3 13" xfId="5999"/>
    <cellStyle name="Обычный 3 3 2 3 14" xfId="6000"/>
    <cellStyle name="Обычный 3 3 2 3 15" xfId="6001"/>
    <cellStyle name="Обычный 3 3 2 3 16" xfId="6002"/>
    <cellStyle name="Обычный 3 3 2 3 2" xfId="6003"/>
    <cellStyle name="Обычный 3 3 2 3 3" xfId="6004"/>
    <cellStyle name="Обычный 3 3 2 3 4" xfId="6005"/>
    <cellStyle name="Обычный 3 3 2 3 5" xfId="6006"/>
    <cellStyle name="Обычный 3 3 2 3 6" xfId="6007"/>
    <cellStyle name="Обычный 3 3 2 3 7" xfId="6008"/>
    <cellStyle name="Обычный 3 3 2 3 8" xfId="6009"/>
    <cellStyle name="Обычный 3 3 2 3 9" xfId="6010"/>
    <cellStyle name="Обычный 3 3 2 4" xfId="6011"/>
    <cellStyle name="Обычный 3 3 2 4 10" xfId="6012"/>
    <cellStyle name="Обычный 3 3 2 4 11" xfId="6013"/>
    <cellStyle name="Обычный 3 3 2 4 12" xfId="6014"/>
    <cellStyle name="Обычный 3 3 2 4 13" xfId="6015"/>
    <cellStyle name="Обычный 3 3 2 4 14" xfId="6016"/>
    <cellStyle name="Обычный 3 3 2 4 15" xfId="6017"/>
    <cellStyle name="Обычный 3 3 2 4 16" xfId="6018"/>
    <cellStyle name="Обычный 3 3 2 4 2" xfId="6019"/>
    <cellStyle name="Обычный 3 3 2 4 3" xfId="6020"/>
    <cellStyle name="Обычный 3 3 2 4 4" xfId="6021"/>
    <cellStyle name="Обычный 3 3 2 4 5" xfId="6022"/>
    <cellStyle name="Обычный 3 3 2 4 6" xfId="6023"/>
    <cellStyle name="Обычный 3 3 2 4 7" xfId="6024"/>
    <cellStyle name="Обычный 3 3 2 4 8" xfId="6025"/>
    <cellStyle name="Обычный 3 3 2 4 9" xfId="6026"/>
    <cellStyle name="Обычный 3 3 2 5" xfId="6027"/>
    <cellStyle name="Обычный 3 3 2 5 10" xfId="6028"/>
    <cellStyle name="Обычный 3 3 2 5 11" xfId="6029"/>
    <cellStyle name="Обычный 3 3 2 5 12" xfId="6030"/>
    <cellStyle name="Обычный 3 3 2 5 13" xfId="6031"/>
    <cellStyle name="Обычный 3 3 2 5 14" xfId="6032"/>
    <cellStyle name="Обычный 3 3 2 5 15" xfId="6033"/>
    <cellStyle name="Обычный 3 3 2 5 16" xfId="6034"/>
    <cellStyle name="Обычный 3 3 2 5 2" xfId="6035"/>
    <cellStyle name="Обычный 3 3 2 5 3" xfId="6036"/>
    <cellStyle name="Обычный 3 3 2 5 4" xfId="6037"/>
    <cellStyle name="Обычный 3 3 2 5 5" xfId="6038"/>
    <cellStyle name="Обычный 3 3 2 5 6" xfId="6039"/>
    <cellStyle name="Обычный 3 3 2 5 7" xfId="6040"/>
    <cellStyle name="Обычный 3 3 2 5 8" xfId="6041"/>
    <cellStyle name="Обычный 3 3 2 5 9" xfId="6042"/>
    <cellStyle name="Обычный 3 3 2 6" xfId="6043"/>
    <cellStyle name="Обычный 3 3 2 6 10" xfId="6044"/>
    <cellStyle name="Обычный 3 3 2 6 11" xfId="6045"/>
    <cellStyle name="Обычный 3 3 2 6 12" xfId="6046"/>
    <cellStyle name="Обычный 3 3 2 6 13" xfId="6047"/>
    <cellStyle name="Обычный 3 3 2 6 14" xfId="6048"/>
    <cellStyle name="Обычный 3 3 2 6 15" xfId="6049"/>
    <cellStyle name="Обычный 3 3 2 6 16" xfId="6050"/>
    <cellStyle name="Обычный 3 3 2 6 2" xfId="6051"/>
    <cellStyle name="Обычный 3 3 2 6 3" xfId="6052"/>
    <cellStyle name="Обычный 3 3 2 6 4" xfId="6053"/>
    <cellStyle name="Обычный 3 3 2 6 5" xfId="6054"/>
    <cellStyle name="Обычный 3 3 2 6 6" xfId="6055"/>
    <cellStyle name="Обычный 3 3 2 6 7" xfId="6056"/>
    <cellStyle name="Обычный 3 3 2 6 8" xfId="6057"/>
    <cellStyle name="Обычный 3 3 2 6 9" xfId="6058"/>
    <cellStyle name="Обычный 3 3 2 7" xfId="6059"/>
    <cellStyle name="Обычный 3 3 2 7 10" xfId="6060"/>
    <cellStyle name="Обычный 3 3 2 7 11" xfId="6061"/>
    <cellStyle name="Обычный 3 3 2 7 12" xfId="6062"/>
    <cellStyle name="Обычный 3 3 2 7 13" xfId="6063"/>
    <cellStyle name="Обычный 3 3 2 7 14" xfId="6064"/>
    <cellStyle name="Обычный 3 3 2 7 15" xfId="6065"/>
    <cellStyle name="Обычный 3 3 2 7 16" xfId="6066"/>
    <cellStyle name="Обычный 3 3 2 7 2" xfId="6067"/>
    <cellStyle name="Обычный 3 3 2 7 3" xfId="6068"/>
    <cellStyle name="Обычный 3 3 2 7 4" xfId="6069"/>
    <cellStyle name="Обычный 3 3 2 7 5" xfId="6070"/>
    <cellStyle name="Обычный 3 3 2 7 6" xfId="6071"/>
    <cellStyle name="Обычный 3 3 2 7 7" xfId="6072"/>
    <cellStyle name="Обычный 3 3 2 7 8" xfId="6073"/>
    <cellStyle name="Обычный 3 3 2 7 9" xfId="6074"/>
    <cellStyle name="Обычный 3 3 2 8" xfId="6075"/>
    <cellStyle name="Обычный 3 3 2 8 10" xfId="6076"/>
    <cellStyle name="Обычный 3 3 2 8 11" xfId="6077"/>
    <cellStyle name="Обычный 3 3 2 8 12" xfId="6078"/>
    <cellStyle name="Обычный 3 3 2 8 13" xfId="6079"/>
    <cellStyle name="Обычный 3 3 2 8 14" xfId="6080"/>
    <cellStyle name="Обычный 3 3 2 8 15" xfId="6081"/>
    <cellStyle name="Обычный 3 3 2 8 16" xfId="6082"/>
    <cellStyle name="Обычный 3 3 2 8 2" xfId="6083"/>
    <cellStyle name="Обычный 3 3 2 8 3" xfId="6084"/>
    <cellStyle name="Обычный 3 3 2 8 4" xfId="6085"/>
    <cellStyle name="Обычный 3 3 2 8 5" xfId="6086"/>
    <cellStyle name="Обычный 3 3 2 8 6" xfId="6087"/>
    <cellStyle name="Обычный 3 3 2 8 7" xfId="6088"/>
    <cellStyle name="Обычный 3 3 2 8 8" xfId="6089"/>
    <cellStyle name="Обычный 3 3 2 8 9" xfId="6090"/>
    <cellStyle name="Обычный 3 3 2 9" xfId="6091"/>
    <cellStyle name="Обычный 3 3 2_Прил 1_8 Баланс" xfId="37493"/>
    <cellStyle name="Обычный 3 3 20" xfId="6092"/>
    <cellStyle name="Обычный 3 3 21" xfId="6093"/>
    <cellStyle name="Обычный 3 3 22" xfId="6094"/>
    <cellStyle name="Обычный 3 3 23" xfId="6095"/>
    <cellStyle name="Обычный 3 3 24" xfId="6096"/>
    <cellStyle name="Обычный 3 3 25" xfId="6097"/>
    <cellStyle name="Обычный 3 3 26" xfId="6098"/>
    <cellStyle name="Обычный 3 3 27" xfId="6099"/>
    <cellStyle name="Обычный 3 3 28" xfId="6100"/>
    <cellStyle name="Обычный 3 3 29" xfId="6101"/>
    <cellStyle name="Обычный 3 3 3" xfId="6102"/>
    <cellStyle name="Обычный 3 3 3 10" xfId="6103"/>
    <cellStyle name="Обычный 3 3 3 11" xfId="6104"/>
    <cellStyle name="Обычный 3 3 3 12" xfId="6105"/>
    <cellStyle name="Обычный 3 3 3 13" xfId="6106"/>
    <cellStyle name="Обычный 3 3 3 14" xfId="6107"/>
    <cellStyle name="Обычный 3 3 3 15" xfId="6108"/>
    <cellStyle name="Обычный 3 3 3 16" xfId="6109"/>
    <cellStyle name="Обычный 3 3 3 17" xfId="6110"/>
    <cellStyle name="Обычный 3 3 3 18" xfId="6111"/>
    <cellStyle name="Обычный 3 3 3 19" xfId="6112"/>
    <cellStyle name="Обычный 3 3 3 2" xfId="6113"/>
    <cellStyle name="Обычный 3 3 3 2 10" xfId="6114"/>
    <cellStyle name="Обычный 3 3 3 2 11" xfId="6115"/>
    <cellStyle name="Обычный 3 3 3 2 12" xfId="6116"/>
    <cellStyle name="Обычный 3 3 3 2 13" xfId="6117"/>
    <cellStyle name="Обычный 3 3 3 2 14" xfId="6118"/>
    <cellStyle name="Обычный 3 3 3 2 15" xfId="6119"/>
    <cellStyle name="Обычный 3 3 3 2 16" xfId="6120"/>
    <cellStyle name="Обычный 3 3 3 2 2" xfId="6121"/>
    <cellStyle name="Обычный 3 3 3 2 3" xfId="6122"/>
    <cellStyle name="Обычный 3 3 3 2 4" xfId="6123"/>
    <cellStyle name="Обычный 3 3 3 2 5" xfId="6124"/>
    <cellStyle name="Обычный 3 3 3 2 6" xfId="6125"/>
    <cellStyle name="Обычный 3 3 3 2 7" xfId="6126"/>
    <cellStyle name="Обычный 3 3 3 2 8" xfId="6127"/>
    <cellStyle name="Обычный 3 3 3 2 9" xfId="6128"/>
    <cellStyle name="Обычный 3 3 3 20" xfId="6129"/>
    <cellStyle name="Обычный 3 3 3 21" xfId="6130"/>
    <cellStyle name="Обычный 3 3 3 22" xfId="6131"/>
    <cellStyle name="Обычный 3 3 3 23" xfId="6132"/>
    <cellStyle name="Обычный 3 3 3 24" xfId="6133"/>
    <cellStyle name="Обычный 3 3 3 25" xfId="6134"/>
    <cellStyle name="Обычный 3 3 3 3" xfId="6135"/>
    <cellStyle name="Обычный 3 3 3 3 10" xfId="6136"/>
    <cellStyle name="Обычный 3 3 3 3 11" xfId="6137"/>
    <cellStyle name="Обычный 3 3 3 3 12" xfId="6138"/>
    <cellStyle name="Обычный 3 3 3 3 13" xfId="6139"/>
    <cellStyle name="Обычный 3 3 3 3 14" xfId="6140"/>
    <cellStyle name="Обычный 3 3 3 3 15" xfId="6141"/>
    <cellStyle name="Обычный 3 3 3 3 16" xfId="6142"/>
    <cellStyle name="Обычный 3 3 3 3 2" xfId="6143"/>
    <cellStyle name="Обычный 3 3 3 3 3" xfId="6144"/>
    <cellStyle name="Обычный 3 3 3 3 4" xfId="6145"/>
    <cellStyle name="Обычный 3 3 3 3 5" xfId="6146"/>
    <cellStyle name="Обычный 3 3 3 3 6" xfId="6147"/>
    <cellStyle name="Обычный 3 3 3 3 7" xfId="6148"/>
    <cellStyle name="Обычный 3 3 3 3 8" xfId="6149"/>
    <cellStyle name="Обычный 3 3 3 3 9" xfId="6150"/>
    <cellStyle name="Обычный 3 3 3 4" xfId="6151"/>
    <cellStyle name="Обычный 3 3 3 4 10" xfId="6152"/>
    <cellStyle name="Обычный 3 3 3 4 11" xfId="6153"/>
    <cellStyle name="Обычный 3 3 3 4 12" xfId="6154"/>
    <cellStyle name="Обычный 3 3 3 4 13" xfId="6155"/>
    <cellStyle name="Обычный 3 3 3 4 14" xfId="6156"/>
    <cellStyle name="Обычный 3 3 3 4 15" xfId="6157"/>
    <cellStyle name="Обычный 3 3 3 4 16" xfId="6158"/>
    <cellStyle name="Обычный 3 3 3 4 2" xfId="6159"/>
    <cellStyle name="Обычный 3 3 3 4 3" xfId="6160"/>
    <cellStyle name="Обычный 3 3 3 4 4" xfId="6161"/>
    <cellStyle name="Обычный 3 3 3 4 5" xfId="6162"/>
    <cellStyle name="Обычный 3 3 3 4 6" xfId="6163"/>
    <cellStyle name="Обычный 3 3 3 4 7" xfId="6164"/>
    <cellStyle name="Обычный 3 3 3 4 8" xfId="6165"/>
    <cellStyle name="Обычный 3 3 3 4 9" xfId="6166"/>
    <cellStyle name="Обычный 3 3 3 5" xfId="6167"/>
    <cellStyle name="Обычный 3 3 3 5 10" xfId="6168"/>
    <cellStyle name="Обычный 3 3 3 5 11" xfId="6169"/>
    <cellStyle name="Обычный 3 3 3 5 12" xfId="6170"/>
    <cellStyle name="Обычный 3 3 3 5 13" xfId="6171"/>
    <cellStyle name="Обычный 3 3 3 5 14" xfId="6172"/>
    <cellStyle name="Обычный 3 3 3 5 15" xfId="6173"/>
    <cellStyle name="Обычный 3 3 3 5 16" xfId="6174"/>
    <cellStyle name="Обычный 3 3 3 5 2" xfId="6175"/>
    <cellStyle name="Обычный 3 3 3 5 3" xfId="6176"/>
    <cellStyle name="Обычный 3 3 3 5 4" xfId="6177"/>
    <cellStyle name="Обычный 3 3 3 5 5" xfId="6178"/>
    <cellStyle name="Обычный 3 3 3 5 6" xfId="6179"/>
    <cellStyle name="Обычный 3 3 3 5 7" xfId="6180"/>
    <cellStyle name="Обычный 3 3 3 5 8" xfId="6181"/>
    <cellStyle name="Обычный 3 3 3 5 9" xfId="6182"/>
    <cellStyle name="Обычный 3 3 3 6" xfId="6183"/>
    <cellStyle name="Обычный 3 3 3 6 10" xfId="6184"/>
    <cellStyle name="Обычный 3 3 3 6 11" xfId="6185"/>
    <cellStyle name="Обычный 3 3 3 6 12" xfId="6186"/>
    <cellStyle name="Обычный 3 3 3 6 13" xfId="6187"/>
    <cellStyle name="Обычный 3 3 3 6 14" xfId="6188"/>
    <cellStyle name="Обычный 3 3 3 6 15" xfId="6189"/>
    <cellStyle name="Обычный 3 3 3 6 16" xfId="6190"/>
    <cellStyle name="Обычный 3 3 3 6 2" xfId="6191"/>
    <cellStyle name="Обычный 3 3 3 6 3" xfId="6192"/>
    <cellStyle name="Обычный 3 3 3 6 4" xfId="6193"/>
    <cellStyle name="Обычный 3 3 3 6 5" xfId="6194"/>
    <cellStyle name="Обычный 3 3 3 6 6" xfId="6195"/>
    <cellStyle name="Обычный 3 3 3 6 7" xfId="6196"/>
    <cellStyle name="Обычный 3 3 3 6 8" xfId="6197"/>
    <cellStyle name="Обычный 3 3 3 6 9" xfId="6198"/>
    <cellStyle name="Обычный 3 3 3 7" xfId="6199"/>
    <cellStyle name="Обычный 3 3 3 7 10" xfId="6200"/>
    <cellStyle name="Обычный 3 3 3 7 11" xfId="6201"/>
    <cellStyle name="Обычный 3 3 3 7 12" xfId="6202"/>
    <cellStyle name="Обычный 3 3 3 7 13" xfId="6203"/>
    <cellStyle name="Обычный 3 3 3 7 14" xfId="6204"/>
    <cellStyle name="Обычный 3 3 3 7 15" xfId="6205"/>
    <cellStyle name="Обычный 3 3 3 7 16" xfId="6206"/>
    <cellStyle name="Обычный 3 3 3 7 2" xfId="6207"/>
    <cellStyle name="Обычный 3 3 3 7 3" xfId="6208"/>
    <cellStyle name="Обычный 3 3 3 7 4" xfId="6209"/>
    <cellStyle name="Обычный 3 3 3 7 5" xfId="6210"/>
    <cellStyle name="Обычный 3 3 3 7 6" xfId="6211"/>
    <cellStyle name="Обычный 3 3 3 7 7" xfId="6212"/>
    <cellStyle name="Обычный 3 3 3 7 8" xfId="6213"/>
    <cellStyle name="Обычный 3 3 3 7 9" xfId="6214"/>
    <cellStyle name="Обычный 3 3 3 8" xfId="6215"/>
    <cellStyle name="Обычный 3 3 3 8 10" xfId="6216"/>
    <cellStyle name="Обычный 3 3 3 8 11" xfId="6217"/>
    <cellStyle name="Обычный 3 3 3 8 12" xfId="6218"/>
    <cellStyle name="Обычный 3 3 3 8 13" xfId="6219"/>
    <cellStyle name="Обычный 3 3 3 8 14" xfId="6220"/>
    <cellStyle name="Обычный 3 3 3 8 15" xfId="6221"/>
    <cellStyle name="Обычный 3 3 3 8 16" xfId="6222"/>
    <cellStyle name="Обычный 3 3 3 8 2" xfId="6223"/>
    <cellStyle name="Обычный 3 3 3 8 3" xfId="6224"/>
    <cellStyle name="Обычный 3 3 3 8 4" xfId="6225"/>
    <cellStyle name="Обычный 3 3 3 8 5" xfId="6226"/>
    <cellStyle name="Обычный 3 3 3 8 6" xfId="6227"/>
    <cellStyle name="Обычный 3 3 3 8 7" xfId="6228"/>
    <cellStyle name="Обычный 3 3 3 8 8" xfId="6229"/>
    <cellStyle name="Обычный 3 3 3 8 9" xfId="6230"/>
    <cellStyle name="Обычный 3 3 3 9" xfId="6231"/>
    <cellStyle name="Обычный 3 3 30" xfId="37494"/>
    <cellStyle name="Обычный 3 3 31" xfId="37495"/>
    <cellStyle name="Обычный 3 3 32" xfId="37496"/>
    <cellStyle name="Обычный 3 3 4" xfId="6232"/>
    <cellStyle name="Обычный 3 3 4 10" xfId="6233"/>
    <cellStyle name="Обычный 3 3 4 11" xfId="6234"/>
    <cellStyle name="Обычный 3 3 4 12" xfId="6235"/>
    <cellStyle name="Обычный 3 3 4 13" xfId="6236"/>
    <cellStyle name="Обычный 3 3 4 14" xfId="6237"/>
    <cellStyle name="Обычный 3 3 4 15" xfId="6238"/>
    <cellStyle name="Обычный 3 3 4 16" xfId="6239"/>
    <cellStyle name="Обычный 3 3 4 17" xfId="6240"/>
    <cellStyle name="Обычный 3 3 4 18" xfId="6241"/>
    <cellStyle name="Обычный 3 3 4 19" xfId="6242"/>
    <cellStyle name="Обычный 3 3 4 2" xfId="6243"/>
    <cellStyle name="Обычный 3 3 4 2 10" xfId="6244"/>
    <cellStyle name="Обычный 3 3 4 2 11" xfId="6245"/>
    <cellStyle name="Обычный 3 3 4 2 12" xfId="6246"/>
    <cellStyle name="Обычный 3 3 4 2 13" xfId="6247"/>
    <cellStyle name="Обычный 3 3 4 2 14" xfId="6248"/>
    <cellStyle name="Обычный 3 3 4 2 15" xfId="6249"/>
    <cellStyle name="Обычный 3 3 4 2 16" xfId="6250"/>
    <cellStyle name="Обычный 3 3 4 2 2" xfId="6251"/>
    <cellStyle name="Обычный 3 3 4 2 3" xfId="6252"/>
    <cellStyle name="Обычный 3 3 4 2 4" xfId="6253"/>
    <cellStyle name="Обычный 3 3 4 2 5" xfId="6254"/>
    <cellStyle name="Обычный 3 3 4 2 6" xfId="6255"/>
    <cellStyle name="Обычный 3 3 4 2 7" xfId="6256"/>
    <cellStyle name="Обычный 3 3 4 2 8" xfId="6257"/>
    <cellStyle name="Обычный 3 3 4 2 9" xfId="6258"/>
    <cellStyle name="Обычный 3 3 4 20" xfId="6259"/>
    <cellStyle name="Обычный 3 3 4 21" xfId="6260"/>
    <cellStyle name="Обычный 3 3 4 22" xfId="6261"/>
    <cellStyle name="Обычный 3 3 4 23" xfId="6262"/>
    <cellStyle name="Обычный 3 3 4 24" xfId="6263"/>
    <cellStyle name="Обычный 3 3 4 25" xfId="6264"/>
    <cellStyle name="Обычный 3 3 4 3" xfId="6265"/>
    <cellStyle name="Обычный 3 3 4 3 10" xfId="6266"/>
    <cellStyle name="Обычный 3 3 4 3 11" xfId="6267"/>
    <cellStyle name="Обычный 3 3 4 3 12" xfId="6268"/>
    <cellStyle name="Обычный 3 3 4 3 13" xfId="6269"/>
    <cellStyle name="Обычный 3 3 4 3 14" xfId="6270"/>
    <cellStyle name="Обычный 3 3 4 3 15" xfId="6271"/>
    <cellStyle name="Обычный 3 3 4 3 16" xfId="6272"/>
    <cellStyle name="Обычный 3 3 4 3 2" xfId="6273"/>
    <cellStyle name="Обычный 3 3 4 3 3" xfId="6274"/>
    <cellStyle name="Обычный 3 3 4 3 4" xfId="6275"/>
    <cellStyle name="Обычный 3 3 4 3 5" xfId="6276"/>
    <cellStyle name="Обычный 3 3 4 3 6" xfId="6277"/>
    <cellStyle name="Обычный 3 3 4 3 7" xfId="6278"/>
    <cellStyle name="Обычный 3 3 4 3 8" xfId="6279"/>
    <cellStyle name="Обычный 3 3 4 3 9" xfId="6280"/>
    <cellStyle name="Обычный 3 3 4 4" xfId="6281"/>
    <cellStyle name="Обычный 3 3 4 4 10" xfId="6282"/>
    <cellStyle name="Обычный 3 3 4 4 11" xfId="6283"/>
    <cellStyle name="Обычный 3 3 4 4 12" xfId="6284"/>
    <cellStyle name="Обычный 3 3 4 4 13" xfId="6285"/>
    <cellStyle name="Обычный 3 3 4 4 14" xfId="6286"/>
    <cellStyle name="Обычный 3 3 4 4 15" xfId="6287"/>
    <cellStyle name="Обычный 3 3 4 4 16" xfId="6288"/>
    <cellStyle name="Обычный 3 3 4 4 2" xfId="6289"/>
    <cellStyle name="Обычный 3 3 4 4 3" xfId="6290"/>
    <cellStyle name="Обычный 3 3 4 4 4" xfId="6291"/>
    <cellStyle name="Обычный 3 3 4 4 5" xfId="6292"/>
    <cellStyle name="Обычный 3 3 4 4 6" xfId="6293"/>
    <cellStyle name="Обычный 3 3 4 4 7" xfId="6294"/>
    <cellStyle name="Обычный 3 3 4 4 8" xfId="6295"/>
    <cellStyle name="Обычный 3 3 4 4 9" xfId="6296"/>
    <cellStyle name="Обычный 3 3 4 5" xfId="6297"/>
    <cellStyle name="Обычный 3 3 4 5 10" xfId="6298"/>
    <cellStyle name="Обычный 3 3 4 5 11" xfId="6299"/>
    <cellStyle name="Обычный 3 3 4 5 12" xfId="6300"/>
    <cellStyle name="Обычный 3 3 4 5 13" xfId="6301"/>
    <cellStyle name="Обычный 3 3 4 5 14" xfId="6302"/>
    <cellStyle name="Обычный 3 3 4 5 15" xfId="6303"/>
    <cellStyle name="Обычный 3 3 4 5 16" xfId="6304"/>
    <cellStyle name="Обычный 3 3 4 5 2" xfId="6305"/>
    <cellStyle name="Обычный 3 3 4 5 3" xfId="6306"/>
    <cellStyle name="Обычный 3 3 4 5 4" xfId="6307"/>
    <cellStyle name="Обычный 3 3 4 5 5" xfId="6308"/>
    <cellStyle name="Обычный 3 3 4 5 6" xfId="6309"/>
    <cellStyle name="Обычный 3 3 4 5 7" xfId="6310"/>
    <cellStyle name="Обычный 3 3 4 5 8" xfId="6311"/>
    <cellStyle name="Обычный 3 3 4 5 9" xfId="6312"/>
    <cellStyle name="Обычный 3 3 4 6" xfId="6313"/>
    <cellStyle name="Обычный 3 3 4 6 10" xfId="6314"/>
    <cellStyle name="Обычный 3 3 4 6 11" xfId="6315"/>
    <cellStyle name="Обычный 3 3 4 6 12" xfId="6316"/>
    <cellStyle name="Обычный 3 3 4 6 13" xfId="6317"/>
    <cellStyle name="Обычный 3 3 4 6 14" xfId="6318"/>
    <cellStyle name="Обычный 3 3 4 6 15" xfId="6319"/>
    <cellStyle name="Обычный 3 3 4 6 16" xfId="6320"/>
    <cellStyle name="Обычный 3 3 4 6 2" xfId="6321"/>
    <cellStyle name="Обычный 3 3 4 6 3" xfId="6322"/>
    <cellStyle name="Обычный 3 3 4 6 4" xfId="6323"/>
    <cellStyle name="Обычный 3 3 4 6 5" xfId="6324"/>
    <cellStyle name="Обычный 3 3 4 6 6" xfId="6325"/>
    <cellStyle name="Обычный 3 3 4 6 7" xfId="6326"/>
    <cellStyle name="Обычный 3 3 4 6 8" xfId="6327"/>
    <cellStyle name="Обычный 3 3 4 6 9" xfId="6328"/>
    <cellStyle name="Обычный 3 3 4 7" xfId="6329"/>
    <cellStyle name="Обычный 3 3 4 7 10" xfId="6330"/>
    <cellStyle name="Обычный 3 3 4 7 11" xfId="6331"/>
    <cellStyle name="Обычный 3 3 4 7 12" xfId="6332"/>
    <cellStyle name="Обычный 3 3 4 7 13" xfId="6333"/>
    <cellStyle name="Обычный 3 3 4 7 14" xfId="6334"/>
    <cellStyle name="Обычный 3 3 4 7 15" xfId="6335"/>
    <cellStyle name="Обычный 3 3 4 7 16" xfId="6336"/>
    <cellStyle name="Обычный 3 3 4 7 2" xfId="6337"/>
    <cellStyle name="Обычный 3 3 4 7 3" xfId="6338"/>
    <cellStyle name="Обычный 3 3 4 7 4" xfId="6339"/>
    <cellStyle name="Обычный 3 3 4 7 5" xfId="6340"/>
    <cellStyle name="Обычный 3 3 4 7 6" xfId="6341"/>
    <cellStyle name="Обычный 3 3 4 7 7" xfId="6342"/>
    <cellStyle name="Обычный 3 3 4 7 8" xfId="6343"/>
    <cellStyle name="Обычный 3 3 4 7 9" xfId="6344"/>
    <cellStyle name="Обычный 3 3 4 8" xfId="6345"/>
    <cellStyle name="Обычный 3 3 4 8 10" xfId="6346"/>
    <cellStyle name="Обычный 3 3 4 8 11" xfId="6347"/>
    <cellStyle name="Обычный 3 3 4 8 12" xfId="6348"/>
    <cellStyle name="Обычный 3 3 4 8 13" xfId="6349"/>
    <cellStyle name="Обычный 3 3 4 8 14" xfId="6350"/>
    <cellStyle name="Обычный 3 3 4 8 15" xfId="6351"/>
    <cellStyle name="Обычный 3 3 4 8 16" xfId="6352"/>
    <cellStyle name="Обычный 3 3 4 8 2" xfId="6353"/>
    <cellStyle name="Обычный 3 3 4 8 3" xfId="6354"/>
    <cellStyle name="Обычный 3 3 4 8 4" xfId="6355"/>
    <cellStyle name="Обычный 3 3 4 8 5" xfId="6356"/>
    <cellStyle name="Обычный 3 3 4 8 6" xfId="6357"/>
    <cellStyle name="Обычный 3 3 4 8 7" xfId="6358"/>
    <cellStyle name="Обычный 3 3 4 8 8" xfId="6359"/>
    <cellStyle name="Обычный 3 3 4 8 9" xfId="6360"/>
    <cellStyle name="Обычный 3 3 4 9" xfId="6361"/>
    <cellStyle name="Обычный 3 3 5" xfId="6362"/>
    <cellStyle name="Обычный 3 3 5 10" xfId="6363"/>
    <cellStyle name="Обычный 3 3 5 11" xfId="6364"/>
    <cellStyle name="Обычный 3 3 5 12" xfId="6365"/>
    <cellStyle name="Обычный 3 3 5 13" xfId="6366"/>
    <cellStyle name="Обычный 3 3 5 14" xfId="6367"/>
    <cellStyle name="Обычный 3 3 5 15" xfId="6368"/>
    <cellStyle name="Обычный 3 3 5 16" xfId="6369"/>
    <cellStyle name="Обычный 3 3 5 2" xfId="6370"/>
    <cellStyle name="Обычный 3 3 5 3" xfId="6371"/>
    <cellStyle name="Обычный 3 3 5 4" xfId="6372"/>
    <cellStyle name="Обычный 3 3 5 5" xfId="6373"/>
    <cellStyle name="Обычный 3 3 5 6" xfId="6374"/>
    <cellStyle name="Обычный 3 3 5 7" xfId="6375"/>
    <cellStyle name="Обычный 3 3 5 8" xfId="6376"/>
    <cellStyle name="Обычный 3 3 5 9" xfId="6377"/>
    <cellStyle name="Обычный 3 3 6" xfId="6378"/>
    <cellStyle name="Обычный 3 3 6 10" xfId="6379"/>
    <cellStyle name="Обычный 3 3 6 11" xfId="6380"/>
    <cellStyle name="Обычный 3 3 6 12" xfId="6381"/>
    <cellStyle name="Обычный 3 3 6 13" xfId="6382"/>
    <cellStyle name="Обычный 3 3 6 14" xfId="6383"/>
    <cellStyle name="Обычный 3 3 6 15" xfId="6384"/>
    <cellStyle name="Обычный 3 3 6 16" xfId="6385"/>
    <cellStyle name="Обычный 3 3 6 2" xfId="6386"/>
    <cellStyle name="Обычный 3 3 6 3" xfId="6387"/>
    <cellStyle name="Обычный 3 3 6 4" xfId="6388"/>
    <cellStyle name="Обычный 3 3 6 5" xfId="6389"/>
    <cellStyle name="Обычный 3 3 6 6" xfId="6390"/>
    <cellStyle name="Обычный 3 3 6 7" xfId="6391"/>
    <cellStyle name="Обычный 3 3 6 8" xfId="6392"/>
    <cellStyle name="Обычный 3 3 6 9" xfId="6393"/>
    <cellStyle name="Обычный 3 3 7" xfId="6394"/>
    <cellStyle name="Обычный 3 3 7 10" xfId="6395"/>
    <cellStyle name="Обычный 3 3 7 11" xfId="6396"/>
    <cellStyle name="Обычный 3 3 7 12" xfId="6397"/>
    <cellStyle name="Обычный 3 3 7 13" xfId="6398"/>
    <cellStyle name="Обычный 3 3 7 14" xfId="6399"/>
    <cellStyle name="Обычный 3 3 7 15" xfId="6400"/>
    <cellStyle name="Обычный 3 3 7 16" xfId="6401"/>
    <cellStyle name="Обычный 3 3 7 2" xfId="6402"/>
    <cellStyle name="Обычный 3 3 7 3" xfId="6403"/>
    <cellStyle name="Обычный 3 3 7 4" xfId="6404"/>
    <cellStyle name="Обычный 3 3 7 5" xfId="6405"/>
    <cellStyle name="Обычный 3 3 7 6" xfId="6406"/>
    <cellStyle name="Обычный 3 3 7 7" xfId="6407"/>
    <cellStyle name="Обычный 3 3 7 8" xfId="6408"/>
    <cellStyle name="Обычный 3 3 7 9" xfId="6409"/>
    <cellStyle name="Обычный 3 3 8" xfId="6410"/>
    <cellStyle name="Обычный 3 3 8 10" xfId="6411"/>
    <cellStyle name="Обычный 3 3 8 11" xfId="6412"/>
    <cellStyle name="Обычный 3 3 8 12" xfId="6413"/>
    <cellStyle name="Обычный 3 3 8 13" xfId="6414"/>
    <cellStyle name="Обычный 3 3 8 14" xfId="6415"/>
    <cellStyle name="Обычный 3 3 8 15" xfId="6416"/>
    <cellStyle name="Обычный 3 3 8 16" xfId="6417"/>
    <cellStyle name="Обычный 3 3 8 2" xfId="6418"/>
    <cellStyle name="Обычный 3 3 8 3" xfId="6419"/>
    <cellStyle name="Обычный 3 3 8 4" xfId="6420"/>
    <cellStyle name="Обычный 3 3 8 5" xfId="6421"/>
    <cellStyle name="Обычный 3 3 8 6" xfId="6422"/>
    <cellStyle name="Обычный 3 3 8 7" xfId="6423"/>
    <cellStyle name="Обычный 3 3 8 8" xfId="6424"/>
    <cellStyle name="Обычный 3 3 8 9" xfId="6425"/>
    <cellStyle name="Обычный 3 3 9" xfId="6426"/>
    <cellStyle name="Обычный 3 3 9 10" xfId="6427"/>
    <cellStyle name="Обычный 3 3 9 11" xfId="6428"/>
    <cellStyle name="Обычный 3 3 9 12" xfId="6429"/>
    <cellStyle name="Обычный 3 3 9 13" xfId="6430"/>
    <cellStyle name="Обычный 3 3 9 14" xfId="6431"/>
    <cellStyle name="Обычный 3 3 9 15" xfId="6432"/>
    <cellStyle name="Обычный 3 3 9 16" xfId="6433"/>
    <cellStyle name="Обычный 3 3 9 2" xfId="6434"/>
    <cellStyle name="Обычный 3 3 9 3" xfId="6435"/>
    <cellStyle name="Обычный 3 3 9 4" xfId="6436"/>
    <cellStyle name="Обычный 3 3 9 5" xfId="6437"/>
    <cellStyle name="Обычный 3 3 9 6" xfId="6438"/>
    <cellStyle name="Обычный 3 3 9 7" xfId="6439"/>
    <cellStyle name="Обычный 3 3 9 8" xfId="6440"/>
    <cellStyle name="Обычный 3 3 9 9" xfId="6441"/>
    <cellStyle name="Обычный 3 3_Прил 1_8 Баланс" xfId="37497"/>
    <cellStyle name="Обычный 3 30" xfId="6442"/>
    <cellStyle name="Обычный 3 31" xfId="6443"/>
    <cellStyle name="Обычный 3 32" xfId="6444"/>
    <cellStyle name="Обычный 3 33" xfId="6445"/>
    <cellStyle name="Обычный 3 34" xfId="6446"/>
    <cellStyle name="Обычный 3 35" xfId="6447"/>
    <cellStyle name="Обычный 3 36" xfId="6448"/>
    <cellStyle name="Обычный 3 37" xfId="6449"/>
    <cellStyle name="Обычный 3 38" xfId="6450"/>
    <cellStyle name="Обычный 3 39" xfId="6451"/>
    <cellStyle name="Обычный 3 4" xfId="6452"/>
    <cellStyle name="Обычный 3 4 10" xfId="6453"/>
    <cellStyle name="Обычный 3 4 10 10" xfId="6454"/>
    <cellStyle name="Обычный 3 4 10 11" xfId="6455"/>
    <cellStyle name="Обычный 3 4 10 12" xfId="6456"/>
    <cellStyle name="Обычный 3 4 10 13" xfId="6457"/>
    <cellStyle name="Обычный 3 4 10 14" xfId="6458"/>
    <cellStyle name="Обычный 3 4 10 15" xfId="6459"/>
    <cellStyle name="Обычный 3 4 10 16" xfId="6460"/>
    <cellStyle name="Обычный 3 4 10 2" xfId="6461"/>
    <cellStyle name="Обычный 3 4 10 3" xfId="6462"/>
    <cellStyle name="Обычный 3 4 10 4" xfId="6463"/>
    <cellStyle name="Обычный 3 4 10 5" xfId="6464"/>
    <cellStyle name="Обычный 3 4 10 6" xfId="6465"/>
    <cellStyle name="Обычный 3 4 10 7" xfId="6466"/>
    <cellStyle name="Обычный 3 4 10 8" xfId="6467"/>
    <cellStyle name="Обычный 3 4 10 9" xfId="6468"/>
    <cellStyle name="Обычный 3 4 11" xfId="6469"/>
    <cellStyle name="Обычный 3 4 11 10" xfId="6470"/>
    <cellStyle name="Обычный 3 4 11 11" xfId="6471"/>
    <cellStyle name="Обычный 3 4 11 12" xfId="6472"/>
    <cellStyle name="Обычный 3 4 11 13" xfId="6473"/>
    <cellStyle name="Обычный 3 4 11 14" xfId="6474"/>
    <cellStyle name="Обычный 3 4 11 15" xfId="6475"/>
    <cellStyle name="Обычный 3 4 11 16" xfId="6476"/>
    <cellStyle name="Обычный 3 4 11 2" xfId="6477"/>
    <cellStyle name="Обычный 3 4 11 3" xfId="6478"/>
    <cellStyle name="Обычный 3 4 11 4" xfId="6479"/>
    <cellStyle name="Обычный 3 4 11 5" xfId="6480"/>
    <cellStyle name="Обычный 3 4 11 6" xfId="6481"/>
    <cellStyle name="Обычный 3 4 11 7" xfId="6482"/>
    <cellStyle name="Обычный 3 4 11 8" xfId="6483"/>
    <cellStyle name="Обычный 3 4 11 9" xfId="6484"/>
    <cellStyle name="Обычный 3 4 12" xfId="6485"/>
    <cellStyle name="Обычный 3 4 13" xfId="6486"/>
    <cellStyle name="Обычный 3 4 14" xfId="6487"/>
    <cellStyle name="Обычный 3 4 15" xfId="6488"/>
    <cellStyle name="Обычный 3 4 16" xfId="6489"/>
    <cellStyle name="Обычный 3 4 17" xfId="6490"/>
    <cellStyle name="Обычный 3 4 18" xfId="6491"/>
    <cellStyle name="Обычный 3 4 19" xfId="6492"/>
    <cellStyle name="Обычный 3 4 2" xfId="6493"/>
    <cellStyle name="Обычный 3 4 2 10" xfId="6494"/>
    <cellStyle name="Обычный 3 4 2 11" xfId="6495"/>
    <cellStyle name="Обычный 3 4 2 12" xfId="6496"/>
    <cellStyle name="Обычный 3 4 2 13" xfId="6497"/>
    <cellStyle name="Обычный 3 4 2 14" xfId="6498"/>
    <cellStyle name="Обычный 3 4 2 15" xfId="6499"/>
    <cellStyle name="Обычный 3 4 2 16" xfId="6500"/>
    <cellStyle name="Обычный 3 4 2 17" xfId="6501"/>
    <cellStyle name="Обычный 3 4 2 18" xfId="6502"/>
    <cellStyle name="Обычный 3 4 2 19" xfId="6503"/>
    <cellStyle name="Обычный 3 4 2 2" xfId="6504"/>
    <cellStyle name="Обычный 3 4 2 2 10" xfId="6505"/>
    <cellStyle name="Обычный 3 4 2 2 11" xfId="6506"/>
    <cellStyle name="Обычный 3 4 2 2 12" xfId="6507"/>
    <cellStyle name="Обычный 3 4 2 2 13" xfId="6508"/>
    <cellStyle name="Обычный 3 4 2 2 14" xfId="6509"/>
    <cellStyle name="Обычный 3 4 2 2 15" xfId="6510"/>
    <cellStyle name="Обычный 3 4 2 2 16" xfId="6511"/>
    <cellStyle name="Обычный 3 4 2 2 2" xfId="6512"/>
    <cellStyle name="Обычный 3 4 2 2 2 2" xfId="37498"/>
    <cellStyle name="Обычный 3 4 2 2 3" xfId="6513"/>
    <cellStyle name="Обычный 3 4 2 2 4" xfId="6514"/>
    <cellStyle name="Обычный 3 4 2 2 5" xfId="6515"/>
    <cellStyle name="Обычный 3 4 2 2 6" xfId="6516"/>
    <cellStyle name="Обычный 3 4 2 2 7" xfId="6517"/>
    <cellStyle name="Обычный 3 4 2 2 8" xfId="6518"/>
    <cellStyle name="Обычный 3 4 2 2 9" xfId="6519"/>
    <cellStyle name="Обычный 3 4 2 20" xfId="6520"/>
    <cellStyle name="Обычный 3 4 2 21" xfId="6521"/>
    <cellStyle name="Обычный 3 4 2 22" xfId="6522"/>
    <cellStyle name="Обычный 3 4 2 23" xfId="6523"/>
    <cellStyle name="Обычный 3 4 2 24" xfId="6524"/>
    <cellStyle name="Обычный 3 4 2 25" xfId="6525"/>
    <cellStyle name="Обычный 3 4 2 3" xfId="6526"/>
    <cellStyle name="Обычный 3 4 2 3 10" xfId="6527"/>
    <cellStyle name="Обычный 3 4 2 3 11" xfId="6528"/>
    <cellStyle name="Обычный 3 4 2 3 12" xfId="6529"/>
    <cellStyle name="Обычный 3 4 2 3 13" xfId="6530"/>
    <cellStyle name="Обычный 3 4 2 3 14" xfId="6531"/>
    <cellStyle name="Обычный 3 4 2 3 15" xfId="6532"/>
    <cellStyle name="Обычный 3 4 2 3 16" xfId="6533"/>
    <cellStyle name="Обычный 3 4 2 3 2" xfId="6534"/>
    <cellStyle name="Обычный 3 4 2 3 3" xfId="6535"/>
    <cellStyle name="Обычный 3 4 2 3 4" xfId="6536"/>
    <cellStyle name="Обычный 3 4 2 3 5" xfId="6537"/>
    <cellStyle name="Обычный 3 4 2 3 6" xfId="6538"/>
    <cellStyle name="Обычный 3 4 2 3 7" xfId="6539"/>
    <cellStyle name="Обычный 3 4 2 3 8" xfId="6540"/>
    <cellStyle name="Обычный 3 4 2 3 9" xfId="6541"/>
    <cellStyle name="Обычный 3 4 2 4" xfId="6542"/>
    <cellStyle name="Обычный 3 4 2 4 10" xfId="6543"/>
    <cellStyle name="Обычный 3 4 2 4 11" xfId="6544"/>
    <cellStyle name="Обычный 3 4 2 4 12" xfId="6545"/>
    <cellStyle name="Обычный 3 4 2 4 13" xfId="6546"/>
    <cellStyle name="Обычный 3 4 2 4 14" xfId="6547"/>
    <cellStyle name="Обычный 3 4 2 4 15" xfId="6548"/>
    <cellStyle name="Обычный 3 4 2 4 16" xfId="6549"/>
    <cellStyle name="Обычный 3 4 2 4 2" xfId="6550"/>
    <cellStyle name="Обычный 3 4 2 4 3" xfId="6551"/>
    <cellStyle name="Обычный 3 4 2 4 4" xfId="6552"/>
    <cellStyle name="Обычный 3 4 2 4 5" xfId="6553"/>
    <cellStyle name="Обычный 3 4 2 4 6" xfId="6554"/>
    <cellStyle name="Обычный 3 4 2 4 7" xfId="6555"/>
    <cellStyle name="Обычный 3 4 2 4 8" xfId="6556"/>
    <cellStyle name="Обычный 3 4 2 4 9" xfId="6557"/>
    <cellStyle name="Обычный 3 4 2 5" xfId="6558"/>
    <cellStyle name="Обычный 3 4 2 5 10" xfId="6559"/>
    <cellStyle name="Обычный 3 4 2 5 11" xfId="6560"/>
    <cellStyle name="Обычный 3 4 2 5 12" xfId="6561"/>
    <cellStyle name="Обычный 3 4 2 5 13" xfId="6562"/>
    <cellStyle name="Обычный 3 4 2 5 14" xfId="6563"/>
    <cellStyle name="Обычный 3 4 2 5 15" xfId="6564"/>
    <cellStyle name="Обычный 3 4 2 5 16" xfId="6565"/>
    <cellStyle name="Обычный 3 4 2 5 2" xfId="6566"/>
    <cellStyle name="Обычный 3 4 2 5 3" xfId="6567"/>
    <cellStyle name="Обычный 3 4 2 5 4" xfId="6568"/>
    <cellStyle name="Обычный 3 4 2 5 5" xfId="6569"/>
    <cellStyle name="Обычный 3 4 2 5 6" xfId="6570"/>
    <cellStyle name="Обычный 3 4 2 5 7" xfId="6571"/>
    <cellStyle name="Обычный 3 4 2 5 8" xfId="6572"/>
    <cellStyle name="Обычный 3 4 2 5 9" xfId="6573"/>
    <cellStyle name="Обычный 3 4 2 6" xfId="6574"/>
    <cellStyle name="Обычный 3 4 2 6 10" xfId="6575"/>
    <cellStyle name="Обычный 3 4 2 6 11" xfId="6576"/>
    <cellStyle name="Обычный 3 4 2 6 12" xfId="6577"/>
    <cellStyle name="Обычный 3 4 2 6 13" xfId="6578"/>
    <cellStyle name="Обычный 3 4 2 6 14" xfId="6579"/>
    <cellStyle name="Обычный 3 4 2 6 15" xfId="6580"/>
    <cellStyle name="Обычный 3 4 2 6 16" xfId="6581"/>
    <cellStyle name="Обычный 3 4 2 6 2" xfId="6582"/>
    <cellStyle name="Обычный 3 4 2 6 3" xfId="6583"/>
    <cellStyle name="Обычный 3 4 2 6 4" xfId="6584"/>
    <cellStyle name="Обычный 3 4 2 6 5" xfId="6585"/>
    <cellStyle name="Обычный 3 4 2 6 6" xfId="6586"/>
    <cellStyle name="Обычный 3 4 2 6 7" xfId="6587"/>
    <cellStyle name="Обычный 3 4 2 6 8" xfId="6588"/>
    <cellStyle name="Обычный 3 4 2 6 9" xfId="6589"/>
    <cellStyle name="Обычный 3 4 2 7" xfId="6590"/>
    <cellStyle name="Обычный 3 4 2 7 10" xfId="6591"/>
    <cellStyle name="Обычный 3 4 2 7 11" xfId="6592"/>
    <cellStyle name="Обычный 3 4 2 7 12" xfId="6593"/>
    <cellStyle name="Обычный 3 4 2 7 13" xfId="6594"/>
    <cellStyle name="Обычный 3 4 2 7 14" xfId="6595"/>
    <cellStyle name="Обычный 3 4 2 7 15" xfId="6596"/>
    <cellStyle name="Обычный 3 4 2 7 16" xfId="6597"/>
    <cellStyle name="Обычный 3 4 2 7 2" xfId="6598"/>
    <cellStyle name="Обычный 3 4 2 7 3" xfId="6599"/>
    <cellStyle name="Обычный 3 4 2 7 4" xfId="6600"/>
    <cellStyle name="Обычный 3 4 2 7 5" xfId="6601"/>
    <cellStyle name="Обычный 3 4 2 7 6" xfId="6602"/>
    <cellStyle name="Обычный 3 4 2 7 7" xfId="6603"/>
    <cellStyle name="Обычный 3 4 2 7 8" xfId="6604"/>
    <cellStyle name="Обычный 3 4 2 7 9" xfId="6605"/>
    <cellStyle name="Обычный 3 4 2 8" xfId="6606"/>
    <cellStyle name="Обычный 3 4 2 8 10" xfId="6607"/>
    <cellStyle name="Обычный 3 4 2 8 11" xfId="6608"/>
    <cellStyle name="Обычный 3 4 2 8 12" xfId="6609"/>
    <cellStyle name="Обычный 3 4 2 8 13" xfId="6610"/>
    <cellStyle name="Обычный 3 4 2 8 14" xfId="6611"/>
    <cellStyle name="Обычный 3 4 2 8 15" xfId="6612"/>
    <cellStyle name="Обычный 3 4 2 8 16" xfId="6613"/>
    <cellStyle name="Обычный 3 4 2 8 2" xfId="6614"/>
    <cellStyle name="Обычный 3 4 2 8 3" xfId="6615"/>
    <cellStyle name="Обычный 3 4 2 8 4" xfId="6616"/>
    <cellStyle name="Обычный 3 4 2 8 5" xfId="6617"/>
    <cellStyle name="Обычный 3 4 2 8 6" xfId="6618"/>
    <cellStyle name="Обычный 3 4 2 8 7" xfId="6619"/>
    <cellStyle name="Обычный 3 4 2 8 8" xfId="6620"/>
    <cellStyle name="Обычный 3 4 2 8 9" xfId="6621"/>
    <cellStyle name="Обычный 3 4 2 9" xfId="6622"/>
    <cellStyle name="Обычный 3 4 20" xfId="6623"/>
    <cellStyle name="Обычный 3 4 21" xfId="6624"/>
    <cellStyle name="Обычный 3 4 22" xfId="6625"/>
    <cellStyle name="Обычный 3 4 23" xfId="6626"/>
    <cellStyle name="Обычный 3 4 24" xfId="6627"/>
    <cellStyle name="Обычный 3 4 25" xfId="6628"/>
    <cellStyle name="Обычный 3 4 26" xfId="6629"/>
    <cellStyle name="Обычный 3 4 27" xfId="6630"/>
    <cellStyle name="Обычный 3 4 28" xfId="6631"/>
    <cellStyle name="Обычный 3 4 29" xfId="6632"/>
    <cellStyle name="Обычный 3 4 3" xfId="6633"/>
    <cellStyle name="Обычный 3 4 3 10" xfId="6634"/>
    <cellStyle name="Обычный 3 4 3 11" xfId="6635"/>
    <cellStyle name="Обычный 3 4 3 12" xfId="6636"/>
    <cellStyle name="Обычный 3 4 3 13" xfId="6637"/>
    <cellStyle name="Обычный 3 4 3 14" xfId="6638"/>
    <cellStyle name="Обычный 3 4 3 15" xfId="6639"/>
    <cellStyle name="Обычный 3 4 3 16" xfId="6640"/>
    <cellStyle name="Обычный 3 4 3 17" xfId="6641"/>
    <cellStyle name="Обычный 3 4 3 18" xfId="6642"/>
    <cellStyle name="Обычный 3 4 3 19" xfId="6643"/>
    <cellStyle name="Обычный 3 4 3 2" xfId="6644"/>
    <cellStyle name="Обычный 3 4 3 2 10" xfId="6645"/>
    <cellStyle name="Обычный 3 4 3 2 11" xfId="6646"/>
    <cellStyle name="Обычный 3 4 3 2 12" xfId="6647"/>
    <cellStyle name="Обычный 3 4 3 2 13" xfId="6648"/>
    <cellStyle name="Обычный 3 4 3 2 14" xfId="6649"/>
    <cellStyle name="Обычный 3 4 3 2 15" xfId="6650"/>
    <cellStyle name="Обычный 3 4 3 2 16" xfId="6651"/>
    <cellStyle name="Обычный 3 4 3 2 2" xfId="6652"/>
    <cellStyle name="Обычный 3 4 3 2 3" xfId="6653"/>
    <cellStyle name="Обычный 3 4 3 2 4" xfId="6654"/>
    <cellStyle name="Обычный 3 4 3 2 5" xfId="6655"/>
    <cellStyle name="Обычный 3 4 3 2 6" xfId="6656"/>
    <cellStyle name="Обычный 3 4 3 2 7" xfId="6657"/>
    <cellStyle name="Обычный 3 4 3 2 8" xfId="6658"/>
    <cellStyle name="Обычный 3 4 3 2 9" xfId="6659"/>
    <cellStyle name="Обычный 3 4 3 20" xfId="6660"/>
    <cellStyle name="Обычный 3 4 3 21" xfId="6661"/>
    <cellStyle name="Обычный 3 4 3 22" xfId="6662"/>
    <cellStyle name="Обычный 3 4 3 23" xfId="6663"/>
    <cellStyle name="Обычный 3 4 3 24" xfId="6664"/>
    <cellStyle name="Обычный 3 4 3 25" xfId="6665"/>
    <cellStyle name="Обычный 3 4 3 3" xfId="6666"/>
    <cellStyle name="Обычный 3 4 3 3 10" xfId="6667"/>
    <cellStyle name="Обычный 3 4 3 3 11" xfId="6668"/>
    <cellStyle name="Обычный 3 4 3 3 12" xfId="6669"/>
    <cellStyle name="Обычный 3 4 3 3 13" xfId="6670"/>
    <cellStyle name="Обычный 3 4 3 3 14" xfId="6671"/>
    <cellStyle name="Обычный 3 4 3 3 15" xfId="6672"/>
    <cellStyle name="Обычный 3 4 3 3 16" xfId="6673"/>
    <cellStyle name="Обычный 3 4 3 3 2" xfId="6674"/>
    <cellStyle name="Обычный 3 4 3 3 3" xfId="6675"/>
    <cellStyle name="Обычный 3 4 3 3 4" xfId="6676"/>
    <cellStyle name="Обычный 3 4 3 3 5" xfId="6677"/>
    <cellStyle name="Обычный 3 4 3 3 6" xfId="6678"/>
    <cellStyle name="Обычный 3 4 3 3 7" xfId="6679"/>
    <cellStyle name="Обычный 3 4 3 3 8" xfId="6680"/>
    <cellStyle name="Обычный 3 4 3 3 9" xfId="6681"/>
    <cellStyle name="Обычный 3 4 3 4" xfId="6682"/>
    <cellStyle name="Обычный 3 4 3 4 10" xfId="6683"/>
    <cellStyle name="Обычный 3 4 3 4 11" xfId="6684"/>
    <cellStyle name="Обычный 3 4 3 4 12" xfId="6685"/>
    <cellStyle name="Обычный 3 4 3 4 13" xfId="6686"/>
    <cellStyle name="Обычный 3 4 3 4 14" xfId="6687"/>
    <cellStyle name="Обычный 3 4 3 4 15" xfId="6688"/>
    <cellStyle name="Обычный 3 4 3 4 16" xfId="6689"/>
    <cellStyle name="Обычный 3 4 3 4 2" xfId="6690"/>
    <cellStyle name="Обычный 3 4 3 4 3" xfId="6691"/>
    <cellStyle name="Обычный 3 4 3 4 4" xfId="6692"/>
    <cellStyle name="Обычный 3 4 3 4 5" xfId="6693"/>
    <cellStyle name="Обычный 3 4 3 4 6" xfId="6694"/>
    <cellStyle name="Обычный 3 4 3 4 7" xfId="6695"/>
    <cellStyle name="Обычный 3 4 3 4 8" xfId="6696"/>
    <cellStyle name="Обычный 3 4 3 4 9" xfId="6697"/>
    <cellStyle name="Обычный 3 4 3 5" xfId="6698"/>
    <cellStyle name="Обычный 3 4 3 5 10" xfId="6699"/>
    <cellStyle name="Обычный 3 4 3 5 11" xfId="6700"/>
    <cellStyle name="Обычный 3 4 3 5 12" xfId="6701"/>
    <cellStyle name="Обычный 3 4 3 5 13" xfId="6702"/>
    <cellStyle name="Обычный 3 4 3 5 14" xfId="6703"/>
    <cellStyle name="Обычный 3 4 3 5 15" xfId="6704"/>
    <cellStyle name="Обычный 3 4 3 5 16" xfId="6705"/>
    <cellStyle name="Обычный 3 4 3 5 2" xfId="6706"/>
    <cellStyle name="Обычный 3 4 3 5 3" xfId="6707"/>
    <cellStyle name="Обычный 3 4 3 5 4" xfId="6708"/>
    <cellStyle name="Обычный 3 4 3 5 5" xfId="6709"/>
    <cellStyle name="Обычный 3 4 3 5 6" xfId="6710"/>
    <cellStyle name="Обычный 3 4 3 5 7" xfId="6711"/>
    <cellStyle name="Обычный 3 4 3 5 8" xfId="6712"/>
    <cellStyle name="Обычный 3 4 3 5 9" xfId="6713"/>
    <cellStyle name="Обычный 3 4 3 6" xfId="6714"/>
    <cellStyle name="Обычный 3 4 3 6 10" xfId="6715"/>
    <cellStyle name="Обычный 3 4 3 6 11" xfId="6716"/>
    <cellStyle name="Обычный 3 4 3 6 12" xfId="6717"/>
    <cellStyle name="Обычный 3 4 3 6 13" xfId="6718"/>
    <cellStyle name="Обычный 3 4 3 6 14" xfId="6719"/>
    <cellStyle name="Обычный 3 4 3 6 15" xfId="6720"/>
    <cellStyle name="Обычный 3 4 3 6 16" xfId="6721"/>
    <cellStyle name="Обычный 3 4 3 6 2" xfId="6722"/>
    <cellStyle name="Обычный 3 4 3 6 3" xfId="6723"/>
    <cellStyle name="Обычный 3 4 3 6 4" xfId="6724"/>
    <cellStyle name="Обычный 3 4 3 6 5" xfId="6725"/>
    <cellStyle name="Обычный 3 4 3 6 6" xfId="6726"/>
    <cellStyle name="Обычный 3 4 3 6 7" xfId="6727"/>
    <cellStyle name="Обычный 3 4 3 6 8" xfId="6728"/>
    <cellStyle name="Обычный 3 4 3 6 9" xfId="6729"/>
    <cellStyle name="Обычный 3 4 3 7" xfId="6730"/>
    <cellStyle name="Обычный 3 4 3 7 10" xfId="6731"/>
    <cellStyle name="Обычный 3 4 3 7 11" xfId="6732"/>
    <cellStyle name="Обычный 3 4 3 7 12" xfId="6733"/>
    <cellStyle name="Обычный 3 4 3 7 13" xfId="6734"/>
    <cellStyle name="Обычный 3 4 3 7 14" xfId="6735"/>
    <cellStyle name="Обычный 3 4 3 7 15" xfId="6736"/>
    <cellStyle name="Обычный 3 4 3 7 16" xfId="6737"/>
    <cellStyle name="Обычный 3 4 3 7 2" xfId="6738"/>
    <cellStyle name="Обычный 3 4 3 7 3" xfId="6739"/>
    <cellStyle name="Обычный 3 4 3 7 4" xfId="6740"/>
    <cellStyle name="Обычный 3 4 3 7 5" xfId="6741"/>
    <cellStyle name="Обычный 3 4 3 7 6" xfId="6742"/>
    <cellStyle name="Обычный 3 4 3 7 7" xfId="6743"/>
    <cellStyle name="Обычный 3 4 3 7 8" xfId="6744"/>
    <cellStyle name="Обычный 3 4 3 7 9" xfId="6745"/>
    <cellStyle name="Обычный 3 4 3 8" xfId="6746"/>
    <cellStyle name="Обычный 3 4 3 8 10" xfId="6747"/>
    <cellStyle name="Обычный 3 4 3 8 11" xfId="6748"/>
    <cellStyle name="Обычный 3 4 3 8 12" xfId="6749"/>
    <cellStyle name="Обычный 3 4 3 8 13" xfId="6750"/>
    <cellStyle name="Обычный 3 4 3 8 14" xfId="6751"/>
    <cellStyle name="Обычный 3 4 3 8 15" xfId="6752"/>
    <cellStyle name="Обычный 3 4 3 8 16" xfId="6753"/>
    <cellStyle name="Обычный 3 4 3 8 2" xfId="6754"/>
    <cellStyle name="Обычный 3 4 3 8 3" xfId="6755"/>
    <cellStyle name="Обычный 3 4 3 8 4" xfId="6756"/>
    <cellStyle name="Обычный 3 4 3 8 5" xfId="6757"/>
    <cellStyle name="Обычный 3 4 3 8 6" xfId="6758"/>
    <cellStyle name="Обычный 3 4 3 8 7" xfId="6759"/>
    <cellStyle name="Обычный 3 4 3 8 8" xfId="6760"/>
    <cellStyle name="Обычный 3 4 3 8 9" xfId="6761"/>
    <cellStyle name="Обычный 3 4 3 9" xfId="6762"/>
    <cellStyle name="Обычный 3 4 30" xfId="37499"/>
    <cellStyle name="Обычный 3 4 4" xfId="6763"/>
    <cellStyle name="Обычный 3 4 4 10" xfId="6764"/>
    <cellStyle name="Обычный 3 4 4 11" xfId="6765"/>
    <cellStyle name="Обычный 3 4 4 12" xfId="6766"/>
    <cellStyle name="Обычный 3 4 4 13" xfId="6767"/>
    <cellStyle name="Обычный 3 4 4 14" xfId="6768"/>
    <cellStyle name="Обычный 3 4 4 15" xfId="6769"/>
    <cellStyle name="Обычный 3 4 4 16" xfId="6770"/>
    <cellStyle name="Обычный 3 4 4 17" xfId="6771"/>
    <cellStyle name="Обычный 3 4 4 18" xfId="6772"/>
    <cellStyle name="Обычный 3 4 4 19" xfId="6773"/>
    <cellStyle name="Обычный 3 4 4 2" xfId="6774"/>
    <cellStyle name="Обычный 3 4 4 2 10" xfId="6775"/>
    <cellStyle name="Обычный 3 4 4 2 11" xfId="6776"/>
    <cellStyle name="Обычный 3 4 4 2 12" xfId="6777"/>
    <cellStyle name="Обычный 3 4 4 2 13" xfId="6778"/>
    <cellStyle name="Обычный 3 4 4 2 14" xfId="6779"/>
    <cellStyle name="Обычный 3 4 4 2 15" xfId="6780"/>
    <cellStyle name="Обычный 3 4 4 2 16" xfId="6781"/>
    <cellStyle name="Обычный 3 4 4 2 2" xfId="6782"/>
    <cellStyle name="Обычный 3 4 4 2 3" xfId="6783"/>
    <cellStyle name="Обычный 3 4 4 2 4" xfId="6784"/>
    <cellStyle name="Обычный 3 4 4 2 5" xfId="6785"/>
    <cellStyle name="Обычный 3 4 4 2 6" xfId="6786"/>
    <cellStyle name="Обычный 3 4 4 2 7" xfId="6787"/>
    <cellStyle name="Обычный 3 4 4 2 8" xfId="6788"/>
    <cellStyle name="Обычный 3 4 4 2 9" xfId="6789"/>
    <cellStyle name="Обычный 3 4 4 20" xfId="6790"/>
    <cellStyle name="Обычный 3 4 4 21" xfId="6791"/>
    <cellStyle name="Обычный 3 4 4 22" xfId="6792"/>
    <cellStyle name="Обычный 3 4 4 23" xfId="6793"/>
    <cellStyle name="Обычный 3 4 4 24" xfId="6794"/>
    <cellStyle name="Обычный 3 4 4 25" xfId="6795"/>
    <cellStyle name="Обычный 3 4 4 3" xfId="6796"/>
    <cellStyle name="Обычный 3 4 4 3 10" xfId="6797"/>
    <cellStyle name="Обычный 3 4 4 3 11" xfId="6798"/>
    <cellStyle name="Обычный 3 4 4 3 12" xfId="6799"/>
    <cellStyle name="Обычный 3 4 4 3 13" xfId="6800"/>
    <cellStyle name="Обычный 3 4 4 3 14" xfId="6801"/>
    <cellStyle name="Обычный 3 4 4 3 15" xfId="6802"/>
    <cellStyle name="Обычный 3 4 4 3 16" xfId="6803"/>
    <cellStyle name="Обычный 3 4 4 3 2" xfId="6804"/>
    <cellStyle name="Обычный 3 4 4 3 3" xfId="6805"/>
    <cellStyle name="Обычный 3 4 4 3 4" xfId="6806"/>
    <cellStyle name="Обычный 3 4 4 3 5" xfId="6807"/>
    <cellStyle name="Обычный 3 4 4 3 6" xfId="6808"/>
    <cellStyle name="Обычный 3 4 4 3 7" xfId="6809"/>
    <cellStyle name="Обычный 3 4 4 3 8" xfId="6810"/>
    <cellStyle name="Обычный 3 4 4 3 9" xfId="6811"/>
    <cellStyle name="Обычный 3 4 4 4" xfId="6812"/>
    <cellStyle name="Обычный 3 4 4 4 10" xfId="6813"/>
    <cellStyle name="Обычный 3 4 4 4 11" xfId="6814"/>
    <cellStyle name="Обычный 3 4 4 4 12" xfId="6815"/>
    <cellStyle name="Обычный 3 4 4 4 13" xfId="6816"/>
    <cellStyle name="Обычный 3 4 4 4 14" xfId="6817"/>
    <cellStyle name="Обычный 3 4 4 4 15" xfId="6818"/>
    <cellStyle name="Обычный 3 4 4 4 16" xfId="6819"/>
    <cellStyle name="Обычный 3 4 4 4 2" xfId="6820"/>
    <cellStyle name="Обычный 3 4 4 4 3" xfId="6821"/>
    <cellStyle name="Обычный 3 4 4 4 4" xfId="6822"/>
    <cellStyle name="Обычный 3 4 4 4 5" xfId="6823"/>
    <cellStyle name="Обычный 3 4 4 4 6" xfId="6824"/>
    <cellStyle name="Обычный 3 4 4 4 7" xfId="6825"/>
    <cellStyle name="Обычный 3 4 4 4 8" xfId="6826"/>
    <cellStyle name="Обычный 3 4 4 4 9" xfId="6827"/>
    <cellStyle name="Обычный 3 4 4 5" xfId="6828"/>
    <cellStyle name="Обычный 3 4 4 5 10" xfId="6829"/>
    <cellStyle name="Обычный 3 4 4 5 11" xfId="6830"/>
    <cellStyle name="Обычный 3 4 4 5 12" xfId="6831"/>
    <cellStyle name="Обычный 3 4 4 5 13" xfId="6832"/>
    <cellStyle name="Обычный 3 4 4 5 14" xfId="6833"/>
    <cellStyle name="Обычный 3 4 4 5 15" xfId="6834"/>
    <cellStyle name="Обычный 3 4 4 5 16" xfId="6835"/>
    <cellStyle name="Обычный 3 4 4 5 2" xfId="6836"/>
    <cellStyle name="Обычный 3 4 4 5 3" xfId="6837"/>
    <cellStyle name="Обычный 3 4 4 5 4" xfId="6838"/>
    <cellStyle name="Обычный 3 4 4 5 5" xfId="6839"/>
    <cellStyle name="Обычный 3 4 4 5 6" xfId="6840"/>
    <cellStyle name="Обычный 3 4 4 5 7" xfId="6841"/>
    <cellStyle name="Обычный 3 4 4 5 8" xfId="6842"/>
    <cellStyle name="Обычный 3 4 4 5 9" xfId="6843"/>
    <cellStyle name="Обычный 3 4 4 6" xfId="6844"/>
    <cellStyle name="Обычный 3 4 4 6 10" xfId="6845"/>
    <cellStyle name="Обычный 3 4 4 6 11" xfId="6846"/>
    <cellStyle name="Обычный 3 4 4 6 12" xfId="6847"/>
    <cellStyle name="Обычный 3 4 4 6 13" xfId="6848"/>
    <cellStyle name="Обычный 3 4 4 6 14" xfId="6849"/>
    <cellStyle name="Обычный 3 4 4 6 15" xfId="6850"/>
    <cellStyle name="Обычный 3 4 4 6 16" xfId="6851"/>
    <cellStyle name="Обычный 3 4 4 6 2" xfId="6852"/>
    <cellStyle name="Обычный 3 4 4 6 3" xfId="6853"/>
    <cellStyle name="Обычный 3 4 4 6 4" xfId="6854"/>
    <cellStyle name="Обычный 3 4 4 6 5" xfId="6855"/>
    <cellStyle name="Обычный 3 4 4 6 6" xfId="6856"/>
    <cellStyle name="Обычный 3 4 4 6 7" xfId="6857"/>
    <cellStyle name="Обычный 3 4 4 6 8" xfId="6858"/>
    <cellStyle name="Обычный 3 4 4 6 9" xfId="6859"/>
    <cellStyle name="Обычный 3 4 4 7" xfId="6860"/>
    <cellStyle name="Обычный 3 4 4 7 10" xfId="6861"/>
    <cellStyle name="Обычный 3 4 4 7 11" xfId="6862"/>
    <cellStyle name="Обычный 3 4 4 7 12" xfId="6863"/>
    <cellStyle name="Обычный 3 4 4 7 13" xfId="6864"/>
    <cellStyle name="Обычный 3 4 4 7 14" xfId="6865"/>
    <cellStyle name="Обычный 3 4 4 7 15" xfId="6866"/>
    <cellStyle name="Обычный 3 4 4 7 16" xfId="6867"/>
    <cellStyle name="Обычный 3 4 4 7 2" xfId="6868"/>
    <cellStyle name="Обычный 3 4 4 7 3" xfId="6869"/>
    <cellStyle name="Обычный 3 4 4 7 4" xfId="6870"/>
    <cellStyle name="Обычный 3 4 4 7 5" xfId="6871"/>
    <cellStyle name="Обычный 3 4 4 7 6" xfId="6872"/>
    <cellStyle name="Обычный 3 4 4 7 7" xfId="6873"/>
    <cellStyle name="Обычный 3 4 4 7 8" xfId="6874"/>
    <cellStyle name="Обычный 3 4 4 7 9" xfId="6875"/>
    <cellStyle name="Обычный 3 4 4 8" xfId="6876"/>
    <cellStyle name="Обычный 3 4 4 8 10" xfId="6877"/>
    <cellStyle name="Обычный 3 4 4 8 11" xfId="6878"/>
    <cellStyle name="Обычный 3 4 4 8 12" xfId="6879"/>
    <cellStyle name="Обычный 3 4 4 8 13" xfId="6880"/>
    <cellStyle name="Обычный 3 4 4 8 14" xfId="6881"/>
    <cellStyle name="Обычный 3 4 4 8 15" xfId="6882"/>
    <cellStyle name="Обычный 3 4 4 8 16" xfId="6883"/>
    <cellStyle name="Обычный 3 4 4 8 2" xfId="6884"/>
    <cellStyle name="Обычный 3 4 4 8 3" xfId="6885"/>
    <cellStyle name="Обычный 3 4 4 8 4" xfId="6886"/>
    <cellStyle name="Обычный 3 4 4 8 5" xfId="6887"/>
    <cellStyle name="Обычный 3 4 4 8 6" xfId="6888"/>
    <cellStyle name="Обычный 3 4 4 8 7" xfId="6889"/>
    <cellStyle name="Обычный 3 4 4 8 8" xfId="6890"/>
    <cellStyle name="Обычный 3 4 4 8 9" xfId="6891"/>
    <cellStyle name="Обычный 3 4 4 9" xfId="6892"/>
    <cellStyle name="Обычный 3 4 5" xfId="6893"/>
    <cellStyle name="Обычный 3 4 5 10" xfId="6894"/>
    <cellStyle name="Обычный 3 4 5 11" xfId="6895"/>
    <cellStyle name="Обычный 3 4 5 12" xfId="6896"/>
    <cellStyle name="Обычный 3 4 5 13" xfId="6897"/>
    <cellStyle name="Обычный 3 4 5 14" xfId="6898"/>
    <cellStyle name="Обычный 3 4 5 15" xfId="6899"/>
    <cellStyle name="Обычный 3 4 5 16" xfId="6900"/>
    <cellStyle name="Обычный 3 4 5 2" xfId="6901"/>
    <cellStyle name="Обычный 3 4 5 3" xfId="6902"/>
    <cellStyle name="Обычный 3 4 5 4" xfId="6903"/>
    <cellStyle name="Обычный 3 4 5 5" xfId="6904"/>
    <cellStyle name="Обычный 3 4 5 6" xfId="6905"/>
    <cellStyle name="Обычный 3 4 5 7" xfId="6906"/>
    <cellStyle name="Обычный 3 4 5 8" xfId="6907"/>
    <cellStyle name="Обычный 3 4 5 9" xfId="6908"/>
    <cellStyle name="Обычный 3 4 6" xfId="6909"/>
    <cellStyle name="Обычный 3 4 6 10" xfId="6910"/>
    <cellStyle name="Обычный 3 4 6 11" xfId="6911"/>
    <cellStyle name="Обычный 3 4 6 12" xfId="6912"/>
    <cellStyle name="Обычный 3 4 6 13" xfId="6913"/>
    <cellStyle name="Обычный 3 4 6 14" xfId="6914"/>
    <cellStyle name="Обычный 3 4 6 15" xfId="6915"/>
    <cellStyle name="Обычный 3 4 6 16" xfId="6916"/>
    <cellStyle name="Обычный 3 4 6 2" xfId="6917"/>
    <cellStyle name="Обычный 3 4 6 3" xfId="6918"/>
    <cellStyle name="Обычный 3 4 6 4" xfId="6919"/>
    <cellStyle name="Обычный 3 4 6 5" xfId="6920"/>
    <cellStyle name="Обычный 3 4 6 6" xfId="6921"/>
    <cellStyle name="Обычный 3 4 6 7" xfId="6922"/>
    <cellStyle name="Обычный 3 4 6 8" xfId="6923"/>
    <cellStyle name="Обычный 3 4 6 9" xfId="6924"/>
    <cellStyle name="Обычный 3 4 7" xfId="6925"/>
    <cellStyle name="Обычный 3 4 7 10" xfId="6926"/>
    <cellStyle name="Обычный 3 4 7 11" xfId="6927"/>
    <cellStyle name="Обычный 3 4 7 12" xfId="6928"/>
    <cellStyle name="Обычный 3 4 7 13" xfId="6929"/>
    <cellStyle name="Обычный 3 4 7 14" xfId="6930"/>
    <cellStyle name="Обычный 3 4 7 15" xfId="6931"/>
    <cellStyle name="Обычный 3 4 7 16" xfId="6932"/>
    <cellStyle name="Обычный 3 4 7 2" xfId="6933"/>
    <cellStyle name="Обычный 3 4 7 3" xfId="6934"/>
    <cellStyle name="Обычный 3 4 7 4" xfId="6935"/>
    <cellStyle name="Обычный 3 4 7 5" xfId="6936"/>
    <cellStyle name="Обычный 3 4 7 6" xfId="6937"/>
    <cellStyle name="Обычный 3 4 7 7" xfId="6938"/>
    <cellStyle name="Обычный 3 4 7 8" xfId="6939"/>
    <cellStyle name="Обычный 3 4 7 9" xfId="6940"/>
    <cellStyle name="Обычный 3 4 8" xfId="6941"/>
    <cellStyle name="Обычный 3 4 8 10" xfId="6942"/>
    <cellStyle name="Обычный 3 4 8 11" xfId="6943"/>
    <cellStyle name="Обычный 3 4 8 12" xfId="6944"/>
    <cellStyle name="Обычный 3 4 8 13" xfId="6945"/>
    <cellStyle name="Обычный 3 4 8 14" xfId="6946"/>
    <cellStyle name="Обычный 3 4 8 15" xfId="6947"/>
    <cellStyle name="Обычный 3 4 8 16" xfId="6948"/>
    <cellStyle name="Обычный 3 4 8 2" xfId="6949"/>
    <cellStyle name="Обычный 3 4 8 3" xfId="6950"/>
    <cellStyle name="Обычный 3 4 8 4" xfId="6951"/>
    <cellStyle name="Обычный 3 4 8 5" xfId="6952"/>
    <cellStyle name="Обычный 3 4 8 6" xfId="6953"/>
    <cellStyle name="Обычный 3 4 8 7" xfId="6954"/>
    <cellStyle name="Обычный 3 4 8 8" xfId="6955"/>
    <cellStyle name="Обычный 3 4 8 9" xfId="6956"/>
    <cellStyle name="Обычный 3 4 9" xfId="6957"/>
    <cellStyle name="Обычный 3 4 9 10" xfId="6958"/>
    <cellStyle name="Обычный 3 4 9 11" xfId="6959"/>
    <cellStyle name="Обычный 3 4 9 12" xfId="6960"/>
    <cellStyle name="Обычный 3 4 9 13" xfId="6961"/>
    <cellStyle name="Обычный 3 4 9 14" xfId="6962"/>
    <cellStyle name="Обычный 3 4 9 15" xfId="6963"/>
    <cellStyle name="Обычный 3 4 9 16" xfId="6964"/>
    <cellStyle name="Обычный 3 4 9 2" xfId="6965"/>
    <cellStyle name="Обычный 3 4 9 3" xfId="6966"/>
    <cellStyle name="Обычный 3 4 9 4" xfId="6967"/>
    <cellStyle name="Обычный 3 4 9 5" xfId="6968"/>
    <cellStyle name="Обычный 3 4 9 6" xfId="6969"/>
    <cellStyle name="Обычный 3 4 9 7" xfId="6970"/>
    <cellStyle name="Обычный 3 4 9 8" xfId="6971"/>
    <cellStyle name="Обычный 3 4 9 9" xfId="6972"/>
    <cellStyle name="Обычный 3 4_Прил 1_8 Баланс" xfId="37500"/>
    <cellStyle name="Обычный 3 40" xfId="6973"/>
    <cellStyle name="Обычный 3 41" xfId="6974"/>
    <cellStyle name="Обычный 3 5" xfId="6975"/>
    <cellStyle name="Обычный 3 5 10" xfId="6976"/>
    <cellStyle name="Обычный 3 5 11" xfId="6977"/>
    <cellStyle name="Обычный 3 5 12" xfId="6978"/>
    <cellStyle name="Обычный 3 5 13" xfId="6979"/>
    <cellStyle name="Обычный 3 5 14" xfId="6980"/>
    <cellStyle name="Обычный 3 5 15" xfId="6981"/>
    <cellStyle name="Обычный 3 5 16" xfId="6982"/>
    <cellStyle name="Обычный 3 5 17" xfId="6983"/>
    <cellStyle name="Обычный 3 5 18" xfId="6984"/>
    <cellStyle name="Обычный 3 5 19" xfId="6985"/>
    <cellStyle name="Обычный 3 5 2" xfId="6986"/>
    <cellStyle name="Обычный 3 5 2 10" xfId="6987"/>
    <cellStyle name="Обычный 3 5 2 11" xfId="6988"/>
    <cellStyle name="Обычный 3 5 2 12" xfId="6989"/>
    <cellStyle name="Обычный 3 5 2 13" xfId="6990"/>
    <cellStyle name="Обычный 3 5 2 14" xfId="6991"/>
    <cellStyle name="Обычный 3 5 2 15" xfId="6992"/>
    <cellStyle name="Обычный 3 5 2 16" xfId="6993"/>
    <cellStyle name="Обычный 3 5 2 2" xfId="6994"/>
    <cellStyle name="Обычный 3 5 2 2 2" xfId="37501"/>
    <cellStyle name="Обычный 3 5 2 3" xfId="6995"/>
    <cellStyle name="Обычный 3 5 2 4" xfId="6996"/>
    <cellStyle name="Обычный 3 5 2 5" xfId="6997"/>
    <cellStyle name="Обычный 3 5 2 6" xfId="6998"/>
    <cellStyle name="Обычный 3 5 2 7" xfId="6999"/>
    <cellStyle name="Обычный 3 5 2 8" xfId="7000"/>
    <cellStyle name="Обычный 3 5 2 9" xfId="7001"/>
    <cellStyle name="Обычный 3 5 2_Прил 1_8 Баланс" xfId="37502"/>
    <cellStyle name="Обычный 3 5 20" xfId="7002"/>
    <cellStyle name="Обычный 3 5 21" xfId="7003"/>
    <cellStyle name="Обычный 3 5 22" xfId="7004"/>
    <cellStyle name="Обычный 3 5 23" xfId="7005"/>
    <cellStyle name="Обычный 3 5 24" xfId="7006"/>
    <cellStyle name="Обычный 3 5 25" xfId="7007"/>
    <cellStyle name="Обычный 3 5 26" xfId="7008"/>
    <cellStyle name="Обычный 3 5 27" xfId="37503"/>
    <cellStyle name="Обычный 3 5 28" xfId="37504"/>
    <cellStyle name="Обычный 3 5 3" xfId="7009"/>
    <cellStyle name="Обычный 3 5 3 10" xfId="7010"/>
    <cellStyle name="Обычный 3 5 3 11" xfId="7011"/>
    <cellStyle name="Обычный 3 5 3 12" xfId="7012"/>
    <cellStyle name="Обычный 3 5 3 13" xfId="7013"/>
    <cellStyle name="Обычный 3 5 3 14" xfId="7014"/>
    <cellStyle name="Обычный 3 5 3 15" xfId="7015"/>
    <cellStyle name="Обычный 3 5 3 16" xfId="7016"/>
    <cellStyle name="Обычный 3 5 3 2" xfId="7017"/>
    <cellStyle name="Обычный 3 5 3 3" xfId="7018"/>
    <cellStyle name="Обычный 3 5 3 4" xfId="7019"/>
    <cellStyle name="Обычный 3 5 3 5" xfId="7020"/>
    <cellStyle name="Обычный 3 5 3 6" xfId="7021"/>
    <cellStyle name="Обычный 3 5 3 7" xfId="7022"/>
    <cellStyle name="Обычный 3 5 3 8" xfId="7023"/>
    <cellStyle name="Обычный 3 5 3 9" xfId="7024"/>
    <cellStyle name="Обычный 3 5 4" xfId="7025"/>
    <cellStyle name="Обычный 3 5 4 10" xfId="7026"/>
    <cellStyle name="Обычный 3 5 4 11" xfId="7027"/>
    <cellStyle name="Обычный 3 5 4 12" xfId="7028"/>
    <cellStyle name="Обычный 3 5 4 13" xfId="7029"/>
    <cellStyle name="Обычный 3 5 4 14" xfId="7030"/>
    <cellStyle name="Обычный 3 5 4 15" xfId="7031"/>
    <cellStyle name="Обычный 3 5 4 16" xfId="7032"/>
    <cellStyle name="Обычный 3 5 4 2" xfId="7033"/>
    <cellStyle name="Обычный 3 5 4 3" xfId="7034"/>
    <cellStyle name="Обычный 3 5 4 4" xfId="7035"/>
    <cellStyle name="Обычный 3 5 4 5" xfId="7036"/>
    <cellStyle name="Обычный 3 5 4 6" xfId="7037"/>
    <cellStyle name="Обычный 3 5 4 7" xfId="7038"/>
    <cellStyle name="Обычный 3 5 4 8" xfId="7039"/>
    <cellStyle name="Обычный 3 5 4 9" xfId="7040"/>
    <cellStyle name="Обычный 3 5 5" xfId="7041"/>
    <cellStyle name="Обычный 3 5 5 10" xfId="7042"/>
    <cellStyle name="Обычный 3 5 5 11" xfId="7043"/>
    <cellStyle name="Обычный 3 5 5 12" xfId="7044"/>
    <cellStyle name="Обычный 3 5 5 13" xfId="7045"/>
    <cellStyle name="Обычный 3 5 5 14" xfId="7046"/>
    <cellStyle name="Обычный 3 5 5 15" xfId="7047"/>
    <cellStyle name="Обычный 3 5 5 16" xfId="7048"/>
    <cellStyle name="Обычный 3 5 5 2" xfId="7049"/>
    <cellStyle name="Обычный 3 5 5 3" xfId="7050"/>
    <cellStyle name="Обычный 3 5 5 4" xfId="7051"/>
    <cellStyle name="Обычный 3 5 5 5" xfId="7052"/>
    <cellStyle name="Обычный 3 5 5 6" xfId="7053"/>
    <cellStyle name="Обычный 3 5 5 7" xfId="7054"/>
    <cellStyle name="Обычный 3 5 5 8" xfId="7055"/>
    <cellStyle name="Обычный 3 5 5 9" xfId="7056"/>
    <cellStyle name="Обычный 3 5 6" xfId="7057"/>
    <cellStyle name="Обычный 3 5 6 10" xfId="7058"/>
    <cellStyle name="Обычный 3 5 6 11" xfId="7059"/>
    <cellStyle name="Обычный 3 5 6 12" xfId="7060"/>
    <cellStyle name="Обычный 3 5 6 13" xfId="7061"/>
    <cellStyle name="Обычный 3 5 6 14" xfId="7062"/>
    <cellStyle name="Обычный 3 5 6 15" xfId="7063"/>
    <cellStyle name="Обычный 3 5 6 16" xfId="7064"/>
    <cellStyle name="Обычный 3 5 6 2" xfId="7065"/>
    <cellStyle name="Обычный 3 5 6 3" xfId="7066"/>
    <cellStyle name="Обычный 3 5 6 4" xfId="7067"/>
    <cellStyle name="Обычный 3 5 6 5" xfId="7068"/>
    <cellStyle name="Обычный 3 5 6 6" xfId="7069"/>
    <cellStyle name="Обычный 3 5 6 7" xfId="7070"/>
    <cellStyle name="Обычный 3 5 6 8" xfId="7071"/>
    <cellStyle name="Обычный 3 5 6 9" xfId="7072"/>
    <cellStyle name="Обычный 3 5 7" xfId="7073"/>
    <cellStyle name="Обычный 3 5 7 10" xfId="7074"/>
    <cellStyle name="Обычный 3 5 7 11" xfId="7075"/>
    <cellStyle name="Обычный 3 5 7 12" xfId="7076"/>
    <cellStyle name="Обычный 3 5 7 13" xfId="7077"/>
    <cellStyle name="Обычный 3 5 7 14" xfId="7078"/>
    <cellStyle name="Обычный 3 5 7 15" xfId="7079"/>
    <cellStyle name="Обычный 3 5 7 16" xfId="7080"/>
    <cellStyle name="Обычный 3 5 7 2" xfId="7081"/>
    <cellStyle name="Обычный 3 5 7 3" xfId="7082"/>
    <cellStyle name="Обычный 3 5 7 4" xfId="7083"/>
    <cellStyle name="Обычный 3 5 7 5" xfId="7084"/>
    <cellStyle name="Обычный 3 5 7 6" xfId="7085"/>
    <cellStyle name="Обычный 3 5 7 7" xfId="7086"/>
    <cellStyle name="Обычный 3 5 7 8" xfId="7087"/>
    <cellStyle name="Обычный 3 5 7 9" xfId="7088"/>
    <cellStyle name="Обычный 3 5 8" xfId="7089"/>
    <cellStyle name="Обычный 3 5 8 10" xfId="7090"/>
    <cellStyle name="Обычный 3 5 8 11" xfId="7091"/>
    <cellStyle name="Обычный 3 5 8 12" xfId="7092"/>
    <cellStyle name="Обычный 3 5 8 13" xfId="7093"/>
    <cellStyle name="Обычный 3 5 8 14" xfId="7094"/>
    <cellStyle name="Обычный 3 5 8 15" xfId="7095"/>
    <cellStyle name="Обычный 3 5 8 16" xfId="7096"/>
    <cellStyle name="Обычный 3 5 8 2" xfId="7097"/>
    <cellStyle name="Обычный 3 5 8 3" xfId="7098"/>
    <cellStyle name="Обычный 3 5 8 4" xfId="7099"/>
    <cellStyle name="Обычный 3 5 8 5" xfId="7100"/>
    <cellStyle name="Обычный 3 5 8 6" xfId="7101"/>
    <cellStyle name="Обычный 3 5 8 7" xfId="7102"/>
    <cellStyle name="Обычный 3 5 8 8" xfId="7103"/>
    <cellStyle name="Обычный 3 5 8 9" xfId="7104"/>
    <cellStyle name="Обычный 3 5 9" xfId="7105"/>
    <cellStyle name="Обычный 3 5_Прил 1_8 Баланс" xfId="37505"/>
    <cellStyle name="Обычный 3 6" xfId="7106"/>
    <cellStyle name="Обычный 3 6 10" xfId="7107"/>
    <cellStyle name="Обычный 3 6 11" xfId="7108"/>
    <cellStyle name="Обычный 3 6 12" xfId="7109"/>
    <cellStyle name="Обычный 3 6 13" xfId="7110"/>
    <cellStyle name="Обычный 3 6 14" xfId="7111"/>
    <cellStyle name="Обычный 3 6 15" xfId="7112"/>
    <cellStyle name="Обычный 3 6 16" xfId="7113"/>
    <cellStyle name="Обычный 3 6 17" xfId="7114"/>
    <cellStyle name="Обычный 3 6 18" xfId="7115"/>
    <cellStyle name="Обычный 3 6 19" xfId="7116"/>
    <cellStyle name="Обычный 3 6 2" xfId="7117"/>
    <cellStyle name="Обычный 3 6 2 10" xfId="7118"/>
    <cellStyle name="Обычный 3 6 2 11" xfId="7119"/>
    <cellStyle name="Обычный 3 6 2 12" xfId="7120"/>
    <cellStyle name="Обычный 3 6 2 13" xfId="7121"/>
    <cellStyle name="Обычный 3 6 2 14" xfId="7122"/>
    <cellStyle name="Обычный 3 6 2 15" xfId="7123"/>
    <cellStyle name="Обычный 3 6 2 16" xfId="7124"/>
    <cellStyle name="Обычный 3 6 2 2" xfId="7125"/>
    <cellStyle name="Обычный 3 6 2 3" xfId="7126"/>
    <cellStyle name="Обычный 3 6 2 4" xfId="7127"/>
    <cellStyle name="Обычный 3 6 2 5" xfId="7128"/>
    <cellStyle name="Обычный 3 6 2 6" xfId="7129"/>
    <cellStyle name="Обычный 3 6 2 7" xfId="7130"/>
    <cellStyle name="Обычный 3 6 2 8" xfId="7131"/>
    <cellStyle name="Обычный 3 6 2 9" xfId="7132"/>
    <cellStyle name="Обычный 3 6 2_Прил 1_8 Баланс" xfId="37506"/>
    <cellStyle name="Обычный 3 6 20" xfId="7133"/>
    <cellStyle name="Обычный 3 6 21" xfId="7134"/>
    <cellStyle name="Обычный 3 6 22" xfId="7135"/>
    <cellStyle name="Обычный 3 6 23" xfId="7136"/>
    <cellStyle name="Обычный 3 6 24" xfId="7137"/>
    <cellStyle name="Обычный 3 6 25" xfId="7138"/>
    <cellStyle name="Обычный 3 6 26" xfId="7139"/>
    <cellStyle name="Обычный 3 6 27" xfId="37507"/>
    <cellStyle name="Обычный 3 6 28" xfId="37508"/>
    <cellStyle name="Обычный 3 6 29" xfId="37509"/>
    <cellStyle name="Обычный 3 6 3" xfId="7140"/>
    <cellStyle name="Обычный 3 6 3 10" xfId="7141"/>
    <cellStyle name="Обычный 3 6 3 11" xfId="7142"/>
    <cellStyle name="Обычный 3 6 3 12" xfId="7143"/>
    <cellStyle name="Обычный 3 6 3 13" xfId="7144"/>
    <cellStyle name="Обычный 3 6 3 14" xfId="7145"/>
    <cellStyle name="Обычный 3 6 3 15" xfId="7146"/>
    <cellStyle name="Обычный 3 6 3 16" xfId="7147"/>
    <cellStyle name="Обычный 3 6 3 2" xfId="7148"/>
    <cellStyle name="Обычный 3 6 3 3" xfId="7149"/>
    <cellStyle name="Обычный 3 6 3 4" xfId="7150"/>
    <cellStyle name="Обычный 3 6 3 5" xfId="7151"/>
    <cellStyle name="Обычный 3 6 3 6" xfId="7152"/>
    <cellStyle name="Обычный 3 6 3 7" xfId="7153"/>
    <cellStyle name="Обычный 3 6 3 8" xfId="7154"/>
    <cellStyle name="Обычный 3 6 3 9" xfId="7155"/>
    <cellStyle name="Обычный 3 6 4" xfId="7156"/>
    <cellStyle name="Обычный 3 6 4 10" xfId="7157"/>
    <cellStyle name="Обычный 3 6 4 11" xfId="7158"/>
    <cellStyle name="Обычный 3 6 4 12" xfId="7159"/>
    <cellStyle name="Обычный 3 6 4 13" xfId="7160"/>
    <cellStyle name="Обычный 3 6 4 14" xfId="7161"/>
    <cellStyle name="Обычный 3 6 4 15" xfId="7162"/>
    <cellStyle name="Обычный 3 6 4 16" xfId="7163"/>
    <cellStyle name="Обычный 3 6 4 2" xfId="7164"/>
    <cellStyle name="Обычный 3 6 4 3" xfId="7165"/>
    <cellStyle name="Обычный 3 6 4 4" xfId="7166"/>
    <cellStyle name="Обычный 3 6 4 5" xfId="7167"/>
    <cellStyle name="Обычный 3 6 4 6" xfId="7168"/>
    <cellStyle name="Обычный 3 6 4 7" xfId="7169"/>
    <cellStyle name="Обычный 3 6 4 8" xfId="7170"/>
    <cellStyle name="Обычный 3 6 4 9" xfId="7171"/>
    <cellStyle name="Обычный 3 6 5" xfId="7172"/>
    <cellStyle name="Обычный 3 6 5 10" xfId="7173"/>
    <cellStyle name="Обычный 3 6 5 11" xfId="7174"/>
    <cellStyle name="Обычный 3 6 5 12" xfId="7175"/>
    <cellStyle name="Обычный 3 6 5 13" xfId="7176"/>
    <cellStyle name="Обычный 3 6 5 14" xfId="7177"/>
    <cellStyle name="Обычный 3 6 5 15" xfId="7178"/>
    <cellStyle name="Обычный 3 6 5 16" xfId="7179"/>
    <cellStyle name="Обычный 3 6 5 2" xfId="7180"/>
    <cellStyle name="Обычный 3 6 5 3" xfId="7181"/>
    <cellStyle name="Обычный 3 6 5 4" xfId="7182"/>
    <cellStyle name="Обычный 3 6 5 5" xfId="7183"/>
    <cellStyle name="Обычный 3 6 5 6" xfId="7184"/>
    <cellStyle name="Обычный 3 6 5 7" xfId="7185"/>
    <cellStyle name="Обычный 3 6 5 8" xfId="7186"/>
    <cellStyle name="Обычный 3 6 5 9" xfId="7187"/>
    <cellStyle name="Обычный 3 6 6" xfId="7188"/>
    <cellStyle name="Обычный 3 6 6 10" xfId="7189"/>
    <cellStyle name="Обычный 3 6 6 11" xfId="7190"/>
    <cellStyle name="Обычный 3 6 6 12" xfId="7191"/>
    <cellStyle name="Обычный 3 6 6 13" xfId="7192"/>
    <cellStyle name="Обычный 3 6 6 14" xfId="7193"/>
    <cellStyle name="Обычный 3 6 6 15" xfId="7194"/>
    <cellStyle name="Обычный 3 6 6 16" xfId="7195"/>
    <cellStyle name="Обычный 3 6 6 2" xfId="7196"/>
    <cellStyle name="Обычный 3 6 6 3" xfId="7197"/>
    <cellStyle name="Обычный 3 6 6 4" xfId="7198"/>
    <cellStyle name="Обычный 3 6 6 5" xfId="7199"/>
    <cellStyle name="Обычный 3 6 6 6" xfId="7200"/>
    <cellStyle name="Обычный 3 6 6 7" xfId="7201"/>
    <cellStyle name="Обычный 3 6 6 8" xfId="7202"/>
    <cellStyle name="Обычный 3 6 6 9" xfId="7203"/>
    <cellStyle name="Обычный 3 6 7" xfId="7204"/>
    <cellStyle name="Обычный 3 6 7 10" xfId="7205"/>
    <cellStyle name="Обычный 3 6 7 11" xfId="7206"/>
    <cellStyle name="Обычный 3 6 7 12" xfId="7207"/>
    <cellStyle name="Обычный 3 6 7 13" xfId="7208"/>
    <cellStyle name="Обычный 3 6 7 14" xfId="7209"/>
    <cellStyle name="Обычный 3 6 7 15" xfId="7210"/>
    <cellStyle name="Обычный 3 6 7 16" xfId="7211"/>
    <cellStyle name="Обычный 3 6 7 2" xfId="7212"/>
    <cellStyle name="Обычный 3 6 7 3" xfId="7213"/>
    <cellStyle name="Обычный 3 6 7 4" xfId="7214"/>
    <cellStyle name="Обычный 3 6 7 5" xfId="7215"/>
    <cellStyle name="Обычный 3 6 7 6" xfId="7216"/>
    <cellStyle name="Обычный 3 6 7 7" xfId="7217"/>
    <cellStyle name="Обычный 3 6 7 8" xfId="7218"/>
    <cellStyle name="Обычный 3 6 7 9" xfId="7219"/>
    <cellStyle name="Обычный 3 6 8" xfId="7220"/>
    <cellStyle name="Обычный 3 6 8 10" xfId="7221"/>
    <cellStyle name="Обычный 3 6 8 11" xfId="7222"/>
    <cellStyle name="Обычный 3 6 8 12" xfId="7223"/>
    <cellStyle name="Обычный 3 6 8 13" xfId="7224"/>
    <cellStyle name="Обычный 3 6 8 14" xfId="7225"/>
    <cellStyle name="Обычный 3 6 8 15" xfId="7226"/>
    <cellStyle name="Обычный 3 6 8 16" xfId="7227"/>
    <cellStyle name="Обычный 3 6 8 2" xfId="7228"/>
    <cellStyle name="Обычный 3 6 8 3" xfId="7229"/>
    <cellStyle name="Обычный 3 6 8 4" xfId="7230"/>
    <cellStyle name="Обычный 3 6 8 5" xfId="7231"/>
    <cellStyle name="Обычный 3 6 8 6" xfId="7232"/>
    <cellStyle name="Обычный 3 6 8 7" xfId="7233"/>
    <cellStyle name="Обычный 3 6 8 8" xfId="7234"/>
    <cellStyle name="Обычный 3 6 8 9" xfId="7235"/>
    <cellStyle name="Обычный 3 6 9" xfId="7236"/>
    <cellStyle name="Обычный 3 6_Прил 1_8 Баланс" xfId="37510"/>
    <cellStyle name="Обычный 3 7" xfId="7237"/>
    <cellStyle name="Обычный 3 7 10" xfId="7238"/>
    <cellStyle name="Обычный 3 7 11" xfId="7239"/>
    <cellStyle name="Обычный 3 7 12" xfId="7240"/>
    <cellStyle name="Обычный 3 7 13" xfId="7241"/>
    <cellStyle name="Обычный 3 7 14" xfId="7242"/>
    <cellStyle name="Обычный 3 7 15" xfId="7243"/>
    <cellStyle name="Обычный 3 7 16" xfId="7244"/>
    <cellStyle name="Обычный 3 7 17" xfId="7245"/>
    <cellStyle name="Обычный 3 7 18" xfId="7246"/>
    <cellStyle name="Обычный 3 7 19" xfId="7247"/>
    <cellStyle name="Обычный 3 7 2" xfId="7248"/>
    <cellStyle name="Обычный 3 7 2 10" xfId="7249"/>
    <cellStyle name="Обычный 3 7 2 11" xfId="7250"/>
    <cellStyle name="Обычный 3 7 2 12" xfId="7251"/>
    <cellStyle name="Обычный 3 7 2 13" xfId="7252"/>
    <cellStyle name="Обычный 3 7 2 14" xfId="7253"/>
    <cellStyle name="Обычный 3 7 2 15" xfId="7254"/>
    <cellStyle name="Обычный 3 7 2 16" xfId="7255"/>
    <cellStyle name="Обычный 3 7 2 2" xfId="7256"/>
    <cellStyle name="Обычный 3 7 2 3" xfId="7257"/>
    <cellStyle name="Обычный 3 7 2 4" xfId="7258"/>
    <cellStyle name="Обычный 3 7 2 5" xfId="7259"/>
    <cellStyle name="Обычный 3 7 2 6" xfId="7260"/>
    <cellStyle name="Обычный 3 7 2 7" xfId="7261"/>
    <cellStyle name="Обычный 3 7 2 8" xfId="7262"/>
    <cellStyle name="Обычный 3 7 2 9" xfId="7263"/>
    <cellStyle name="Обычный 3 7 20" xfId="7264"/>
    <cellStyle name="Обычный 3 7 21" xfId="7265"/>
    <cellStyle name="Обычный 3 7 22" xfId="7266"/>
    <cellStyle name="Обычный 3 7 23" xfId="7267"/>
    <cellStyle name="Обычный 3 7 24" xfId="7268"/>
    <cellStyle name="Обычный 3 7 25" xfId="7269"/>
    <cellStyle name="Обычный 3 7 26" xfId="7270"/>
    <cellStyle name="Обычный 3 7 3" xfId="7271"/>
    <cellStyle name="Обычный 3 7 3 10" xfId="7272"/>
    <cellStyle name="Обычный 3 7 3 11" xfId="7273"/>
    <cellStyle name="Обычный 3 7 3 12" xfId="7274"/>
    <cellStyle name="Обычный 3 7 3 13" xfId="7275"/>
    <cellStyle name="Обычный 3 7 3 14" xfId="7276"/>
    <cellStyle name="Обычный 3 7 3 15" xfId="7277"/>
    <cellStyle name="Обычный 3 7 3 16" xfId="7278"/>
    <cellStyle name="Обычный 3 7 3 2" xfId="7279"/>
    <cellStyle name="Обычный 3 7 3 3" xfId="7280"/>
    <cellStyle name="Обычный 3 7 3 4" xfId="7281"/>
    <cellStyle name="Обычный 3 7 3 5" xfId="7282"/>
    <cellStyle name="Обычный 3 7 3 6" xfId="7283"/>
    <cellStyle name="Обычный 3 7 3 7" xfId="7284"/>
    <cellStyle name="Обычный 3 7 3 8" xfId="7285"/>
    <cellStyle name="Обычный 3 7 3 9" xfId="7286"/>
    <cellStyle name="Обычный 3 7 4" xfId="7287"/>
    <cellStyle name="Обычный 3 7 4 10" xfId="7288"/>
    <cellStyle name="Обычный 3 7 4 11" xfId="7289"/>
    <cellStyle name="Обычный 3 7 4 12" xfId="7290"/>
    <cellStyle name="Обычный 3 7 4 13" xfId="7291"/>
    <cellStyle name="Обычный 3 7 4 14" xfId="7292"/>
    <cellStyle name="Обычный 3 7 4 15" xfId="7293"/>
    <cellStyle name="Обычный 3 7 4 16" xfId="7294"/>
    <cellStyle name="Обычный 3 7 4 2" xfId="7295"/>
    <cellStyle name="Обычный 3 7 4 3" xfId="7296"/>
    <cellStyle name="Обычный 3 7 4 4" xfId="7297"/>
    <cellStyle name="Обычный 3 7 4 5" xfId="7298"/>
    <cellStyle name="Обычный 3 7 4 6" xfId="7299"/>
    <cellStyle name="Обычный 3 7 4 7" xfId="7300"/>
    <cellStyle name="Обычный 3 7 4 8" xfId="7301"/>
    <cellStyle name="Обычный 3 7 4 9" xfId="7302"/>
    <cellStyle name="Обычный 3 7 5" xfId="7303"/>
    <cellStyle name="Обычный 3 7 5 10" xfId="7304"/>
    <cellStyle name="Обычный 3 7 5 11" xfId="7305"/>
    <cellStyle name="Обычный 3 7 5 12" xfId="7306"/>
    <cellStyle name="Обычный 3 7 5 13" xfId="7307"/>
    <cellStyle name="Обычный 3 7 5 14" xfId="7308"/>
    <cellStyle name="Обычный 3 7 5 15" xfId="7309"/>
    <cellStyle name="Обычный 3 7 5 16" xfId="7310"/>
    <cellStyle name="Обычный 3 7 5 2" xfId="7311"/>
    <cellStyle name="Обычный 3 7 5 3" xfId="7312"/>
    <cellStyle name="Обычный 3 7 5 4" xfId="7313"/>
    <cellStyle name="Обычный 3 7 5 5" xfId="7314"/>
    <cellStyle name="Обычный 3 7 5 6" xfId="7315"/>
    <cellStyle name="Обычный 3 7 5 7" xfId="7316"/>
    <cellStyle name="Обычный 3 7 5 8" xfId="7317"/>
    <cellStyle name="Обычный 3 7 5 9" xfId="7318"/>
    <cellStyle name="Обычный 3 7 6" xfId="7319"/>
    <cellStyle name="Обычный 3 7 6 10" xfId="7320"/>
    <cellStyle name="Обычный 3 7 6 11" xfId="7321"/>
    <cellStyle name="Обычный 3 7 6 12" xfId="7322"/>
    <cellStyle name="Обычный 3 7 6 13" xfId="7323"/>
    <cellStyle name="Обычный 3 7 6 14" xfId="7324"/>
    <cellStyle name="Обычный 3 7 6 15" xfId="7325"/>
    <cellStyle name="Обычный 3 7 6 16" xfId="7326"/>
    <cellStyle name="Обычный 3 7 6 2" xfId="7327"/>
    <cellStyle name="Обычный 3 7 6 3" xfId="7328"/>
    <cellStyle name="Обычный 3 7 6 4" xfId="7329"/>
    <cellStyle name="Обычный 3 7 6 5" xfId="7330"/>
    <cellStyle name="Обычный 3 7 6 6" xfId="7331"/>
    <cellStyle name="Обычный 3 7 6 7" xfId="7332"/>
    <cellStyle name="Обычный 3 7 6 8" xfId="7333"/>
    <cellStyle name="Обычный 3 7 6 9" xfId="7334"/>
    <cellStyle name="Обычный 3 7 7" xfId="7335"/>
    <cellStyle name="Обычный 3 7 7 10" xfId="7336"/>
    <cellStyle name="Обычный 3 7 7 11" xfId="7337"/>
    <cellStyle name="Обычный 3 7 7 12" xfId="7338"/>
    <cellStyle name="Обычный 3 7 7 13" xfId="7339"/>
    <cellStyle name="Обычный 3 7 7 14" xfId="7340"/>
    <cellStyle name="Обычный 3 7 7 15" xfId="7341"/>
    <cellStyle name="Обычный 3 7 7 16" xfId="7342"/>
    <cellStyle name="Обычный 3 7 7 2" xfId="7343"/>
    <cellStyle name="Обычный 3 7 7 3" xfId="7344"/>
    <cellStyle name="Обычный 3 7 7 4" xfId="7345"/>
    <cellStyle name="Обычный 3 7 7 5" xfId="7346"/>
    <cellStyle name="Обычный 3 7 7 6" xfId="7347"/>
    <cellStyle name="Обычный 3 7 7 7" xfId="7348"/>
    <cellStyle name="Обычный 3 7 7 8" xfId="7349"/>
    <cellStyle name="Обычный 3 7 7 9" xfId="7350"/>
    <cellStyle name="Обычный 3 7 8" xfId="7351"/>
    <cellStyle name="Обычный 3 7 8 10" xfId="7352"/>
    <cellStyle name="Обычный 3 7 8 11" xfId="7353"/>
    <cellStyle name="Обычный 3 7 8 12" xfId="7354"/>
    <cellStyle name="Обычный 3 7 8 13" xfId="7355"/>
    <cellStyle name="Обычный 3 7 8 14" xfId="7356"/>
    <cellStyle name="Обычный 3 7 8 15" xfId="7357"/>
    <cellStyle name="Обычный 3 7 8 16" xfId="7358"/>
    <cellStyle name="Обычный 3 7 8 2" xfId="7359"/>
    <cellStyle name="Обычный 3 7 8 3" xfId="7360"/>
    <cellStyle name="Обычный 3 7 8 4" xfId="7361"/>
    <cellStyle name="Обычный 3 7 8 5" xfId="7362"/>
    <cellStyle name="Обычный 3 7 8 6" xfId="7363"/>
    <cellStyle name="Обычный 3 7 8 7" xfId="7364"/>
    <cellStyle name="Обычный 3 7 8 8" xfId="7365"/>
    <cellStyle name="Обычный 3 7 8 9" xfId="7366"/>
    <cellStyle name="Обычный 3 7 9" xfId="7367"/>
    <cellStyle name="Обычный 3 8" xfId="7368"/>
    <cellStyle name="Обычный 3 8 10" xfId="7369"/>
    <cellStyle name="Обычный 3 8 11" xfId="7370"/>
    <cellStyle name="Обычный 3 8 12" xfId="7371"/>
    <cellStyle name="Обычный 3 8 13" xfId="7372"/>
    <cellStyle name="Обычный 3 8 14" xfId="7373"/>
    <cellStyle name="Обычный 3 8 15" xfId="7374"/>
    <cellStyle name="Обычный 3 8 16" xfId="7375"/>
    <cellStyle name="Обычный 3 8 17" xfId="37511"/>
    <cellStyle name="Обычный 3 8 2" xfId="7376"/>
    <cellStyle name="Обычный 3 8 3" xfId="7377"/>
    <cellStyle name="Обычный 3 8 4" xfId="7378"/>
    <cellStyle name="Обычный 3 8 5" xfId="7379"/>
    <cellStyle name="Обычный 3 8 6" xfId="7380"/>
    <cellStyle name="Обычный 3 8 7" xfId="7381"/>
    <cellStyle name="Обычный 3 8 8" xfId="7382"/>
    <cellStyle name="Обычный 3 8 9" xfId="7383"/>
    <cellStyle name="Обычный 3 9" xfId="7384"/>
    <cellStyle name="Обычный 3 9 10" xfId="7385"/>
    <cellStyle name="Обычный 3 9 11" xfId="7386"/>
    <cellStyle name="Обычный 3 9 12" xfId="7387"/>
    <cellStyle name="Обычный 3 9 13" xfId="7388"/>
    <cellStyle name="Обычный 3 9 14" xfId="7389"/>
    <cellStyle name="Обычный 3 9 15" xfId="7390"/>
    <cellStyle name="Обычный 3 9 16" xfId="7391"/>
    <cellStyle name="Обычный 3 9 17" xfId="37512"/>
    <cellStyle name="Обычный 3 9 2" xfId="7392"/>
    <cellStyle name="Обычный 3 9 3" xfId="7393"/>
    <cellStyle name="Обычный 3 9 4" xfId="7394"/>
    <cellStyle name="Обычный 3 9 5" xfId="7395"/>
    <cellStyle name="Обычный 3 9 6" xfId="7396"/>
    <cellStyle name="Обычный 3 9 7" xfId="7397"/>
    <cellStyle name="Обычный 3 9 8" xfId="7398"/>
    <cellStyle name="Обычный 3 9 9" xfId="7399"/>
    <cellStyle name="Обычный 3_40% на отпуск в сеть 11.01.10" xfId="7400"/>
    <cellStyle name="Обычный 30" xfId="7401"/>
    <cellStyle name="Обычный 31" xfId="7402"/>
    <cellStyle name="Обычный 31 2" xfId="7403"/>
    <cellStyle name="Обычный 32" xfId="7404"/>
    <cellStyle name="Обычный 33" xfId="7405"/>
    <cellStyle name="Обычный 34" xfId="7406"/>
    <cellStyle name="Обычный 35" xfId="7407"/>
    <cellStyle name="Обычный 36" xfId="7408"/>
    <cellStyle name="Обычный 37" xfId="7409"/>
    <cellStyle name="Обычный 38" xfId="7410"/>
    <cellStyle name="Обычный 39" xfId="7411"/>
    <cellStyle name="Обычный 4" xfId="7412"/>
    <cellStyle name="Обычный 4 10" xfId="7413"/>
    <cellStyle name="Обычный 4 11" xfId="7414"/>
    <cellStyle name="Обычный 4 12" xfId="7415"/>
    <cellStyle name="Обычный 4 13" xfId="7416"/>
    <cellStyle name="Обычный 4 14" xfId="7417"/>
    <cellStyle name="Обычный 4 15" xfId="7418"/>
    <cellStyle name="Обычный 4 16" xfId="7419"/>
    <cellStyle name="Обычный 4 17" xfId="7420"/>
    <cellStyle name="Обычный 4 18" xfId="7421"/>
    <cellStyle name="Обычный 4 19" xfId="7422"/>
    <cellStyle name="Обычный 4 2" xfId="7423"/>
    <cellStyle name="Обычный 4 2 2" xfId="7424"/>
    <cellStyle name="Обычный 4 2 2 2" xfId="7425"/>
    <cellStyle name="Обычный 4 2 2 2 2" xfId="37513"/>
    <cellStyle name="Обычный 4 2 2 3" xfId="37514"/>
    <cellStyle name="Обычный 4 2 3" xfId="7426"/>
    <cellStyle name="Обычный 4 2 3 2" xfId="37515"/>
    <cellStyle name="Обычный 4 2 4" xfId="7427"/>
    <cellStyle name="Обычный 4 2 5" xfId="37516"/>
    <cellStyle name="Обычный 4 2 6" xfId="37517"/>
    <cellStyle name="Обычный 4 2_46EP.2012(v0.1)" xfId="7428"/>
    <cellStyle name="Обычный 4 20" xfId="7429"/>
    <cellStyle name="Обычный 4 21" xfId="7430"/>
    <cellStyle name="Обычный 4 22" xfId="37518"/>
    <cellStyle name="Обычный 4 23" xfId="37519"/>
    <cellStyle name="Обычный 4 24" xfId="37520"/>
    <cellStyle name="Обычный 4 25" xfId="37521"/>
    <cellStyle name="Обычный 4 3" xfId="7431"/>
    <cellStyle name="Обычный 4 3 2" xfId="7432"/>
    <cellStyle name="Обычный 4 3 3" xfId="37522"/>
    <cellStyle name="Обычный 4 4" xfId="7433"/>
    <cellStyle name="Обычный 4 4 2" xfId="7434"/>
    <cellStyle name="Обычный 4 4 3" xfId="37523"/>
    <cellStyle name="Обычный 4 5" xfId="7435"/>
    <cellStyle name="Обычный 4 5 2" xfId="37524"/>
    <cellStyle name="Обычный 4 5 3" xfId="37525"/>
    <cellStyle name="Обычный 4 6" xfId="7436"/>
    <cellStyle name="Обычный 4 6 2" xfId="37526"/>
    <cellStyle name="Обычный 4 6 3" xfId="37527"/>
    <cellStyle name="Обычный 4 7" xfId="7437"/>
    <cellStyle name="Обычный 4 7 2" xfId="37528"/>
    <cellStyle name="Обычный 4 8" xfId="7438"/>
    <cellStyle name="Обычный 4 9" xfId="7439"/>
    <cellStyle name="Обычный 4_32 форма ФСК" xfId="7440"/>
    <cellStyle name="Обычный 40" xfId="7441"/>
    <cellStyle name="Обычный 41" xfId="7442"/>
    <cellStyle name="Обычный 42" xfId="7443"/>
    <cellStyle name="Обычный 42 2" xfId="7444"/>
    <cellStyle name="Обычный 42_Приложение 2 10-00" xfId="7445"/>
    <cellStyle name="Обычный 43" xfId="7446"/>
    <cellStyle name="Обычный 44" xfId="7447"/>
    <cellStyle name="Обычный 45" xfId="7448"/>
    <cellStyle name="Обычный 46" xfId="7449"/>
    <cellStyle name="Обычный 47" xfId="7450"/>
    <cellStyle name="Обычный 48" xfId="7451"/>
    <cellStyle name="Обычный 49" xfId="7452"/>
    <cellStyle name="Обычный 49 3" xfId="7453"/>
    <cellStyle name="Обычный 5" xfId="7454"/>
    <cellStyle name="Обычный 5 10" xfId="7455"/>
    <cellStyle name="Обычный 5 11" xfId="7456"/>
    <cellStyle name="Обычный 5 12" xfId="7457"/>
    <cellStyle name="Обычный 5 13" xfId="7458"/>
    <cellStyle name="Обычный 5 14" xfId="7459"/>
    <cellStyle name="Обычный 5 2" xfId="7460"/>
    <cellStyle name="Обычный 5 2 2" xfId="7461"/>
    <cellStyle name="Обычный 5 2 2 2" xfId="7462"/>
    <cellStyle name="Обычный 5 2 2 3" xfId="37529"/>
    <cellStyle name="Обычный 5 2 3" xfId="7463"/>
    <cellStyle name="Обычный 5 2 3 2" xfId="37530"/>
    <cellStyle name="Обычный 5 2 4" xfId="7464"/>
    <cellStyle name="Обычный 5 2 5" xfId="7465"/>
    <cellStyle name="Обычный 5 2 6" xfId="7466"/>
    <cellStyle name="Обычный 5 2 7" xfId="7467"/>
    <cellStyle name="Обычный 5 3" xfId="7468"/>
    <cellStyle name="Обычный 5 3 2" xfId="37531"/>
    <cellStyle name="Обычный 5 4" xfId="7469"/>
    <cellStyle name="Обычный 5 4 2" xfId="7470"/>
    <cellStyle name="Обычный 5 4 3" xfId="37532"/>
    <cellStyle name="Обычный 5 5" xfId="7471"/>
    <cellStyle name="Обычный 5 5 2" xfId="7472"/>
    <cellStyle name="Обычный 5 5 3" xfId="37533"/>
    <cellStyle name="Обычный 5 6" xfId="7473"/>
    <cellStyle name="Обычный 5 6 2" xfId="7474"/>
    <cellStyle name="Обычный 5 6 3" xfId="37534"/>
    <cellStyle name="Обычный 5 7" xfId="7475"/>
    <cellStyle name="Обычный 5 7 2" xfId="7476"/>
    <cellStyle name="Обычный 5 8" xfId="7477"/>
    <cellStyle name="Обычный 5 9" xfId="7478"/>
    <cellStyle name="Обычный 5_2. Приложение Доп материалы согласованияБП_БП" xfId="7479"/>
    <cellStyle name="Обычный 50" xfId="7480"/>
    <cellStyle name="Обычный 50 2" xfId="37535"/>
    <cellStyle name="Обычный 50 2 2" xfId="37536"/>
    <cellStyle name="Обычный 50 2 2 2" xfId="37537"/>
    <cellStyle name="Обычный 50 2 3" xfId="37538"/>
    <cellStyle name="Обычный 50 2 3 2" xfId="37539"/>
    <cellStyle name="Обычный 50 2 4" xfId="37540"/>
    <cellStyle name="Обычный 50 3" xfId="37541"/>
    <cellStyle name="Обычный 50 3 2" xfId="37542"/>
    <cellStyle name="Обычный 50 4" xfId="37543"/>
    <cellStyle name="Обычный 51" xfId="7481"/>
    <cellStyle name="Обычный 52" xfId="7482"/>
    <cellStyle name="Обычный 53" xfId="7483"/>
    <cellStyle name="Обычный 54" xfId="7484"/>
    <cellStyle name="Обычный 55" xfId="7485"/>
    <cellStyle name="Обычный 56" xfId="7486"/>
    <cellStyle name="Обычный 57" xfId="7487"/>
    <cellStyle name="Обычный 58" xfId="7488"/>
    <cellStyle name="Обычный 59" xfId="7489"/>
    <cellStyle name="Обычный 6" xfId="7490"/>
    <cellStyle name="Обычный 6 10" xfId="7491"/>
    <cellStyle name="Обычный 6 11" xfId="7492"/>
    <cellStyle name="Обычный 6 12" xfId="7493"/>
    <cellStyle name="Обычный 6 13" xfId="7494"/>
    <cellStyle name="Обычный 6 14" xfId="7495"/>
    <cellStyle name="Обычный 6 15" xfId="7496"/>
    <cellStyle name="Обычный 6 16" xfId="7497"/>
    <cellStyle name="Обычный 6 17" xfId="7498"/>
    <cellStyle name="Обычный 6 18" xfId="7499"/>
    <cellStyle name="Обычный 6 19" xfId="7500"/>
    <cellStyle name="Обычный 6 2" xfId="7501"/>
    <cellStyle name="Обычный 6 2 2" xfId="7502"/>
    <cellStyle name="Обычный 6 2 2 2" xfId="7503"/>
    <cellStyle name="Обычный 6 2 3" xfId="7504"/>
    <cellStyle name="Обычный 6 2 4" xfId="7505"/>
    <cellStyle name="Обычный 6 2 5" xfId="7506"/>
    <cellStyle name="Обычный 6 2 6" xfId="7507"/>
    <cellStyle name="Обычный 6 2 7" xfId="7508"/>
    <cellStyle name="Обычный 6 20" xfId="7509"/>
    <cellStyle name="Обычный 6 21" xfId="7510"/>
    <cellStyle name="Обычный 6 22" xfId="7511"/>
    <cellStyle name="Обычный 6 23" xfId="7512"/>
    <cellStyle name="Обычный 6 3" xfId="7513"/>
    <cellStyle name="Обычный 6 3 2" xfId="7514"/>
    <cellStyle name="Обычный 6 4" xfId="7515"/>
    <cellStyle name="Обычный 6 4 2" xfId="7516"/>
    <cellStyle name="Обычный 6 5" xfId="7517"/>
    <cellStyle name="Обычный 6 5 2" xfId="7518"/>
    <cellStyle name="Обычный 6 6" xfId="7519"/>
    <cellStyle name="Обычный 6 7" xfId="7520"/>
    <cellStyle name="Обычный 6 8" xfId="7521"/>
    <cellStyle name="Обычный 6 9" xfId="7522"/>
    <cellStyle name="Обычный 6_2. Приложение Доп материалы согласованияБП_БП" xfId="7523"/>
    <cellStyle name="Обычный 60" xfId="7524"/>
    <cellStyle name="Обычный 61" xfId="7525"/>
    <cellStyle name="Обычный 62" xfId="7526"/>
    <cellStyle name="Обычный 63" xfId="7527"/>
    <cellStyle name="Обычный 64" xfId="7528"/>
    <cellStyle name="Обычный 65" xfId="7529"/>
    <cellStyle name="Обычный 66" xfId="7530"/>
    <cellStyle name="Обычный 66 2" xfId="37544"/>
    <cellStyle name="Обычный 67" xfId="7531"/>
    <cellStyle name="Обычный 68" xfId="7532"/>
    <cellStyle name="Обычный 69" xfId="7533"/>
    <cellStyle name="Обычный 7" xfId="7534"/>
    <cellStyle name="Обычный 7 10" xfId="7535"/>
    <cellStyle name="Обычный 7 11" xfId="7536"/>
    <cellStyle name="Обычный 7 12" xfId="7537"/>
    <cellStyle name="Обычный 7 13" xfId="7538"/>
    <cellStyle name="Обычный 7 14" xfId="7539"/>
    <cellStyle name="Обычный 7 15" xfId="7540"/>
    <cellStyle name="Обычный 7 2" xfId="7541"/>
    <cellStyle name="Обычный 7 2 2" xfId="7542"/>
    <cellStyle name="Обычный 7 2 2 2" xfId="37545"/>
    <cellStyle name="Обычный 7 2 3" xfId="7543"/>
    <cellStyle name="Обычный 7 2 4" xfId="7544"/>
    <cellStyle name="Обычный 7 2 5" xfId="7545"/>
    <cellStyle name="Обычный 7 2 6" xfId="7546"/>
    <cellStyle name="Обычный 7 2 7" xfId="7547"/>
    <cellStyle name="Обычный 7 3" xfId="7548"/>
    <cellStyle name="Обычный 7 4" xfId="7549"/>
    <cellStyle name="Обычный 7 4 2" xfId="7550"/>
    <cellStyle name="Обычный 7 5" xfId="7551"/>
    <cellStyle name="Обычный 7 6" xfId="7552"/>
    <cellStyle name="Обычный 7 7" xfId="7553"/>
    <cellStyle name="Обычный 7 8" xfId="7554"/>
    <cellStyle name="Обычный 7 9" xfId="7555"/>
    <cellStyle name="Обычный 7_2011.06.09. Рост тарифа для письма" xfId="7556"/>
    <cellStyle name="Обычный 70" xfId="7557"/>
    <cellStyle name="Обычный 71" xfId="7558"/>
    <cellStyle name="Обычный 72" xfId="7559"/>
    <cellStyle name="Обычный 73" xfId="7560"/>
    <cellStyle name="Обычный 74" xfId="7561"/>
    <cellStyle name="Обычный 75" xfId="7562"/>
    <cellStyle name="Обычный 76" xfId="7563"/>
    <cellStyle name="Обычный 77" xfId="7564"/>
    <cellStyle name="Обычный 77 2" xfId="37546"/>
    <cellStyle name="Обычный 78" xfId="7565"/>
    <cellStyle name="Обычный 78 4" xfId="37547"/>
    <cellStyle name="Обычный 78 4 2" xfId="37548"/>
    <cellStyle name="Обычный 78 5" xfId="37549"/>
    <cellStyle name="Обычный 79" xfId="7566"/>
    <cellStyle name="Обычный 8" xfId="7567"/>
    <cellStyle name="Обычный 8 10" xfId="7568"/>
    <cellStyle name="Обычный 8 11" xfId="7569"/>
    <cellStyle name="Обычный 8 12" xfId="7570"/>
    <cellStyle name="Обычный 8 2" xfId="7571"/>
    <cellStyle name="Обычный 8 2 19" xfId="7572"/>
    <cellStyle name="Обычный 8 2 2" xfId="7573"/>
    <cellStyle name="Обычный 8 2 3" xfId="37550"/>
    <cellStyle name="Обычный 8 3" xfId="7574"/>
    <cellStyle name="Обычный 8 4" xfId="7575"/>
    <cellStyle name="Обычный 8 5" xfId="7576"/>
    <cellStyle name="Обычный 8 5 2" xfId="37551"/>
    <cellStyle name="Обычный 8 6" xfId="7577"/>
    <cellStyle name="Обычный 8 6 2" xfId="37552"/>
    <cellStyle name="Обычный 8 7" xfId="7578"/>
    <cellStyle name="Обычный 8 8" xfId="7579"/>
    <cellStyle name="Обычный 8 9" xfId="7580"/>
    <cellStyle name="Обычный 8_Копия (Приложение 4 3)_вставка значения" xfId="7581"/>
    <cellStyle name="Обычный 80" xfId="7582"/>
    <cellStyle name="Обычный 81" xfId="7583"/>
    <cellStyle name="Обычный 82" xfId="7584"/>
    <cellStyle name="Обычный 82 2" xfId="37553"/>
    <cellStyle name="Обычный 82 2 2" xfId="37554"/>
    <cellStyle name="Обычный 83" xfId="7585"/>
    <cellStyle name="Обычный 84" xfId="7586"/>
    <cellStyle name="Обычный 85" xfId="7587"/>
    <cellStyle name="Обычный 86" xfId="7588"/>
    <cellStyle name="Обычный 87" xfId="7589"/>
    <cellStyle name="Обычный 88" xfId="7590"/>
    <cellStyle name="Обычный 89" xfId="7591"/>
    <cellStyle name="Обычный 9" xfId="7592"/>
    <cellStyle name="Обычный 9 2" xfId="7593"/>
    <cellStyle name="Обычный 9 2 2" xfId="7594"/>
    <cellStyle name="Обычный 9 2 3" xfId="7595"/>
    <cellStyle name="Обычный 9 2 4" xfId="7596"/>
    <cellStyle name="Обычный 9 2 5" xfId="7597"/>
    <cellStyle name="Обычный 9 2 6" xfId="7598"/>
    <cellStyle name="Обычный 9 2 7" xfId="7599"/>
    <cellStyle name="Обычный 9 3" xfId="7600"/>
    <cellStyle name="Обычный 9 3 2" xfId="37555"/>
    <cellStyle name="Обычный 9 3 2 2" xfId="37556"/>
    <cellStyle name="Обычный 9 3 3" xfId="37557"/>
    <cellStyle name="Обычный 9 3 3 2" xfId="37558"/>
    <cellStyle name="Обычный 9 3 4" xfId="37559"/>
    <cellStyle name="Обычный 9 4" xfId="7601"/>
    <cellStyle name="Обычный 9 4 2" xfId="37560"/>
    <cellStyle name="Обычный 9 5" xfId="7602"/>
    <cellStyle name="Обычный 9 6" xfId="7603"/>
    <cellStyle name="Обычный 9 7" xfId="7604"/>
    <cellStyle name="Обычный 9_Копия (Приложение 4 3)_вставка значения" xfId="7605"/>
    <cellStyle name="Обычный 90" xfId="7606"/>
    <cellStyle name="Обычный 91" xfId="7607"/>
    <cellStyle name="Обычный 92" xfId="7608"/>
    <cellStyle name="Обычный 93" xfId="7609"/>
    <cellStyle name="Обычный 94" xfId="7610"/>
    <cellStyle name="Обычный 95" xfId="7611"/>
    <cellStyle name="Обычный 96" xfId="7612"/>
    <cellStyle name="Обычный 97" xfId="7613"/>
    <cellStyle name="Обычный 98" xfId="7614"/>
    <cellStyle name="Обычный 99" xfId="7615"/>
    <cellStyle name="Обычный_Формат разбивки по МРСК_РСК" xfId="4"/>
    <cellStyle name="Обычный1" xfId="7616"/>
    <cellStyle name="Ошибка" xfId="7617"/>
    <cellStyle name="Ошибка 10" xfId="37561"/>
    <cellStyle name="Ошибка 11" xfId="37562"/>
    <cellStyle name="Ошибка 12" xfId="37563"/>
    <cellStyle name="Ошибка 13" xfId="37564"/>
    <cellStyle name="Ошибка 2" xfId="37565"/>
    <cellStyle name="Ошибка 2 2" xfId="37566"/>
    <cellStyle name="Ошибка 2 3" xfId="37567"/>
    <cellStyle name="Ошибка 2 4" xfId="37568"/>
    <cellStyle name="Ошибка 2 5" xfId="37569"/>
    <cellStyle name="Ошибка 2 6" xfId="37570"/>
    <cellStyle name="Ошибка 2 7" xfId="37571"/>
    <cellStyle name="Ошибка 2 8" xfId="37572"/>
    <cellStyle name="Ошибка 3" xfId="37573"/>
    <cellStyle name="Ошибка 3 2" xfId="37574"/>
    <cellStyle name="Ошибка 3 3" xfId="37575"/>
    <cellStyle name="Ошибка 3 4" xfId="37576"/>
    <cellStyle name="Ошибка 3 5" xfId="37577"/>
    <cellStyle name="Ошибка 3 6" xfId="37578"/>
    <cellStyle name="Ошибка 3 7" xfId="37579"/>
    <cellStyle name="Ошибка 3 8" xfId="37580"/>
    <cellStyle name="Ошибка 4" xfId="37581"/>
    <cellStyle name="Ошибка 4 2" xfId="37582"/>
    <cellStyle name="Ошибка 4 3" xfId="37583"/>
    <cellStyle name="Ошибка 4 4" xfId="37584"/>
    <cellStyle name="Ошибка 4 5" xfId="37585"/>
    <cellStyle name="Ошибка 4 6" xfId="37586"/>
    <cellStyle name="Ошибка 4 7" xfId="37587"/>
    <cellStyle name="Ошибка 4 8" xfId="37588"/>
    <cellStyle name="Ошибка 5" xfId="37589"/>
    <cellStyle name="Ошибка 6" xfId="37590"/>
    <cellStyle name="Ошибка 7" xfId="37591"/>
    <cellStyle name="Ошибка 8" xfId="37592"/>
    <cellStyle name="Ошибка 9" xfId="37593"/>
    <cellStyle name="Параметр" xfId="37594"/>
    <cellStyle name="ПеременныеСметы" xfId="37595"/>
    <cellStyle name="ПеременныеСметы 2" xfId="37596"/>
    <cellStyle name="ПеременныеСметы 2 2" xfId="37597"/>
    <cellStyle name="ПеременныеСметы 2 2 2" xfId="37598"/>
    <cellStyle name="ПеременныеСметы 2 2 2 2" xfId="37599"/>
    <cellStyle name="ПеременныеСметы 2 3" xfId="37600"/>
    <cellStyle name="ПеременныеСметы 2 3 2" xfId="37601"/>
    <cellStyle name="ПеременныеСметы 2 3 2 2" xfId="37602"/>
    <cellStyle name="ПеременныеСметы 2 4" xfId="37603"/>
    <cellStyle name="ПеременныеСметы 2 4 2" xfId="37604"/>
    <cellStyle name="ПеременныеСметы 3" xfId="37605"/>
    <cellStyle name="ПеременныеСметы 3 2" xfId="37606"/>
    <cellStyle name="ПеременныеСметы 3 2 2" xfId="37607"/>
    <cellStyle name="ПеременныеСметы 4" xfId="37608"/>
    <cellStyle name="ПеременныеСметы 4 2" xfId="37609"/>
    <cellStyle name="ПеременныеСметы 4 2 2" xfId="37610"/>
    <cellStyle name="ПеременныеСметы 5" xfId="37611"/>
    <cellStyle name="ПеременныеСметы 5 2" xfId="37612"/>
    <cellStyle name="ПеременныеСметы 5 2 2" xfId="37613"/>
    <cellStyle name="ПеременныеСметы 6" xfId="37614"/>
    <cellStyle name="ПеременныеСметы 6 2" xfId="37615"/>
    <cellStyle name="ПеременныеСметы 7" xfId="37616"/>
    <cellStyle name="ПеременныеСметы 7 2" xfId="37617"/>
    <cellStyle name="Плохой 10" xfId="7618"/>
    <cellStyle name="Плохой 11" xfId="7619"/>
    <cellStyle name="Плохой 2" xfId="7620"/>
    <cellStyle name="Плохой 2 2" xfId="7621"/>
    <cellStyle name="Плохой 2 2 2" xfId="7622"/>
    <cellStyle name="Плохой 2 3" xfId="7623"/>
    <cellStyle name="Плохой 2 3 2" xfId="7624"/>
    <cellStyle name="Плохой 2 4" xfId="7625"/>
    <cellStyle name="Плохой 2 5" xfId="7626"/>
    <cellStyle name="Плохой 2 6" xfId="7627"/>
    <cellStyle name="Плохой 2 7" xfId="37618"/>
    <cellStyle name="Плохой 2_Приложение 3" xfId="7628"/>
    <cellStyle name="Плохой 3" xfId="7629"/>
    <cellStyle name="Плохой 3 2" xfId="7630"/>
    <cellStyle name="Плохой 3 3" xfId="37619"/>
    <cellStyle name="Плохой 4" xfId="7631"/>
    <cellStyle name="Плохой 4 2" xfId="7632"/>
    <cellStyle name="Плохой 5" xfId="7633"/>
    <cellStyle name="Плохой 5 2" xfId="7634"/>
    <cellStyle name="Плохой 6" xfId="7635"/>
    <cellStyle name="Плохой 6 2" xfId="7636"/>
    <cellStyle name="Плохой 7" xfId="7637"/>
    <cellStyle name="Плохой 7 2" xfId="7638"/>
    <cellStyle name="Плохой 8" xfId="7639"/>
    <cellStyle name="Плохой 8 2" xfId="7640"/>
    <cellStyle name="Плохой 9" xfId="7641"/>
    <cellStyle name="Плохой 9 2" xfId="7642"/>
    <cellStyle name="По центру с переносом" xfId="7643"/>
    <cellStyle name="По центру с переносом 2" xfId="7644"/>
    <cellStyle name="По центру с переносом 2 2" xfId="7645"/>
    <cellStyle name="По центру с переносом 3" xfId="37620"/>
    <cellStyle name="По центру с переносом 4" xfId="37621"/>
    <cellStyle name="По ширине с переносом" xfId="7646"/>
    <cellStyle name="По ширине с переносом 2" xfId="7647"/>
    <cellStyle name="По ширине с переносом 2 2" xfId="7648"/>
    <cellStyle name="По ширине с переносом 3" xfId="37622"/>
    <cellStyle name="По ширине с переносом 4" xfId="37623"/>
    <cellStyle name="Подгруппа" xfId="7649"/>
    <cellStyle name="Подгруппа 10" xfId="37624"/>
    <cellStyle name="Подгруппа 11" xfId="37625"/>
    <cellStyle name="Подгруппа 12" xfId="37626"/>
    <cellStyle name="Подгруппа 13" xfId="37627"/>
    <cellStyle name="Подгруппа 2" xfId="37628"/>
    <cellStyle name="Подгруппа 2 2" xfId="37629"/>
    <cellStyle name="Подгруппа 2 3" xfId="37630"/>
    <cellStyle name="Подгруппа 2 4" xfId="37631"/>
    <cellStyle name="Подгруппа 2 5" xfId="37632"/>
    <cellStyle name="Подгруппа 2 6" xfId="37633"/>
    <cellStyle name="Подгруппа 2 7" xfId="37634"/>
    <cellStyle name="Подгруппа 2 8" xfId="37635"/>
    <cellStyle name="Подгруппа 3" xfId="37636"/>
    <cellStyle name="Подгруппа 3 2" xfId="37637"/>
    <cellStyle name="Подгруппа 3 3" xfId="37638"/>
    <cellStyle name="Подгруппа 3 4" xfId="37639"/>
    <cellStyle name="Подгруппа 3 5" xfId="37640"/>
    <cellStyle name="Подгруппа 3 6" xfId="37641"/>
    <cellStyle name="Подгруппа 3 7" xfId="37642"/>
    <cellStyle name="Подгруппа 3 8" xfId="37643"/>
    <cellStyle name="Подгруппа 4" xfId="37644"/>
    <cellStyle name="Подгруппа 4 2" xfId="37645"/>
    <cellStyle name="Подгруппа 4 3" xfId="37646"/>
    <cellStyle name="Подгруппа 4 4" xfId="37647"/>
    <cellStyle name="Подгруппа 4 5" xfId="37648"/>
    <cellStyle name="Подгруппа 4 6" xfId="37649"/>
    <cellStyle name="Подгруппа 4 7" xfId="37650"/>
    <cellStyle name="Подгруппа 4 8" xfId="37651"/>
    <cellStyle name="Подгруппа 5" xfId="37652"/>
    <cellStyle name="Подгруппа 6" xfId="37653"/>
    <cellStyle name="Подгруппа 7" xfId="37654"/>
    <cellStyle name="Подгруппа 8" xfId="37655"/>
    <cellStyle name="Подгруппа 9" xfId="37656"/>
    <cellStyle name="Поле ввода" xfId="7650"/>
    <cellStyle name="Пояснение 10" xfId="7651"/>
    <cellStyle name="Пояснение 11" xfId="7652"/>
    <cellStyle name="Пояснение 2" xfId="7653"/>
    <cellStyle name="Пояснение 2 2" xfId="7654"/>
    <cellStyle name="Пояснение 2 2 2" xfId="7655"/>
    <cellStyle name="Пояснение 2 3" xfId="7656"/>
    <cellStyle name="Пояснение 2 3 2" xfId="7657"/>
    <cellStyle name="Пояснение 2 4" xfId="7658"/>
    <cellStyle name="Пояснение 2 5" xfId="7659"/>
    <cellStyle name="Пояснение 3" xfId="7660"/>
    <cellStyle name="Пояснение 3 2" xfId="7661"/>
    <cellStyle name="Пояснение 3 3" xfId="37657"/>
    <cellStyle name="Пояснение 4" xfId="7662"/>
    <cellStyle name="Пояснение 4 2" xfId="7663"/>
    <cellStyle name="Пояснение 5" xfId="7664"/>
    <cellStyle name="Пояснение 5 2" xfId="7665"/>
    <cellStyle name="Пояснение 6" xfId="7666"/>
    <cellStyle name="Пояснение 6 2" xfId="7667"/>
    <cellStyle name="Пояснение 7" xfId="7668"/>
    <cellStyle name="Пояснение 7 2" xfId="7669"/>
    <cellStyle name="Пояснение 8" xfId="7670"/>
    <cellStyle name="Пояснение 8 2" xfId="7671"/>
    <cellStyle name="Пояснение 9" xfId="7672"/>
    <cellStyle name="Пояснение 9 2" xfId="7673"/>
    <cellStyle name="Примечание 10" xfId="7674"/>
    <cellStyle name="Примечание 10 2" xfId="7675"/>
    <cellStyle name="Примечание 10 2 10" xfId="37658"/>
    <cellStyle name="Примечание 10 2 11" xfId="37659"/>
    <cellStyle name="Примечание 10 2 12" xfId="37660"/>
    <cellStyle name="Примечание 10 2 13" xfId="37661"/>
    <cellStyle name="Примечание 10 2 2" xfId="37662"/>
    <cellStyle name="Примечание 10 2 2 2" xfId="37663"/>
    <cellStyle name="Примечание 10 2 2 3" xfId="37664"/>
    <cellStyle name="Примечание 10 2 2 4" xfId="37665"/>
    <cellStyle name="Примечание 10 2 2 5" xfId="37666"/>
    <cellStyle name="Примечание 10 2 2 6" xfId="37667"/>
    <cellStyle name="Примечание 10 2 2 7" xfId="37668"/>
    <cellStyle name="Примечание 10 2 2 8" xfId="37669"/>
    <cellStyle name="Примечание 10 2 3" xfId="37670"/>
    <cellStyle name="Примечание 10 2 3 2" xfId="37671"/>
    <cellStyle name="Примечание 10 2 3 3" xfId="37672"/>
    <cellStyle name="Примечание 10 2 3 4" xfId="37673"/>
    <cellStyle name="Примечание 10 2 3 5" xfId="37674"/>
    <cellStyle name="Примечание 10 2 3 6" xfId="37675"/>
    <cellStyle name="Примечание 10 2 3 7" xfId="37676"/>
    <cellStyle name="Примечание 10 2 3 8" xfId="37677"/>
    <cellStyle name="Примечание 10 2 4" xfId="37678"/>
    <cellStyle name="Примечание 10 2 4 2" xfId="37679"/>
    <cellStyle name="Примечание 10 2 4 3" xfId="37680"/>
    <cellStyle name="Примечание 10 2 4 4" xfId="37681"/>
    <cellStyle name="Примечание 10 2 4 5" xfId="37682"/>
    <cellStyle name="Примечание 10 2 4 6" xfId="37683"/>
    <cellStyle name="Примечание 10 2 4 7" xfId="37684"/>
    <cellStyle name="Примечание 10 2 4 8" xfId="37685"/>
    <cellStyle name="Примечание 10 2 5" xfId="37686"/>
    <cellStyle name="Примечание 10 2 6" xfId="37687"/>
    <cellStyle name="Примечание 10 2 7" xfId="37688"/>
    <cellStyle name="Примечание 10 2 8" xfId="37689"/>
    <cellStyle name="Примечание 10 2 9" xfId="37690"/>
    <cellStyle name="Примечание 10 3" xfId="7676"/>
    <cellStyle name="Примечание 10 3 10" xfId="37691"/>
    <cellStyle name="Примечание 10 3 11" xfId="37692"/>
    <cellStyle name="Примечание 10 3 12" xfId="37693"/>
    <cellStyle name="Примечание 10 3 13" xfId="37694"/>
    <cellStyle name="Примечание 10 3 2" xfId="37695"/>
    <cellStyle name="Примечание 10 3 2 2" xfId="37696"/>
    <cellStyle name="Примечание 10 3 2 3" xfId="37697"/>
    <cellStyle name="Примечание 10 3 2 4" xfId="37698"/>
    <cellStyle name="Примечание 10 3 2 5" xfId="37699"/>
    <cellStyle name="Примечание 10 3 2 6" xfId="37700"/>
    <cellStyle name="Примечание 10 3 2 7" xfId="37701"/>
    <cellStyle name="Примечание 10 3 2 8" xfId="37702"/>
    <cellStyle name="Примечание 10 3 3" xfId="37703"/>
    <cellStyle name="Примечание 10 3 3 2" xfId="37704"/>
    <cellStyle name="Примечание 10 3 3 3" xfId="37705"/>
    <cellStyle name="Примечание 10 3 3 4" xfId="37706"/>
    <cellStyle name="Примечание 10 3 3 5" xfId="37707"/>
    <cellStyle name="Примечание 10 3 3 6" xfId="37708"/>
    <cellStyle name="Примечание 10 3 3 7" xfId="37709"/>
    <cellStyle name="Примечание 10 3 3 8" xfId="37710"/>
    <cellStyle name="Примечание 10 3 4" xfId="37711"/>
    <cellStyle name="Примечание 10 3 4 2" xfId="37712"/>
    <cellStyle name="Примечание 10 3 4 3" xfId="37713"/>
    <cellStyle name="Примечание 10 3 4 4" xfId="37714"/>
    <cellStyle name="Примечание 10 3 4 5" xfId="37715"/>
    <cellStyle name="Примечание 10 3 4 6" xfId="37716"/>
    <cellStyle name="Примечание 10 3 4 7" xfId="37717"/>
    <cellStyle name="Примечание 10 3 4 8" xfId="37718"/>
    <cellStyle name="Примечание 10 3 5" xfId="37719"/>
    <cellStyle name="Примечание 10 3 6" xfId="37720"/>
    <cellStyle name="Примечание 10 3 7" xfId="37721"/>
    <cellStyle name="Примечание 10 3 8" xfId="37722"/>
    <cellStyle name="Примечание 10 3 9" xfId="37723"/>
    <cellStyle name="Примечание 10 4" xfId="7677"/>
    <cellStyle name="Примечание 10 5" xfId="7678"/>
    <cellStyle name="Примечание 10 6" xfId="7679"/>
    <cellStyle name="Примечание 10 7" xfId="7680"/>
    <cellStyle name="Примечание 10 8" xfId="7681"/>
    <cellStyle name="Примечание 10_46EE.2011(v1.0)" xfId="7682"/>
    <cellStyle name="Примечание 11" xfId="7683"/>
    <cellStyle name="Примечание 11 2" xfId="7684"/>
    <cellStyle name="Примечание 11 2 10" xfId="37724"/>
    <cellStyle name="Примечание 11 2 11" xfId="37725"/>
    <cellStyle name="Примечание 11 2 12" xfId="37726"/>
    <cellStyle name="Примечание 11 2 13" xfId="37727"/>
    <cellStyle name="Примечание 11 2 2" xfId="37728"/>
    <cellStyle name="Примечание 11 2 2 2" xfId="37729"/>
    <cellStyle name="Примечание 11 2 2 3" xfId="37730"/>
    <cellStyle name="Примечание 11 2 2 4" xfId="37731"/>
    <cellStyle name="Примечание 11 2 2 5" xfId="37732"/>
    <cellStyle name="Примечание 11 2 2 6" xfId="37733"/>
    <cellStyle name="Примечание 11 2 2 7" xfId="37734"/>
    <cellStyle name="Примечание 11 2 2 8" xfId="37735"/>
    <cellStyle name="Примечание 11 2 3" xfId="37736"/>
    <cellStyle name="Примечание 11 2 3 2" xfId="37737"/>
    <cellStyle name="Примечание 11 2 3 3" xfId="37738"/>
    <cellStyle name="Примечание 11 2 3 4" xfId="37739"/>
    <cellStyle name="Примечание 11 2 3 5" xfId="37740"/>
    <cellStyle name="Примечание 11 2 3 6" xfId="37741"/>
    <cellStyle name="Примечание 11 2 3 7" xfId="37742"/>
    <cellStyle name="Примечание 11 2 3 8" xfId="37743"/>
    <cellStyle name="Примечание 11 2 4" xfId="37744"/>
    <cellStyle name="Примечание 11 2 4 2" xfId="37745"/>
    <cellStyle name="Примечание 11 2 4 3" xfId="37746"/>
    <cellStyle name="Примечание 11 2 4 4" xfId="37747"/>
    <cellStyle name="Примечание 11 2 4 5" xfId="37748"/>
    <cellStyle name="Примечание 11 2 4 6" xfId="37749"/>
    <cellStyle name="Примечание 11 2 4 7" xfId="37750"/>
    <cellStyle name="Примечание 11 2 4 8" xfId="37751"/>
    <cellStyle name="Примечание 11 2 5" xfId="37752"/>
    <cellStyle name="Примечание 11 2 6" xfId="37753"/>
    <cellStyle name="Примечание 11 2 7" xfId="37754"/>
    <cellStyle name="Примечание 11 2 8" xfId="37755"/>
    <cellStyle name="Примечание 11 2 9" xfId="37756"/>
    <cellStyle name="Примечание 11 3" xfId="7685"/>
    <cellStyle name="Примечание 11 3 10" xfId="37757"/>
    <cellStyle name="Примечание 11 3 11" xfId="37758"/>
    <cellStyle name="Примечание 11 3 12" xfId="37759"/>
    <cellStyle name="Примечание 11 3 13" xfId="37760"/>
    <cellStyle name="Примечание 11 3 2" xfId="37761"/>
    <cellStyle name="Примечание 11 3 2 2" xfId="37762"/>
    <cellStyle name="Примечание 11 3 2 3" xfId="37763"/>
    <cellStyle name="Примечание 11 3 2 4" xfId="37764"/>
    <cellStyle name="Примечание 11 3 2 5" xfId="37765"/>
    <cellStyle name="Примечание 11 3 2 6" xfId="37766"/>
    <cellStyle name="Примечание 11 3 2 7" xfId="37767"/>
    <cellStyle name="Примечание 11 3 2 8" xfId="37768"/>
    <cellStyle name="Примечание 11 3 3" xfId="37769"/>
    <cellStyle name="Примечание 11 3 3 2" xfId="37770"/>
    <cellStyle name="Примечание 11 3 3 3" xfId="37771"/>
    <cellStyle name="Примечание 11 3 3 4" xfId="37772"/>
    <cellStyle name="Примечание 11 3 3 5" xfId="37773"/>
    <cellStyle name="Примечание 11 3 3 6" xfId="37774"/>
    <cellStyle name="Примечание 11 3 3 7" xfId="37775"/>
    <cellStyle name="Примечание 11 3 3 8" xfId="37776"/>
    <cellStyle name="Примечание 11 3 4" xfId="37777"/>
    <cellStyle name="Примечание 11 3 4 2" xfId="37778"/>
    <cellStyle name="Примечание 11 3 4 3" xfId="37779"/>
    <cellStyle name="Примечание 11 3 4 4" xfId="37780"/>
    <cellStyle name="Примечание 11 3 4 5" xfId="37781"/>
    <cellStyle name="Примечание 11 3 4 6" xfId="37782"/>
    <cellStyle name="Примечание 11 3 4 7" xfId="37783"/>
    <cellStyle name="Примечание 11 3 4 8" xfId="37784"/>
    <cellStyle name="Примечание 11 3 5" xfId="37785"/>
    <cellStyle name="Примечание 11 3 6" xfId="37786"/>
    <cellStyle name="Примечание 11 3 7" xfId="37787"/>
    <cellStyle name="Примечание 11 3 8" xfId="37788"/>
    <cellStyle name="Примечание 11 3 9" xfId="37789"/>
    <cellStyle name="Примечание 11 4" xfId="7686"/>
    <cellStyle name="Примечание 11 5" xfId="7687"/>
    <cellStyle name="Примечание 11 6" xfId="7688"/>
    <cellStyle name="Примечание 11 7" xfId="7689"/>
    <cellStyle name="Примечание 11 8" xfId="7690"/>
    <cellStyle name="Примечание 11_46EE.2011(v1.0)" xfId="7691"/>
    <cellStyle name="Примечание 12" xfId="7692"/>
    <cellStyle name="Примечание 12 2" xfId="7693"/>
    <cellStyle name="Примечание 12 2 10" xfId="37790"/>
    <cellStyle name="Примечание 12 2 11" xfId="37791"/>
    <cellStyle name="Примечание 12 2 12" xfId="37792"/>
    <cellStyle name="Примечание 12 2 13" xfId="37793"/>
    <cellStyle name="Примечание 12 2 2" xfId="37794"/>
    <cellStyle name="Примечание 12 2 2 2" xfId="37795"/>
    <cellStyle name="Примечание 12 2 2 3" xfId="37796"/>
    <cellStyle name="Примечание 12 2 2 4" xfId="37797"/>
    <cellStyle name="Примечание 12 2 2 5" xfId="37798"/>
    <cellStyle name="Примечание 12 2 2 6" xfId="37799"/>
    <cellStyle name="Примечание 12 2 2 7" xfId="37800"/>
    <cellStyle name="Примечание 12 2 2 8" xfId="37801"/>
    <cellStyle name="Примечание 12 2 3" xfId="37802"/>
    <cellStyle name="Примечание 12 2 3 2" xfId="37803"/>
    <cellStyle name="Примечание 12 2 3 3" xfId="37804"/>
    <cellStyle name="Примечание 12 2 3 4" xfId="37805"/>
    <cellStyle name="Примечание 12 2 3 5" xfId="37806"/>
    <cellStyle name="Примечание 12 2 3 6" xfId="37807"/>
    <cellStyle name="Примечание 12 2 3 7" xfId="37808"/>
    <cellStyle name="Примечание 12 2 3 8" xfId="37809"/>
    <cellStyle name="Примечание 12 2 4" xfId="37810"/>
    <cellStyle name="Примечание 12 2 4 2" xfId="37811"/>
    <cellStyle name="Примечание 12 2 4 3" xfId="37812"/>
    <cellStyle name="Примечание 12 2 4 4" xfId="37813"/>
    <cellStyle name="Примечание 12 2 4 5" xfId="37814"/>
    <cellStyle name="Примечание 12 2 4 6" xfId="37815"/>
    <cellStyle name="Примечание 12 2 4 7" xfId="37816"/>
    <cellStyle name="Примечание 12 2 4 8" xfId="37817"/>
    <cellStyle name="Примечание 12 2 5" xfId="37818"/>
    <cellStyle name="Примечание 12 2 6" xfId="37819"/>
    <cellStyle name="Примечание 12 2 7" xfId="37820"/>
    <cellStyle name="Примечание 12 2 8" xfId="37821"/>
    <cellStyle name="Примечание 12 2 9" xfId="37822"/>
    <cellStyle name="Примечание 12 3" xfId="7694"/>
    <cellStyle name="Примечание 12 3 10" xfId="37823"/>
    <cellStyle name="Примечание 12 3 11" xfId="37824"/>
    <cellStyle name="Примечание 12 3 12" xfId="37825"/>
    <cellStyle name="Примечание 12 3 13" xfId="37826"/>
    <cellStyle name="Примечание 12 3 2" xfId="37827"/>
    <cellStyle name="Примечание 12 3 2 2" xfId="37828"/>
    <cellStyle name="Примечание 12 3 2 3" xfId="37829"/>
    <cellStyle name="Примечание 12 3 2 4" xfId="37830"/>
    <cellStyle name="Примечание 12 3 2 5" xfId="37831"/>
    <cellStyle name="Примечание 12 3 2 6" xfId="37832"/>
    <cellStyle name="Примечание 12 3 2 7" xfId="37833"/>
    <cellStyle name="Примечание 12 3 2 8" xfId="37834"/>
    <cellStyle name="Примечание 12 3 3" xfId="37835"/>
    <cellStyle name="Примечание 12 3 3 2" xfId="37836"/>
    <cellStyle name="Примечание 12 3 3 3" xfId="37837"/>
    <cellStyle name="Примечание 12 3 3 4" xfId="37838"/>
    <cellStyle name="Примечание 12 3 3 5" xfId="37839"/>
    <cellStyle name="Примечание 12 3 3 6" xfId="37840"/>
    <cellStyle name="Примечание 12 3 3 7" xfId="37841"/>
    <cellStyle name="Примечание 12 3 3 8" xfId="37842"/>
    <cellStyle name="Примечание 12 3 4" xfId="37843"/>
    <cellStyle name="Примечание 12 3 4 2" xfId="37844"/>
    <cellStyle name="Примечание 12 3 4 3" xfId="37845"/>
    <cellStyle name="Примечание 12 3 4 4" xfId="37846"/>
    <cellStyle name="Примечание 12 3 4 5" xfId="37847"/>
    <cellStyle name="Примечание 12 3 4 6" xfId="37848"/>
    <cellStyle name="Примечание 12 3 4 7" xfId="37849"/>
    <cellStyle name="Примечание 12 3 4 8" xfId="37850"/>
    <cellStyle name="Примечание 12 3 5" xfId="37851"/>
    <cellStyle name="Примечание 12 3 6" xfId="37852"/>
    <cellStyle name="Примечание 12 3 7" xfId="37853"/>
    <cellStyle name="Примечание 12 3 8" xfId="37854"/>
    <cellStyle name="Примечание 12 3 9" xfId="37855"/>
    <cellStyle name="Примечание 12 4" xfId="37856"/>
    <cellStyle name="Примечание 12_46EE.2011(v1.0)" xfId="7695"/>
    <cellStyle name="Примечание 13" xfId="7696"/>
    <cellStyle name="Примечание 13 10" xfId="37857"/>
    <cellStyle name="Примечание 13 11" xfId="37858"/>
    <cellStyle name="Примечание 13 12" xfId="37859"/>
    <cellStyle name="Примечание 13 13" xfId="37860"/>
    <cellStyle name="Примечание 13 2" xfId="7697"/>
    <cellStyle name="Примечание 13 2 10" xfId="37861"/>
    <cellStyle name="Примечание 13 2 11" xfId="37862"/>
    <cellStyle name="Примечание 13 2 12" xfId="37863"/>
    <cellStyle name="Примечание 13 2 13" xfId="37864"/>
    <cellStyle name="Примечание 13 2 14" xfId="37865"/>
    <cellStyle name="Примечание 13 2 2" xfId="7698"/>
    <cellStyle name="Примечание 13 2 2 10" xfId="37866"/>
    <cellStyle name="Примечание 13 2 2 11" xfId="37867"/>
    <cellStyle name="Примечание 13 2 2 12" xfId="37868"/>
    <cellStyle name="Примечание 13 2 2 2" xfId="37869"/>
    <cellStyle name="Примечание 13 2 2 2 2" xfId="37870"/>
    <cellStyle name="Примечание 13 2 2 2 3" xfId="37871"/>
    <cellStyle name="Примечание 13 2 2 2 4" xfId="37872"/>
    <cellStyle name="Примечание 13 2 2 2 5" xfId="37873"/>
    <cellStyle name="Примечание 13 2 2 2 6" xfId="37874"/>
    <cellStyle name="Примечание 13 2 2 2 7" xfId="37875"/>
    <cellStyle name="Примечание 13 2 2 2 8" xfId="37876"/>
    <cellStyle name="Примечание 13 2 2 3" xfId="37877"/>
    <cellStyle name="Примечание 13 2 2 3 2" xfId="37878"/>
    <cellStyle name="Примечание 13 2 2 3 3" xfId="37879"/>
    <cellStyle name="Примечание 13 2 2 3 4" xfId="37880"/>
    <cellStyle name="Примечание 13 2 2 3 5" xfId="37881"/>
    <cellStyle name="Примечание 13 2 2 3 6" xfId="37882"/>
    <cellStyle name="Примечание 13 2 2 3 7" xfId="37883"/>
    <cellStyle name="Примечание 13 2 2 3 8" xfId="37884"/>
    <cellStyle name="Примечание 13 2 2 4" xfId="37885"/>
    <cellStyle name="Примечание 13 2 2 4 2" xfId="37886"/>
    <cellStyle name="Примечание 13 2 2 4 3" xfId="37887"/>
    <cellStyle name="Примечание 13 2 2 4 4" xfId="37888"/>
    <cellStyle name="Примечание 13 2 2 4 5" xfId="37889"/>
    <cellStyle name="Примечание 13 2 2 4 6" xfId="37890"/>
    <cellStyle name="Примечание 13 2 2 4 7" xfId="37891"/>
    <cellStyle name="Примечание 13 2 2 4 8" xfId="37892"/>
    <cellStyle name="Примечание 13 2 2 5" xfId="37893"/>
    <cellStyle name="Примечание 13 2 2 6" xfId="37894"/>
    <cellStyle name="Примечание 13 2 2 7" xfId="37895"/>
    <cellStyle name="Примечание 13 2 2 8" xfId="37896"/>
    <cellStyle name="Примечание 13 2 2 9" xfId="37897"/>
    <cellStyle name="Примечание 13 2 3" xfId="37898"/>
    <cellStyle name="Примечание 13 2 3 2" xfId="37899"/>
    <cellStyle name="Примечание 13 2 3 3" xfId="37900"/>
    <cellStyle name="Примечание 13 2 3 4" xfId="37901"/>
    <cellStyle name="Примечание 13 2 3 5" xfId="37902"/>
    <cellStyle name="Примечание 13 2 3 6" xfId="37903"/>
    <cellStyle name="Примечание 13 2 3 7" xfId="37904"/>
    <cellStyle name="Примечание 13 2 3 8" xfId="37905"/>
    <cellStyle name="Примечание 13 2 4" xfId="37906"/>
    <cellStyle name="Примечание 13 2 4 2" xfId="37907"/>
    <cellStyle name="Примечание 13 2 4 3" xfId="37908"/>
    <cellStyle name="Примечание 13 2 4 4" xfId="37909"/>
    <cellStyle name="Примечание 13 2 4 5" xfId="37910"/>
    <cellStyle name="Примечание 13 2 4 6" xfId="37911"/>
    <cellStyle name="Примечание 13 2 4 7" xfId="37912"/>
    <cellStyle name="Примечание 13 2 4 8" xfId="37913"/>
    <cellStyle name="Примечание 13 2 5" xfId="37914"/>
    <cellStyle name="Примечание 13 2 5 2" xfId="37915"/>
    <cellStyle name="Примечание 13 2 5 3" xfId="37916"/>
    <cellStyle name="Примечание 13 2 5 4" xfId="37917"/>
    <cellStyle name="Примечание 13 2 5 5" xfId="37918"/>
    <cellStyle name="Примечание 13 2 5 6" xfId="37919"/>
    <cellStyle name="Примечание 13 2 5 7" xfId="37920"/>
    <cellStyle name="Примечание 13 2 5 8" xfId="37921"/>
    <cellStyle name="Примечание 13 2 6" xfId="37922"/>
    <cellStyle name="Примечание 13 2 7" xfId="37923"/>
    <cellStyle name="Примечание 13 2 8" xfId="37924"/>
    <cellStyle name="Примечание 13 2 9" xfId="37925"/>
    <cellStyle name="Примечание 13 3" xfId="7699"/>
    <cellStyle name="Примечание 13 3 10" xfId="37926"/>
    <cellStyle name="Примечание 13 3 11" xfId="37927"/>
    <cellStyle name="Примечание 13 3 12" xfId="37928"/>
    <cellStyle name="Примечание 13 3 2" xfId="37929"/>
    <cellStyle name="Примечание 13 3 2 2" xfId="37930"/>
    <cellStyle name="Примечание 13 3 2 3" xfId="37931"/>
    <cellStyle name="Примечание 13 3 2 4" xfId="37932"/>
    <cellStyle name="Примечание 13 3 2 5" xfId="37933"/>
    <cellStyle name="Примечание 13 3 2 6" xfId="37934"/>
    <cellStyle name="Примечание 13 3 2 7" xfId="37935"/>
    <cellStyle name="Примечание 13 3 2 8" xfId="37936"/>
    <cellStyle name="Примечание 13 3 3" xfId="37937"/>
    <cellStyle name="Примечание 13 3 3 2" xfId="37938"/>
    <cellStyle name="Примечание 13 3 3 3" xfId="37939"/>
    <cellStyle name="Примечание 13 3 3 4" xfId="37940"/>
    <cellStyle name="Примечание 13 3 3 5" xfId="37941"/>
    <cellStyle name="Примечание 13 3 3 6" xfId="37942"/>
    <cellStyle name="Примечание 13 3 3 7" xfId="37943"/>
    <cellStyle name="Примечание 13 3 3 8" xfId="37944"/>
    <cellStyle name="Примечание 13 3 4" xfId="37945"/>
    <cellStyle name="Примечание 13 3 4 2" xfId="37946"/>
    <cellStyle name="Примечание 13 3 4 3" xfId="37947"/>
    <cellStyle name="Примечание 13 3 4 4" xfId="37948"/>
    <cellStyle name="Примечание 13 3 4 5" xfId="37949"/>
    <cellStyle name="Примечание 13 3 4 6" xfId="37950"/>
    <cellStyle name="Примечание 13 3 4 7" xfId="37951"/>
    <cellStyle name="Примечание 13 3 4 8" xfId="37952"/>
    <cellStyle name="Примечание 13 3 5" xfId="37953"/>
    <cellStyle name="Примечание 13 3 6" xfId="37954"/>
    <cellStyle name="Примечание 13 3 7" xfId="37955"/>
    <cellStyle name="Примечание 13 3 8" xfId="37956"/>
    <cellStyle name="Примечание 13 3 9" xfId="37957"/>
    <cellStyle name="Примечание 13 4" xfId="37958"/>
    <cellStyle name="Примечание 13 4 2" xfId="37959"/>
    <cellStyle name="Примечание 13 4 3" xfId="37960"/>
    <cellStyle name="Примечание 13 4 4" xfId="37961"/>
    <cellStyle name="Примечание 13 4 5" xfId="37962"/>
    <cellStyle name="Примечание 13 4 6" xfId="37963"/>
    <cellStyle name="Примечание 13 4 7" xfId="37964"/>
    <cellStyle name="Примечание 13 4 8" xfId="37965"/>
    <cellStyle name="Примечание 13 5" xfId="37966"/>
    <cellStyle name="Примечание 13 5 2" xfId="37967"/>
    <cellStyle name="Примечание 13 5 3" xfId="37968"/>
    <cellStyle name="Примечание 13 5 4" xfId="37969"/>
    <cellStyle name="Примечание 13 5 5" xfId="37970"/>
    <cellStyle name="Примечание 13 5 6" xfId="37971"/>
    <cellStyle name="Примечание 13 5 7" xfId="37972"/>
    <cellStyle name="Примечание 13 5 8" xfId="37973"/>
    <cellStyle name="Примечание 13 6" xfId="37974"/>
    <cellStyle name="Примечание 13 6 2" xfId="37975"/>
    <cellStyle name="Примечание 13 6 3" xfId="37976"/>
    <cellStyle name="Примечание 13 6 4" xfId="37977"/>
    <cellStyle name="Примечание 13 6 5" xfId="37978"/>
    <cellStyle name="Примечание 13 6 6" xfId="37979"/>
    <cellStyle name="Примечание 13 6 7" xfId="37980"/>
    <cellStyle name="Примечание 13 6 8" xfId="37981"/>
    <cellStyle name="Примечание 13 7" xfId="37982"/>
    <cellStyle name="Примечание 13 8" xfId="37983"/>
    <cellStyle name="Примечание 13 9" xfId="37984"/>
    <cellStyle name="Примечание 14" xfId="7700"/>
    <cellStyle name="Примечание 15" xfId="7701"/>
    <cellStyle name="Примечание 15 2" xfId="37985"/>
    <cellStyle name="Примечание 15 3" xfId="37986"/>
    <cellStyle name="Примечание 15 4" xfId="37987"/>
    <cellStyle name="Примечание 15 5" xfId="37988"/>
    <cellStyle name="Примечание 15 6" xfId="37989"/>
    <cellStyle name="Примечание 15 7" xfId="37990"/>
    <cellStyle name="Примечание 15 8" xfId="37991"/>
    <cellStyle name="Примечание 15 9" xfId="37992"/>
    <cellStyle name="Примечание 16" xfId="7702"/>
    <cellStyle name="Примечание 17" xfId="7703"/>
    <cellStyle name="Примечание 18" xfId="7704"/>
    <cellStyle name="Примечание 19" xfId="7705"/>
    <cellStyle name="Примечание 2" xfId="7706"/>
    <cellStyle name="Примечание 2 10" xfId="7707"/>
    <cellStyle name="Примечание 2 10 2" xfId="37993"/>
    <cellStyle name="Примечание 2 10 3" xfId="37994"/>
    <cellStyle name="Примечание 2 10 4" xfId="37995"/>
    <cellStyle name="Примечание 2 10 5" xfId="37996"/>
    <cellStyle name="Примечание 2 10 6" xfId="37997"/>
    <cellStyle name="Примечание 2 10 7" xfId="37998"/>
    <cellStyle name="Примечание 2 10 8" xfId="37999"/>
    <cellStyle name="Примечание 2 10 9" xfId="38000"/>
    <cellStyle name="Примечание 2 11" xfId="7708"/>
    <cellStyle name="Примечание 2 11 2" xfId="38001"/>
    <cellStyle name="Примечание 2 11 3" xfId="38002"/>
    <cellStyle name="Примечание 2 11 4" xfId="38003"/>
    <cellStyle name="Примечание 2 11 5" xfId="38004"/>
    <cellStyle name="Примечание 2 11 6" xfId="38005"/>
    <cellStyle name="Примечание 2 11 7" xfId="38006"/>
    <cellStyle name="Примечание 2 11 8" xfId="38007"/>
    <cellStyle name="Примечание 2 12" xfId="7709"/>
    <cellStyle name="Примечание 2 12 2" xfId="38008"/>
    <cellStyle name="Примечание 2 12 3" xfId="38009"/>
    <cellStyle name="Примечание 2 12 4" xfId="38010"/>
    <cellStyle name="Примечание 2 12 5" xfId="38011"/>
    <cellStyle name="Примечание 2 12 6" xfId="38012"/>
    <cellStyle name="Примечание 2 12 7" xfId="38013"/>
    <cellStyle name="Примечание 2 12 8" xfId="38014"/>
    <cellStyle name="Примечание 2 13" xfId="7710"/>
    <cellStyle name="Примечание 2 14" xfId="7711"/>
    <cellStyle name="Примечание 2 15" xfId="38015"/>
    <cellStyle name="Примечание 2 16" xfId="38016"/>
    <cellStyle name="Примечание 2 17" xfId="38017"/>
    <cellStyle name="Примечание 2 18" xfId="38018"/>
    <cellStyle name="Примечание 2 19" xfId="38019"/>
    <cellStyle name="Примечание 2 2" xfId="7712"/>
    <cellStyle name="Примечание 2 2 10" xfId="38020"/>
    <cellStyle name="Примечание 2 2 11" xfId="38021"/>
    <cellStyle name="Примечание 2 2 12" xfId="38022"/>
    <cellStyle name="Примечание 2 2 13" xfId="38023"/>
    <cellStyle name="Примечание 2 2 14" xfId="38024"/>
    <cellStyle name="Примечание 2 2 2" xfId="7713"/>
    <cellStyle name="Примечание 2 2 2 10" xfId="38025"/>
    <cellStyle name="Примечание 2 2 2 11" xfId="38026"/>
    <cellStyle name="Примечание 2 2 2 12" xfId="38027"/>
    <cellStyle name="Примечание 2 2 2 13" xfId="38028"/>
    <cellStyle name="Примечание 2 2 2 14" xfId="38029"/>
    <cellStyle name="Примечание 2 2 2 15" xfId="38030"/>
    <cellStyle name="Примечание 2 2 2 2" xfId="7714"/>
    <cellStyle name="Примечание 2 2 2 2 10" xfId="38031"/>
    <cellStyle name="Примечание 2 2 2 2 11" xfId="38032"/>
    <cellStyle name="Примечание 2 2 2 2 12" xfId="38033"/>
    <cellStyle name="Примечание 2 2 2 2 13" xfId="38034"/>
    <cellStyle name="Примечание 2 2 2 2 2" xfId="38035"/>
    <cellStyle name="Примечание 2 2 2 2 2 2" xfId="38036"/>
    <cellStyle name="Примечание 2 2 2 2 2 3" xfId="38037"/>
    <cellStyle name="Примечание 2 2 2 2 2 4" xfId="38038"/>
    <cellStyle name="Примечание 2 2 2 2 2 5" xfId="38039"/>
    <cellStyle name="Примечание 2 2 2 2 2 6" xfId="38040"/>
    <cellStyle name="Примечание 2 2 2 2 2 7" xfId="38041"/>
    <cellStyle name="Примечание 2 2 2 2 2 8" xfId="38042"/>
    <cellStyle name="Примечание 2 2 2 2 3" xfId="38043"/>
    <cellStyle name="Примечание 2 2 2 2 3 2" xfId="38044"/>
    <cellStyle name="Примечание 2 2 2 2 3 3" xfId="38045"/>
    <cellStyle name="Примечание 2 2 2 2 3 4" xfId="38046"/>
    <cellStyle name="Примечание 2 2 2 2 3 5" xfId="38047"/>
    <cellStyle name="Примечание 2 2 2 2 3 6" xfId="38048"/>
    <cellStyle name="Примечание 2 2 2 2 3 7" xfId="38049"/>
    <cellStyle name="Примечание 2 2 2 2 3 8" xfId="38050"/>
    <cellStyle name="Примечание 2 2 2 2 4" xfId="38051"/>
    <cellStyle name="Примечание 2 2 2 2 4 2" xfId="38052"/>
    <cellStyle name="Примечание 2 2 2 2 4 3" xfId="38053"/>
    <cellStyle name="Примечание 2 2 2 2 4 4" xfId="38054"/>
    <cellStyle name="Примечание 2 2 2 2 4 5" xfId="38055"/>
    <cellStyle name="Примечание 2 2 2 2 4 6" xfId="38056"/>
    <cellStyle name="Примечание 2 2 2 2 4 7" xfId="38057"/>
    <cellStyle name="Примечание 2 2 2 2 4 8" xfId="38058"/>
    <cellStyle name="Примечание 2 2 2 2 5" xfId="38059"/>
    <cellStyle name="Примечание 2 2 2 2 6" xfId="38060"/>
    <cellStyle name="Примечание 2 2 2 2 7" xfId="38061"/>
    <cellStyle name="Примечание 2 2 2 2 8" xfId="38062"/>
    <cellStyle name="Примечание 2 2 2 2 9" xfId="38063"/>
    <cellStyle name="Примечание 2 2 2 3" xfId="38064"/>
    <cellStyle name="Примечание 2 2 2 3 2" xfId="38065"/>
    <cellStyle name="Примечание 2 2 2 3 3" xfId="38066"/>
    <cellStyle name="Примечание 2 2 2 3 4" xfId="38067"/>
    <cellStyle name="Примечание 2 2 2 3 5" xfId="38068"/>
    <cellStyle name="Примечание 2 2 2 3 6" xfId="38069"/>
    <cellStyle name="Примечание 2 2 2 3 7" xfId="38070"/>
    <cellStyle name="Примечание 2 2 2 3 8" xfId="38071"/>
    <cellStyle name="Примечание 2 2 2 4" xfId="38072"/>
    <cellStyle name="Примечание 2 2 2 4 2" xfId="38073"/>
    <cellStyle name="Примечание 2 2 2 4 3" xfId="38074"/>
    <cellStyle name="Примечание 2 2 2 4 4" xfId="38075"/>
    <cellStyle name="Примечание 2 2 2 4 5" xfId="38076"/>
    <cellStyle name="Примечание 2 2 2 4 6" xfId="38077"/>
    <cellStyle name="Примечание 2 2 2 4 7" xfId="38078"/>
    <cellStyle name="Примечание 2 2 2 4 8" xfId="38079"/>
    <cellStyle name="Примечание 2 2 2 5" xfId="38080"/>
    <cellStyle name="Примечание 2 2 2 5 2" xfId="38081"/>
    <cellStyle name="Примечание 2 2 2 5 3" xfId="38082"/>
    <cellStyle name="Примечание 2 2 2 5 4" xfId="38083"/>
    <cellStyle name="Примечание 2 2 2 5 5" xfId="38084"/>
    <cellStyle name="Примечание 2 2 2 5 6" xfId="38085"/>
    <cellStyle name="Примечание 2 2 2 5 7" xfId="38086"/>
    <cellStyle name="Примечание 2 2 2 5 8" xfId="38087"/>
    <cellStyle name="Примечание 2 2 2 6" xfId="38088"/>
    <cellStyle name="Примечание 2 2 2 7" xfId="38089"/>
    <cellStyle name="Примечание 2 2 2 8" xfId="38090"/>
    <cellStyle name="Примечание 2 2 2 9" xfId="38091"/>
    <cellStyle name="Примечание 2 2 3" xfId="7715"/>
    <cellStyle name="Примечание 2 2 3 10" xfId="38092"/>
    <cellStyle name="Примечание 2 2 3 11" xfId="38093"/>
    <cellStyle name="Примечание 2 2 3 12" xfId="38094"/>
    <cellStyle name="Примечание 2 2 3 13" xfId="38095"/>
    <cellStyle name="Примечание 2 2 3 14" xfId="38096"/>
    <cellStyle name="Примечание 2 2 3 2" xfId="38097"/>
    <cellStyle name="Примечание 2 2 3 2 2" xfId="38098"/>
    <cellStyle name="Примечание 2 2 3 2 3" xfId="38099"/>
    <cellStyle name="Примечание 2 2 3 2 4" xfId="38100"/>
    <cellStyle name="Примечание 2 2 3 2 5" xfId="38101"/>
    <cellStyle name="Примечание 2 2 3 2 6" xfId="38102"/>
    <cellStyle name="Примечание 2 2 3 2 7" xfId="38103"/>
    <cellStyle name="Примечание 2 2 3 2 8" xfId="38104"/>
    <cellStyle name="Примечание 2 2 3 3" xfId="38105"/>
    <cellStyle name="Примечание 2 2 3 3 2" xfId="38106"/>
    <cellStyle name="Примечание 2 2 3 3 3" xfId="38107"/>
    <cellStyle name="Примечание 2 2 3 3 4" xfId="38108"/>
    <cellStyle name="Примечание 2 2 3 3 5" xfId="38109"/>
    <cellStyle name="Примечание 2 2 3 3 6" xfId="38110"/>
    <cellStyle name="Примечание 2 2 3 3 7" xfId="38111"/>
    <cellStyle name="Примечание 2 2 3 3 8" xfId="38112"/>
    <cellStyle name="Примечание 2 2 3 4" xfId="38113"/>
    <cellStyle name="Примечание 2 2 3 4 2" xfId="38114"/>
    <cellStyle name="Примечание 2 2 3 4 3" xfId="38115"/>
    <cellStyle name="Примечание 2 2 3 4 4" xfId="38116"/>
    <cellStyle name="Примечание 2 2 3 4 5" xfId="38117"/>
    <cellStyle name="Примечание 2 2 3 4 6" xfId="38118"/>
    <cellStyle name="Примечание 2 2 3 4 7" xfId="38119"/>
    <cellStyle name="Примечание 2 2 3 4 8" xfId="38120"/>
    <cellStyle name="Примечание 2 2 3 5" xfId="38121"/>
    <cellStyle name="Примечание 2 2 3 6" xfId="38122"/>
    <cellStyle name="Примечание 2 2 3 7" xfId="38123"/>
    <cellStyle name="Примечание 2 2 3 8" xfId="38124"/>
    <cellStyle name="Примечание 2 2 3 9" xfId="38125"/>
    <cellStyle name="Примечание 2 2 4" xfId="38126"/>
    <cellStyle name="Примечание 2 2 4 2" xfId="38127"/>
    <cellStyle name="Примечание 2 2 4 3" xfId="38128"/>
    <cellStyle name="Примечание 2 2 4 4" xfId="38129"/>
    <cellStyle name="Примечание 2 2 4 5" xfId="38130"/>
    <cellStyle name="Примечание 2 2 4 6" xfId="38131"/>
    <cellStyle name="Примечание 2 2 4 7" xfId="38132"/>
    <cellStyle name="Примечание 2 2 4 8" xfId="38133"/>
    <cellStyle name="Примечание 2 2 5" xfId="38134"/>
    <cellStyle name="Примечание 2 2 5 2" xfId="38135"/>
    <cellStyle name="Примечание 2 2 5 3" xfId="38136"/>
    <cellStyle name="Примечание 2 2 5 4" xfId="38137"/>
    <cellStyle name="Примечание 2 2 5 5" xfId="38138"/>
    <cellStyle name="Примечание 2 2 5 6" xfId="38139"/>
    <cellStyle name="Примечание 2 2 5 7" xfId="38140"/>
    <cellStyle name="Примечание 2 2 5 8" xfId="38141"/>
    <cellStyle name="Примечание 2 2 6" xfId="38142"/>
    <cellStyle name="Примечание 2 2 6 2" xfId="38143"/>
    <cellStyle name="Примечание 2 2 6 3" xfId="38144"/>
    <cellStyle name="Примечание 2 2 6 4" xfId="38145"/>
    <cellStyle name="Примечание 2 2 6 5" xfId="38146"/>
    <cellStyle name="Примечание 2 2 6 6" xfId="38147"/>
    <cellStyle name="Примечание 2 2 6 7" xfId="38148"/>
    <cellStyle name="Примечание 2 2 6 8" xfId="38149"/>
    <cellStyle name="Примечание 2 2 7" xfId="38150"/>
    <cellStyle name="Примечание 2 2 8" xfId="38151"/>
    <cellStyle name="Примечание 2 2 9" xfId="38152"/>
    <cellStyle name="Примечание 2 3" xfId="7716"/>
    <cellStyle name="Примечание 2 3 10" xfId="38153"/>
    <cellStyle name="Примечание 2 3 11" xfId="38154"/>
    <cellStyle name="Примечание 2 3 12" xfId="38155"/>
    <cellStyle name="Примечание 2 3 13" xfId="38156"/>
    <cellStyle name="Примечание 2 3 14" xfId="38157"/>
    <cellStyle name="Примечание 2 3 2" xfId="7717"/>
    <cellStyle name="Примечание 2 3 2 10" xfId="38158"/>
    <cellStyle name="Примечание 2 3 2 11" xfId="38159"/>
    <cellStyle name="Примечание 2 3 2 12" xfId="38160"/>
    <cellStyle name="Примечание 2 3 2 13" xfId="38161"/>
    <cellStyle name="Примечание 2 3 2 14" xfId="38162"/>
    <cellStyle name="Примечание 2 3 2 15" xfId="38163"/>
    <cellStyle name="Примечание 2 3 2 2" xfId="7718"/>
    <cellStyle name="Примечание 2 3 2 2 10" xfId="38164"/>
    <cellStyle name="Примечание 2 3 2 2 11" xfId="38165"/>
    <cellStyle name="Примечание 2 3 2 2 12" xfId="38166"/>
    <cellStyle name="Примечание 2 3 2 2 13" xfId="38167"/>
    <cellStyle name="Примечание 2 3 2 2 2" xfId="38168"/>
    <cellStyle name="Примечание 2 3 2 2 2 2" xfId="38169"/>
    <cellStyle name="Примечание 2 3 2 2 2 3" xfId="38170"/>
    <cellStyle name="Примечание 2 3 2 2 2 4" xfId="38171"/>
    <cellStyle name="Примечание 2 3 2 2 2 5" xfId="38172"/>
    <cellStyle name="Примечание 2 3 2 2 2 6" xfId="38173"/>
    <cellStyle name="Примечание 2 3 2 2 2 7" xfId="38174"/>
    <cellStyle name="Примечание 2 3 2 2 2 8" xfId="38175"/>
    <cellStyle name="Примечание 2 3 2 2 3" xfId="38176"/>
    <cellStyle name="Примечание 2 3 2 2 3 2" xfId="38177"/>
    <cellStyle name="Примечание 2 3 2 2 3 3" xfId="38178"/>
    <cellStyle name="Примечание 2 3 2 2 3 4" xfId="38179"/>
    <cellStyle name="Примечание 2 3 2 2 3 5" xfId="38180"/>
    <cellStyle name="Примечание 2 3 2 2 3 6" xfId="38181"/>
    <cellStyle name="Примечание 2 3 2 2 3 7" xfId="38182"/>
    <cellStyle name="Примечание 2 3 2 2 3 8" xfId="38183"/>
    <cellStyle name="Примечание 2 3 2 2 4" xfId="38184"/>
    <cellStyle name="Примечание 2 3 2 2 4 2" xfId="38185"/>
    <cellStyle name="Примечание 2 3 2 2 4 3" xfId="38186"/>
    <cellStyle name="Примечание 2 3 2 2 4 4" xfId="38187"/>
    <cellStyle name="Примечание 2 3 2 2 4 5" xfId="38188"/>
    <cellStyle name="Примечание 2 3 2 2 4 6" xfId="38189"/>
    <cellStyle name="Примечание 2 3 2 2 4 7" xfId="38190"/>
    <cellStyle name="Примечание 2 3 2 2 4 8" xfId="38191"/>
    <cellStyle name="Примечание 2 3 2 2 5" xfId="38192"/>
    <cellStyle name="Примечание 2 3 2 2 6" xfId="38193"/>
    <cellStyle name="Примечание 2 3 2 2 7" xfId="38194"/>
    <cellStyle name="Примечание 2 3 2 2 8" xfId="38195"/>
    <cellStyle name="Примечание 2 3 2 2 9" xfId="38196"/>
    <cellStyle name="Примечание 2 3 2 3" xfId="38197"/>
    <cellStyle name="Примечание 2 3 2 3 2" xfId="38198"/>
    <cellStyle name="Примечание 2 3 2 3 3" xfId="38199"/>
    <cellStyle name="Примечание 2 3 2 3 4" xfId="38200"/>
    <cellStyle name="Примечание 2 3 2 3 5" xfId="38201"/>
    <cellStyle name="Примечание 2 3 2 3 6" xfId="38202"/>
    <cellStyle name="Примечание 2 3 2 3 7" xfId="38203"/>
    <cellStyle name="Примечание 2 3 2 3 8" xfId="38204"/>
    <cellStyle name="Примечание 2 3 2 4" xfId="38205"/>
    <cellStyle name="Примечание 2 3 2 4 2" xfId="38206"/>
    <cellStyle name="Примечание 2 3 2 4 3" xfId="38207"/>
    <cellStyle name="Примечание 2 3 2 4 4" xfId="38208"/>
    <cellStyle name="Примечание 2 3 2 4 5" xfId="38209"/>
    <cellStyle name="Примечание 2 3 2 4 6" xfId="38210"/>
    <cellStyle name="Примечание 2 3 2 4 7" xfId="38211"/>
    <cellStyle name="Примечание 2 3 2 4 8" xfId="38212"/>
    <cellStyle name="Примечание 2 3 2 5" xfId="38213"/>
    <cellStyle name="Примечание 2 3 2 5 2" xfId="38214"/>
    <cellStyle name="Примечание 2 3 2 5 3" xfId="38215"/>
    <cellStyle name="Примечание 2 3 2 5 4" xfId="38216"/>
    <cellStyle name="Примечание 2 3 2 5 5" xfId="38217"/>
    <cellStyle name="Примечание 2 3 2 5 6" xfId="38218"/>
    <cellStyle name="Примечание 2 3 2 5 7" xfId="38219"/>
    <cellStyle name="Примечание 2 3 2 5 8" xfId="38220"/>
    <cellStyle name="Примечание 2 3 2 6" xfId="38221"/>
    <cellStyle name="Примечание 2 3 2 7" xfId="38222"/>
    <cellStyle name="Примечание 2 3 2 8" xfId="38223"/>
    <cellStyle name="Примечание 2 3 2 9" xfId="38224"/>
    <cellStyle name="Примечание 2 3 3" xfId="7719"/>
    <cellStyle name="Примечание 2 3 3 10" xfId="38225"/>
    <cellStyle name="Примечание 2 3 3 11" xfId="38226"/>
    <cellStyle name="Примечание 2 3 3 12" xfId="38227"/>
    <cellStyle name="Примечание 2 3 3 13" xfId="38228"/>
    <cellStyle name="Примечание 2 3 3 14" xfId="38229"/>
    <cellStyle name="Примечание 2 3 3 2" xfId="38230"/>
    <cellStyle name="Примечание 2 3 3 2 2" xfId="38231"/>
    <cellStyle name="Примечание 2 3 3 2 3" xfId="38232"/>
    <cellStyle name="Примечание 2 3 3 2 4" xfId="38233"/>
    <cellStyle name="Примечание 2 3 3 2 5" xfId="38234"/>
    <cellStyle name="Примечание 2 3 3 2 6" xfId="38235"/>
    <cellStyle name="Примечание 2 3 3 2 7" xfId="38236"/>
    <cellStyle name="Примечание 2 3 3 2 8" xfId="38237"/>
    <cellStyle name="Примечание 2 3 3 3" xfId="38238"/>
    <cellStyle name="Примечание 2 3 3 3 2" xfId="38239"/>
    <cellStyle name="Примечание 2 3 3 3 3" xfId="38240"/>
    <cellStyle name="Примечание 2 3 3 3 4" xfId="38241"/>
    <cellStyle name="Примечание 2 3 3 3 5" xfId="38242"/>
    <cellStyle name="Примечание 2 3 3 3 6" xfId="38243"/>
    <cellStyle name="Примечание 2 3 3 3 7" xfId="38244"/>
    <cellStyle name="Примечание 2 3 3 3 8" xfId="38245"/>
    <cellStyle name="Примечание 2 3 3 4" xfId="38246"/>
    <cellStyle name="Примечание 2 3 3 4 2" xfId="38247"/>
    <cellStyle name="Примечание 2 3 3 4 3" xfId="38248"/>
    <cellStyle name="Примечание 2 3 3 4 4" xfId="38249"/>
    <cellStyle name="Примечание 2 3 3 4 5" xfId="38250"/>
    <cellStyle name="Примечание 2 3 3 4 6" xfId="38251"/>
    <cellStyle name="Примечание 2 3 3 4 7" xfId="38252"/>
    <cellStyle name="Примечание 2 3 3 4 8" xfId="38253"/>
    <cellStyle name="Примечание 2 3 3 5" xfId="38254"/>
    <cellStyle name="Примечание 2 3 3 6" xfId="38255"/>
    <cellStyle name="Примечание 2 3 3 7" xfId="38256"/>
    <cellStyle name="Примечание 2 3 3 8" xfId="38257"/>
    <cellStyle name="Примечание 2 3 3 9" xfId="38258"/>
    <cellStyle name="Примечание 2 3 4" xfId="38259"/>
    <cellStyle name="Примечание 2 3 4 2" xfId="38260"/>
    <cellStyle name="Примечание 2 3 4 3" xfId="38261"/>
    <cellStyle name="Примечание 2 3 4 4" xfId="38262"/>
    <cellStyle name="Примечание 2 3 4 5" xfId="38263"/>
    <cellStyle name="Примечание 2 3 4 6" xfId="38264"/>
    <cellStyle name="Примечание 2 3 4 7" xfId="38265"/>
    <cellStyle name="Примечание 2 3 4 8" xfId="38266"/>
    <cellStyle name="Примечание 2 3 5" xfId="38267"/>
    <cellStyle name="Примечание 2 3 5 2" xfId="38268"/>
    <cellStyle name="Примечание 2 3 5 3" xfId="38269"/>
    <cellStyle name="Примечание 2 3 5 4" xfId="38270"/>
    <cellStyle name="Примечание 2 3 5 5" xfId="38271"/>
    <cellStyle name="Примечание 2 3 5 6" xfId="38272"/>
    <cellStyle name="Примечание 2 3 5 7" xfId="38273"/>
    <cellStyle name="Примечание 2 3 5 8" xfId="38274"/>
    <cellStyle name="Примечание 2 3 6" xfId="38275"/>
    <cellStyle name="Примечание 2 3 6 2" xfId="38276"/>
    <cellStyle name="Примечание 2 3 6 3" xfId="38277"/>
    <cellStyle name="Примечание 2 3 6 4" xfId="38278"/>
    <cellStyle name="Примечание 2 3 6 5" xfId="38279"/>
    <cellStyle name="Примечание 2 3 6 6" xfId="38280"/>
    <cellStyle name="Примечание 2 3 6 7" xfId="38281"/>
    <cellStyle name="Примечание 2 3 6 8" xfId="38282"/>
    <cellStyle name="Примечание 2 3 7" xfId="38283"/>
    <cellStyle name="Примечание 2 3 8" xfId="38284"/>
    <cellStyle name="Примечание 2 3 9" xfId="38285"/>
    <cellStyle name="Примечание 2 4" xfId="7720"/>
    <cellStyle name="Примечание 2 4 10" xfId="38286"/>
    <cellStyle name="Примечание 2 4 11" xfId="38287"/>
    <cellStyle name="Примечание 2 4 12" xfId="38288"/>
    <cellStyle name="Примечание 2 4 13" xfId="38289"/>
    <cellStyle name="Примечание 2 4 14" xfId="38290"/>
    <cellStyle name="Примечание 2 4 15" xfId="38291"/>
    <cellStyle name="Примечание 2 4 2" xfId="7721"/>
    <cellStyle name="Примечание 2 4 2 10" xfId="38292"/>
    <cellStyle name="Примечание 2 4 2 11" xfId="38293"/>
    <cellStyle name="Примечание 2 4 2 12" xfId="38294"/>
    <cellStyle name="Примечание 2 4 2 13" xfId="38295"/>
    <cellStyle name="Примечание 2 4 2 14" xfId="38296"/>
    <cellStyle name="Примечание 2 4 2 2" xfId="38297"/>
    <cellStyle name="Примечание 2 4 2 2 2" xfId="38298"/>
    <cellStyle name="Примечание 2 4 2 2 3" xfId="38299"/>
    <cellStyle name="Примечание 2 4 2 2 4" xfId="38300"/>
    <cellStyle name="Примечание 2 4 2 2 5" xfId="38301"/>
    <cellStyle name="Примечание 2 4 2 2 6" xfId="38302"/>
    <cellStyle name="Примечание 2 4 2 2 7" xfId="38303"/>
    <cellStyle name="Примечание 2 4 2 2 8" xfId="38304"/>
    <cellStyle name="Примечание 2 4 2 2 9" xfId="38305"/>
    <cellStyle name="Примечание 2 4 2 3" xfId="38306"/>
    <cellStyle name="Примечание 2 4 2 3 2" xfId="38307"/>
    <cellStyle name="Примечание 2 4 2 3 3" xfId="38308"/>
    <cellStyle name="Примечание 2 4 2 3 4" xfId="38309"/>
    <cellStyle name="Примечание 2 4 2 3 5" xfId="38310"/>
    <cellStyle name="Примечание 2 4 2 3 6" xfId="38311"/>
    <cellStyle name="Примечание 2 4 2 3 7" xfId="38312"/>
    <cellStyle name="Примечание 2 4 2 3 8" xfId="38313"/>
    <cellStyle name="Примечание 2 4 2 4" xfId="38314"/>
    <cellStyle name="Примечание 2 4 2 4 2" xfId="38315"/>
    <cellStyle name="Примечание 2 4 2 4 3" xfId="38316"/>
    <cellStyle name="Примечание 2 4 2 4 4" xfId="38317"/>
    <cellStyle name="Примечание 2 4 2 4 5" xfId="38318"/>
    <cellStyle name="Примечание 2 4 2 4 6" xfId="38319"/>
    <cellStyle name="Примечание 2 4 2 4 7" xfId="38320"/>
    <cellStyle name="Примечание 2 4 2 4 8" xfId="38321"/>
    <cellStyle name="Примечание 2 4 2 5" xfId="38322"/>
    <cellStyle name="Примечание 2 4 2 6" xfId="38323"/>
    <cellStyle name="Примечание 2 4 2 7" xfId="38324"/>
    <cellStyle name="Примечание 2 4 2 8" xfId="38325"/>
    <cellStyle name="Примечание 2 4 2 9" xfId="38326"/>
    <cellStyle name="Примечание 2 4 3" xfId="38327"/>
    <cellStyle name="Примечание 2 4 3 2" xfId="38328"/>
    <cellStyle name="Примечание 2 4 3 3" xfId="38329"/>
    <cellStyle name="Примечание 2 4 3 4" xfId="38330"/>
    <cellStyle name="Примечание 2 4 3 5" xfId="38331"/>
    <cellStyle name="Примечание 2 4 3 6" xfId="38332"/>
    <cellStyle name="Примечание 2 4 3 7" xfId="38333"/>
    <cellStyle name="Примечание 2 4 3 8" xfId="38334"/>
    <cellStyle name="Примечание 2 4 3 9" xfId="38335"/>
    <cellStyle name="Примечание 2 4 4" xfId="38336"/>
    <cellStyle name="Примечание 2 4 4 2" xfId="38337"/>
    <cellStyle name="Примечание 2 4 4 3" xfId="38338"/>
    <cellStyle name="Примечание 2 4 4 4" xfId="38339"/>
    <cellStyle name="Примечание 2 4 4 5" xfId="38340"/>
    <cellStyle name="Примечание 2 4 4 6" xfId="38341"/>
    <cellStyle name="Примечание 2 4 4 7" xfId="38342"/>
    <cellStyle name="Примечание 2 4 4 8" xfId="38343"/>
    <cellStyle name="Примечание 2 4 5" xfId="38344"/>
    <cellStyle name="Примечание 2 4 5 2" xfId="38345"/>
    <cellStyle name="Примечание 2 4 5 3" xfId="38346"/>
    <cellStyle name="Примечание 2 4 5 4" xfId="38347"/>
    <cellStyle name="Примечание 2 4 5 5" xfId="38348"/>
    <cellStyle name="Примечание 2 4 5 6" xfId="38349"/>
    <cellStyle name="Примечание 2 4 5 7" xfId="38350"/>
    <cellStyle name="Примечание 2 4 5 8" xfId="38351"/>
    <cellStyle name="Примечание 2 4 6" xfId="38352"/>
    <cellStyle name="Примечание 2 4 7" xfId="38353"/>
    <cellStyle name="Примечание 2 4 8" xfId="38354"/>
    <cellStyle name="Примечание 2 4 9" xfId="38355"/>
    <cellStyle name="Примечание 2 5" xfId="7722"/>
    <cellStyle name="Примечание 2 5 10" xfId="38356"/>
    <cellStyle name="Примечание 2 5 11" xfId="38357"/>
    <cellStyle name="Примечание 2 5 12" xfId="38358"/>
    <cellStyle name="Примечание 2 5 13" xfId="38359"/>
    <cellStyle name="Примечание 2 5 2" xfId="7723"/>
    <cellStyle name="Примечание 2 5 2 2" xfId="38360"/>
    <cellStyle name="Примечание 2 5 2 3" xfId="38361"/>
    <cellStyle name="Примечание 2 5 2 4" xfId="38362"/>
    <cellStyle name="Примечание 2 5 2 5" xfId="38363"/>
    <cellStyle name="Примечание 2 5 2 6" xfId="38364"/>
    <cellStyle name="Примечание 2 5 2 7" xfId="38365"/>
    <cellStyle name="Примечание 2 5 2 8" xfId="38366"/>
    <cellStyle name="Примечание 2 5 3" xfId="38367"/>
    <cellStyle name="Примечание 2 5 3 2" xfId="38368"/>
    <cellStyle name="Примечание 2 5 3 3" xfId="38369"/>
    <cellStyle name="Примечание 2 5 3 4" xfId="38370"/>
    <cellStyle name="Примечание 2 5 3 5" xfId="38371"/>
    <cellStyle name="Примечание 2 5 3 6" xfId="38372"/>
    <cellStyle name="Примечание 2 5 3 7" xfId="38373"/>
    <cellStyle name="Примечание 2 5 3 8" xfId="38374"/>
    <cellStyle name="Примечание 2 5 4" xfId="38375"/>
    <cellStyle name="Примечание 2 5 4 2" xfId="38376"/>
    <cellStyle name="Примечание 2 5 4 3" xfId="38377"/>
    <cellStyle name="Примечание 2 5 4 4" xfId="38378"/>
    <cellStyle name="Примечание 2 5 4 5" xfId="38379"/>
    <cellStyle name="Примечание 2 5 4 6" xfId="38380"/>
    <cellStyle name="Примечание 2 5 4 7" xfId="38381"/>
    <cellStyle name="Примечание 2 5 4 8" xfId="38382"/>
    <cellStyle name="Примечание 2 5 5" xfId="38383"/>
    <cellStyle name="Примечание 2 5 6" xfId="38384"/>
    <cellStyle name="Примечание 2 5 7" xfId="38385"/>
    <cellStyle name="Примечание 2 5 8" xfId="38386"/>
    <cellStyle name="Примечание 2 5 9" xfId="38387"/>
    <cellStyle name="Примечание 2 6" xfId="7724"/>
    <cellStyle name="Примечание 2 6 10" xfId="38388"/>
    <cellStyle name="Примечание 2 6 11" xfId="38389"/>
    <cellStyle name="Примечание 2 6 12" xfId="38390"/>
    <cellStyle name="Примечание 2 6 13" xfId="38391"/>
    <cellStyle name="Примечание 2 6 2" xfId="38392"/>
    <cellStyle name="Примечание 2 6 2 2" xfId="38393"/>
    <cellStyle name="Примечание 2 6 2 3" xfId="38394"/>
    <cellStyle name="Примечание 2 6 2 4" xfId="38395"/>
    <cellStyle name="Примечание 2 6 2 5" xfId="38396"/>
    <cellStyle name="Примечание 2 6 2 6" xfId="38397"/>
    <cellStyle name="Примечание 2 6 2 7" xfId="38398"/>
    <cellStyle name="Примечание 2 6 2 8" xfId="38399"/>
    <cellStyle name="Примечание 2 6 3" xfId="38400"/>
    <cellStyle name="Примечание 2 6 3 2" xfId="38401"/>
    <cellStyle name="Примечание 2 6 3 3" xfId="38402"/>
    <cellStyle name="Примечание 2 6 3 4" xfId="38403"/>
    <cellStyle name="Примечание 2 6 3 5" xfId="38404"/>
    <cellStyle name="Примечание 2 6 3 6" xfId="38405"/>
    <cellStyle name="Примечание 2 6 3 7" xfId="38406"/>
    <cellStyle name="Примечание 2 6 3 8" xfId="38407"/>
    <cellStyle name="Примечание 2 6 4" xfId="38408"/>
    <cellStyle name="Примечание 2 6 4 2" xfId="38409"/>
    <cellStyle name="Примечание 2 6 4 3" xfId="38410"/>
    <cellStyle name="Примечание 2 6 4 4" xfId="38411"/>
    <cellStyle name="Примечание 2 6 4 5" xfId="38412"/>
    <cellStyle name="Примечание 2 6 4 6" xfId="38413"/>
    <cellStyle name="Примечание 2 6 4 7" xfId="38414"/>
    <cellStyle name="Примечание 2 6 4 8" xfId="38415"/>
    <cellStyle name="Примечание 2 6 5" xfId="38416"/>
    <cellStyle name="Примечание 2 6 6" xfId="38417"/>
    <cellStyle name="Примечание 2 6 7" xfId="38418"/>
    <cellStyle name="Примечание 2 6 8" xfId="38419"/>
    <cellStyle name="Примечание 2 6 9" xfId="38420"/>
    <cellStyle name="Примечание 2 7" xfId="7725"/>
    <cellStyle name="Примечание 2 7 10" xfId="38421"/>
    <cellStyle name="Примечание 2 7 11" xfId="38422"/>
    <cellStyle name="Примечание 2 7 12" xfId="38423"/>
    <cellStyle name="Примечание 2 7 13" xfId="38424"/>
    <cellStyle name="Примечание 2 7 2" xfId="38425"/>
    <cellStyle name="Примечание 2 7 2 2" xfId="38426"/>
    <cellStyle name="Примечание 2 7 2 3" xfId="38427"/>
    <cellStyle name="Примечание 2 7 2 4" xfId="38428"/>
    <cellStyle name="Примечание 2 7 2 5" xfId="38429"/>
    <cellStyle name="Примечание 2 7 2 6" xfId="38430"/>
    <cellStyle name="Примечание 2 7 2 7" xfId="38431"/>
    <cellStyle name="Примечание 2 7 2 8" xfId="38432"/>
    <cellStyle name="Примечание 2 7 3" xfId="38433"/>
    <cellStyle name="Примечание 2 7 3 2" xfId="38434"/>
    <cellStyle name="Примечание 2 7 3 3" xfId="38435"/>
    <cellStyle name="Примечание 2 7 3 4" xfId="38436"/>
    <cellStyle name="Примечание 2 7 3 5" xfId="38437"/>
    <cellStyle name="Примечание 2 7 3 6" xfId="38438"/>
    <cellStyle name="Примечание 2 7 3 7" xfId="38439"/>
    <cellStyle name="Примечание 2 7 3 8" xfId="38440"/>
    <cellStyle name="Примечание 2 7 4" xfId="38441"/>
    <cellStyle name="Примечание 2 7 4 2" xfId="38442"/>
    <cellStyle name="Примечание 2 7 4 3" xfId="38443"/>
    <cellStyle name="Примечание 2 7 4 4" xfId="38444"/>
    <cellStyle name="Примечание 2 7 4 5" xfId="38445"/>
    <cellStyle name="Примечание 2 7 4 6" xfId="38446"/>
    <cellStyle name="Примечание 2 7 4 7" xfId="38447"/>
    <cellStyle name="Примечание 2 7 4 8" xfId="38448"/>
    <cellStyle name="Примечание 2 7 5" xfId="38449"/>
    <cellStyle name="Примечание 2 7 6" xfId="38450"/>
    <cellStyle name="Примечание 2 7 7" xfId="38451"/>
    <cellStyle name="Примечание 2 7 8" xfId="38452"/>
    <cellStyle name="Примечание 2 7 9" xfId="38453"/>
    <cellStyle name="Примечание 2 8" xfId="7726"/>
    <cellStyle name="Примечание 2 8 10" xfId="38454"/>
    <cellStyle name="Примечание 2 8 11" xfId="38455"/>
    <cellStyle name="Примечание 2 8 12" xfId="38456"/>
    <cellStyle name="Примечание 2 8 13" xfId="38457"/>
    <cellStyle name="Примечание 2 8 2" xfId="38458"/>
    <cellStyle name="Примечание 2 8 2 2" xfId="38459"/>
    <cellStyle name="Примечание 2 8 2 3" xfId="38460"/>
    <cellStyle name="Примечание 2 8 2 4" xfId="38461"/>
    <cellStyle name="Примечание 2 8 2 5" xfId="38462"/>
    <cellStyle name="Примечание 2 8 2 6" xfId="38463"/>
    <cellStyle name="Примечание 2 8 2 7" xfId="38464"/>
    <cellStyle name="Примечание 2 8 2 8" xfId="38465"/>
    <cellStyle name="Примечание 2 8 3" xfId="38466"/>
    <cellStyle name="Примечание 2 8 3 2" xfId="38467"/>
    <cellStyle name="Примечание 2 8 3 3" xfId="38468"/>
    <cellStyle name="Примечание 2 8 3 4" xfId="38469"/>
    <cellStyle name="Примечание 2 8 3 5" xfId="38470"/>
    <cellStyle name="Примечание 2 8 3 6" xfId="38471"/>
    <cellStyle name="Примечание 2 8 3 7" xfId="38472"/>
    <cellStyle name="Примечание 2 8 3 8" xfId="38473"/>
    <cellStyle name="Примечание 2 8 4" xfId="38474"/>
    <cellStyle name="Примечание 2 8 4 2" xfId="38475"/>
    <cellStyle name="Примечание 2 8 4 3" xfId="38476"/>
    <cellStyle name="Примечание 2 8 4 4" xfId="38477"/>
    <cellStyle name="Примечание 2 8 4 5" xfId="38478"/>
    <cellStyle name="Примечание 2 8 4 6" xfId="38479"/>
    <cellStyle name="Примечание 2 8 4 7" xfId="38480"/>
    <cellStyle name="Примечание 2 8 4 8" xfId="38481"/>
    <cellStyle name="Примечание 2 8 5" xfId="38482"/>
    <cellStyle name="Примечание 2 8 6" xfId="38483"/>
    <cellStyle name="Примечание 2 8 7" xfId="38484"/>
    <cellStyle name="Примечание 2 8 8" xfId="38485"/>
    <cellStyle name="Примечание 2 8 9" xfId="38486"/>
    <cellStyle name="Примечание 2 9" xfId="7727"/>
    <cellStyle name="Примечание 2 9 10" xfId="38487"/>
    <cellStyle name="Примечание 2 9 11" xfId="38488"/>
    <cellStyle name="Примечание 2 9 12" xfId="38489"/>
    <cellStyle name="Примечание 2 9 13" xfId="38490"/>
    <cellStyle name="Примечание 2 9 2" xfId="38491"/>
    <cellStyle name="Примечание 2 9 2 2" xfId="38492"/>
    <cellStyle name="Примечание 2 9 2 3" xfId="38493"/>
    <cellStyle name="Примечание 2 9 2 4" xfId="38494"/>
    <cellStyle name="Примечание 2 9 2 5" xfId="38495"/>
    <cellStyle name="Примечание 2 9 2 6" xfId="38496"/>
    <cellStyle name="Примечание 2 9 2 7" xfId="38497"/>
    <cellStyle name="Примечание 2 9 2 8" xfId="38498"/>
    <cellStyle name="Примечание 2 9 3" xfId="38499"/>
    <cellStyle name="Примечание 2 9 3 2" xfId="38500"/>
    <cellStyle name="Примечание 2 9 3 3" xfId="38501"/>
    <cellStyle name="Примечание 2 9 3 4" xfId="38502"/>
    <cellStyle name="Примечание 2 9 3 5" xfId="38503"/>
    <cellStyle name="Примечание 2 9 3 6" xfId="38504"/>
    <cellStyle name="Примечание 2 9 3 7" xfId="38505"/>
    <cellStyle name="Примечание 2 9 3 8" xfId="38506"/>
    <cellStyle name="Примечание 2 9 4" xfId="38507"/>
    <cellStyle name="Примечание 2 9 4 2" xfId="38508"/>
    <cellStyle name="Примечание 2 9 4 3" xfId="38509"/>
    <cellStyle name="Примечание 2 9 4 4" xfId="38510"/>
    <cellStyle name="Примечание 2 9 4 5" xfId="38511"/>
    <cellStyle name="Примечание 2 9 4 6" xfId="38512"/>
    <cellStyle name="Примечание 2 9 4 7" xfId="38513"/>
    <cellStyle name="Примечание 2 9 4 8" xfId="38514"/>
    <cellStyle name="Примечание 2 9 5" xfId="38515"/>
    <cellStyle name="Примечание 2 9 6" xfId="38516"/>
    <cellStyle name="Примечание 2 9 7" xfId="38517"/>
    <cellStyle name="Примечание 2 9 8" xfId="38518"/>
    <cellStyle name="Примечание 2 9 9" xfId="38519"/>
    <cellStyle name="Примечание 2_46EE.2011(v1.0)" xfId="7728"/>
    <cellStyle name="Примечание 20" xfId="7729"/>
    <cellStyle name="Примечание 21" xfId="7730"/>
    <cellStyle name="Примечание 22" xfId="7731"/>
    <cellStyle name="Примечание 23" xfId="7732"/>
    <cellStyle name="Примечание 24" xfId="7733"/>
    <cellStyle name="Примечание 25" xfId="7734"/>
    <cellStyle name="Примечание 26" xfId="7735"/>
    <cellStyle name="Примечание 27" xfId="7736"/>
    <cellStyle name="Примечание 28" xfId="7737"/>
    <cellStyle name="Примечание 29" xfId="7738"/>
    <cellStyle name="Примечание 3" xfId="7739"/>
    <cellStyle name="Примечание 3 10" xfId="38520"/>
    <cellStyle name="Примечание 3 10 2" xfId="38521"/>
    <cellStyle name="Примечание 3 10 3" xfId="38522"/>
    <cellStyle name="Примечание 3 10 4" xfId="38523"/>
    <cellStyle name="Примечание 3 10 5" xfId="38524"/>
    <cellStyle name="Примечание 3 10 6" xfId="38525"/>
    <cellStyle name="Примечание 3 10 7" xfId="38526"/>
    <cellStyle name="Примечание 3 10 8" xfId="38527"/>
    <cellStyle name="Примечание 3 10 9" xfId="38528"/>
    <cellStyle name="Примечание 3 11" xfId="38529"/>
    <cellStyle name="Примечание 3 11 2" xfId="38530"/>
    <cellStyle name="Примечание 3 11 3" xfId="38531"/>
    <cellStyle name="Примечание 3 11 4" xfId="38532"/>
    <cellStyle name="Примечание 3 11 5" xfId="38533"/>
    <cellStyle name="Примечание 3 11 6" xfId="38534"/>
    <cellStyle name="Примечание 3 11 7" xfId="38535"/>
    <cellStyle name="Примечание 3 11 8" xfId="38536"/>
    <cellStyle name="Примечание 3 12" xfId="38537"/>
    <cellStyle name="Примечание 3 12 2" xfId="38538"/>
    <cellStyle name="Примечание 3 12 3" xfId="38539"/>
    <cellStyle name="Примечание 3 12 4" xfId="38540"/>
    <cellStyle name="Примечание 3 12 5" xfId="38541"/>
    <cellStyle name="Примечание 3 12 6" xfId="38542"/>
    <cellStyle name="Примечание 3 12 7" xfId="38543"/>
    <cellStyle name="Примечание 3 12 8" xfId="38544"/>
    <cellStyle name="Примечание 3 13" xfId="38545"/>
    <cellStyle name="Примечание 3 14" xfId="38546"/>
    <cellStyle name="Примечание 3 15" xfId="38547"/>
    <cellStyle name="Примечание 3 16" xfId="38548"/>
    <cellStyle name="Примечание 3 17" xfId="38549"/>
    <cellStyle name="Примечание 3 18" xfId="38550"/>
    <cellStyle name="Примечание 3 19" xfId="38551"/>
    <cellStyle name="Примечание 3 2" xfId="7740"/>
    <cellStyle name="Примечание 3 2 10" xfId="38552"/>
    <cellStyle name="Примечание 3 2 11" xfId="38553"/>
    <cellStyle name="Примечание 3 2 12" xfId="38554"/>
    <cellStyle name="Примечание 3 2 13" xfId="38555"/>
    <cellStyle name="Примечание 3 2 14" xfId="38556"/>
    <cellStyle name="Примечание 3 2 15" xfId="38557"/>
    <cellStyle name="Примечание 3 2 2" xfId="7741"/>
    <cellStyle name="Примечание 3 2 2 10" xfId="38558"/>
    <cellStyle name="Примечание 3 2 2 11" xfId="38559"/>
    <cellStyle name="Примечание 3 2 2 12" xfId="38560"/>
    <cellStyle name="Примечание 3 2 2 13" xfId="38561"/>
    <cellStyle name="Примечание 3 2 2 2" xfId="38562"/>
    <cellStyle name="Примечание 3 2 2 2 2" xfId="38563"/>
    <cellStyle name="Примечание 3 2 2 2 3" xfId="38564"/>
    <cellStyle name="Примечание 3 2 2 2 4" xfId="38565"/>
    <cellStyle name="Примечание 3 2 2 2 5" xfId="38566"/>
    <cellStyle name="Примечание 3 2 2 2 6" xfId="38567"/>
    <cellStyle name="Примечание 3 2 2 2 7" xfId="38568"/>
    <cellStyle name="Примечание 3 2 2 2 8" xfId="38569"/>
    <cellStyle name="Примечание 3 2 2 3" xfId="38570"/>
    <cellStyle name="Примечание 3 2 2 3 2" xfId="38571"/>
    <cellStyle name="Примечание 3 2 2 3 3" xfId="38572"/>
    <cellStyle name="Примечание 3 2 2 3 4" xfId="38573"/>
    <cellStyle name="Примечание 3 2 2 3 5" xfId="38574"/>
    <cellStyle name="Примечание 3 2 2 3 6" xfId="38575"/>
    <cellStyle name="Примечание 3 2 2 3 7" xfId="38576"/>
    <cellStyle name="Примечание 3 2 2 3 8" xfId="38577"/>
    <cellStyle name="Примечание 3 2 2 4" xfId="38578"/>
    <cellStyle name="Примечание 3 2 2 4 2" xfId="38579"/>
    <cellStyle name="Примечание 3 2 2 4 3" xfId="38580"/>
    <cellStyle name="Примечание 3 2 2 4 4" xfId="38581"/>
    <cellStyle name="Примечание 3 2 2 4 5" xfId="38582"/>
    <cellStyle name="Примечание 3 2 2 4 6" xfId="38583"/>
    <cellStyle name="Примечание 3 2 2 4 7" xfId="38584"/>
    <cellStyle name="Примечание 3 2 2 4 8" xfId="38585"/>
    <cellStyle name="Примечание 3 2 2 5" xfId="38586"/>
    <cellStyle name="Примечание 3 2 2 6" xfId="38587"/>
    <cellStyle name="Примечание 3 2 2 7" xfId="38588"/>
    <cellStyle name="Примечание 3 2 2 8" xfId="38589"/>
    <cellStyle name="Примечание 3 2 2 9" xfId="38590"/>
    <cellStyle name="Примечание 3 2 3" xfId="38591"/>
    <cellStyle name="Примечание 3 2 3 2" xfId="38592"/>
    <cellStyle name="Примечание 3 2 3 3" xfId="38593"/>
    <cellStyle name="Примечание 3 2 3 4" xfId="38594"/>
    <cellStyle name="Примечание 3 2 3 5" xfId="38595"/>
    <cellStyle name="Примечание 3 2 3 6" xfId="38596"/>
    <cellStyle name="Примечание 3 2 3 7" xfId="38597"/>
    <cellStyle name="Примечание 3 2 3 8" xfId="38598"/>
    <cellStyle name="Примечание 3 2 4" xfId="38599"/>
    <cellStyle name="Примечание 3 2 4 2" xfId="38600"/>
    <cellStyle name="Примечание 3 2 4 3" xfId="38601"/>
    <cellStyle name="Примечание 3 2 4 4" xfId="38602"/>
    <cellStyle name="Примечание 3 2 4 5" xfId="38603"/>
    <cellStyle name="Примечание 3 2 4 6" xfId="38604"/>
    <cellStyle name="Примечание 3 2 4 7" xfId="38605"/>
    <cellStyle name="Примечание 3 2 4 8" xfId="38606"/>
    <cellStyle name="Примечание 3 2 5" xfId="38607"/>
    <cellStyle name="Примечание 3 2 5 2" xfId="38608"/>
    <cellStyle name="Примечание 3 2 5 3" xfId="38609"/>
    <cellStyle name="Примечание 3 2 5 4" xfId="38610"/>
    <cellStyle name="Примечание 3 2 5 5" xfId="38611"/>
    <cellStyle name="Примечание 3 2 5 6" xfId="38612"/>
    <cellStyle name="Примечание 3 2 5 7" xfId="38613"/>
    <cellStyle name="Примечание 3 2 5 8" xfId="38614"/>
    <cellStyle name="Примечание 3 2 6" xfId="38615"/>
    <cellStyle name="Примечание 3 2 7" xfId="38616"/>
    <cellStyle name="Примечание 3 2 8" xfId="38617"/>
    <cellStyle name="Примечание 3 2 9" xfId="38618"/>
    <cellStyle name="Примечание 3 20" xfId="38619"/>
    <cellStyle name="Примечание 3 3" xfId="7742"/>
    <cellStyle name="Примечание 3 3 10" xfId="38620"/>
    <cellStyle name="Примечание 3 3 11" xfId="38621"/>
    <cellStyle name="Примечание 3 3 12" xfId="38622"/>
    <cellStyle name="Примечание 3 3 13" xfId="38623"/>
    <cellStyle name="Примечание 3 3 14" xfId="38624"/>
    <cellStyle name="Примечание 3 3 2" xfId="38625"/>
    <cellStyle name="Примечание 3 3 2 2" xfId="38626"/>
    <cellStyle name="Примечание 3 3 2 3" xfId="38627"/>
    <cellStyle name="Примечание 3 3 2 4" xfId="38628"/>
    <cellStyle name="Примечание 3 3 2 5" xfId="38629"/>
    <cellStyle name="Примечание 3 3 2 6" xfId="38630"/>
    <cellStyle name="Примечание 3 3 2 7" xfId="38631"/>
    <cellStyle name="Примечание 3 3 2 8" xfId="38632"/>
    <cellStyle name="Примечание 3 3 3" xfId="38633"/>
    <cellStyle name="Примечание 3 3 3 2" xfId="38634"/>
    <cellStyle name="Примечание 3 3 3 3" xfId="38635"/>
    <cellStyle name="Примечание 3 3 3 4" xfId="38636"/>
    <cellStyle name="Примечание 3 3 3 5" xfId="38637"/>
    <cellStyle name="Примечание 3 3 3 6" xfId="38638"/>
    <cellStyle name="Примечание 3 3 3 7" xfId="38639"/>
    <cellStyle name="Примечание 3 3 3 8" xfId="38640"/>
    <cellStyle name="Примечание 3 3 4" xfId="38641"/>
    <cellStyle name="Примечание 3 3 4 2" xfId="38642"/>
    <cellStyle name="Примечание 3 3 4 3" xfId="38643"/>
    <cellStyle name="Примечание 3 3 4 4" xfId="38644"/>
    <cellStyle name="Примечание 3 3 4 5" xfId="38645"/>
    <cellStyle name="Примечание 3 3 4 6" xfId="38646"/>
    <cellStyle name="Примечание 3 3 4 7" xfId="38647"/>
    <cellStyle name="Примечание 3 3 4 8" xfId="38648"/>
    <cellStyle name="Примечание 3 3 5" xfId="38649"/>
    <cellStyle name="Примечание 3 3 6" xfId="38650"/>
    <cellStyle name="Примечание 3 3 7" xfId="38651"/>
    <cellStyle name="Примечание 3 3 8" xfId="38652"/>
    <cellStyle name="Примечание 3 3 9" xfId="38653"/>
    <cellStyle name="Примечание 3 4" xfId="7743"/>
    <cellStyle name="Примечание 3 4 10" xfId="38654"/>
    <cellStyle name="Примечание 3 4 11" xfId="38655"/>
    <cellStyle name="Примечание 3 4 12" xfId="38656"/>
    <cellStyle name="Примечание 3 4 13" xfId="38657"/>
    <cellStyle name="Примечание 3 4 2" xfId="38658"/>
    <cellStyle name="Примечание 3 4 2 2" xfId="38659"/>
    <cellStyle name="Примечание 3 4 2 3" xfId="38660"/>
    <cellStyle name="Примечание 3 4 2 4" xfId="38661"/>
    <cellStyle name="Примечание 3 4 2 5" xfId="38662"/>
    <cellStyle name="Примечание 3 4 2 6" xfId="38663"/>
    <cellStyle name="Примечание 3 4 2 7" xfId="38664"/>
    <cellStyle name="Примечание 3 4 2 8" xfId="38665"/>
    <cellStyle name="Примечание 3 4 3" xfId="38666"/>
    <cellStyle name="Примечание 3 4 3 2" xfId="38667"/>
    <cellStyle name="Примечание 3 4 3 3" xfId="38668"/>
    <cellStyle name="Примечание 3 4 3 4" xfId="38669"/>
    <cellStyle name="Примечание 3 4 3 5" xfId="38670"/>
    <cellStyle name="Примечание 3 4 3 6" xfId="38671"/>
    <cellStyle name="Примечание 3 4 3 7" xfId="38672"/>
    <cellStyle name="Примечание 3 4 3 8" xfId="38673"/>
    <cellStyle name="Примечание 3 4 4" xfId="38674"/>
    <cellStyle name="Примечание 3 4 4 2" xfId="38675"/>
    <cellStyle name="Примечание 3 4 4 3" xfId="38676"/>
    <cellStyle name="Примечание 3 4 4 4" xfId="38677"/>
    <cellStyle name="Примечание 3 4 4 5" xfId="38678"/>
    <cellStyle name="Примечание 3 4 4 6" xfId="38679"/>
    <cellStyle name="Примечание 3 4 4 7" xfId="38680"/>
    <cellStyle name="Примечание 3 4 4 8" xfId="38681"/>
    <cellStyle name="Примечание 3 4 5" xfId="38682"/>
    <cellStyle name="Примечание 3 4 6" xfId="38683"/>
    <cellStyle name="Примечание 3 4 7" xfId="38684"/>
    <cellStyle name="Примечание 3 4 8" xfId="38685"/>
    <cellStyle name="Примечание 3 4 9" xfId="38686"/>
    <cellStyle name="Примечание 3 5" xfId="7744"/>
    <cellStyle name="Примечание 3 5 10" xfId="38687"/>
    <cellStyle name="Примечание 3 5 11" xfId="38688"/>
    <cellStyle name="Примечание 3 5 12" xfId="38689"/>
    <cellStyle name="Примечание 3 5 13" xfId="38690"/>
    <cellStyle name="Примечание 3 5 2" xfId="38691"/>
    <cellStyle name="Примечание 3 5 2 2" xfId="38692"/>
    <cellStyle name="Примечание 3 5 2 3" xfId="38693"/>
    <cellStyle name="Примечание 3 5 2 4" xfId="38694"/>
    <cellStyle name="Примечание 3 5 2 5" xfId="38695"/>
    <cellStyle name="Примечание 3 5 2 6" xfId="38696"/>
    <cellStyle name="Примечание 3 5 2 7" xfId="38697"/>
    <cellStyle name="Примечание 3 5 2 8" xfId="38698"/>
    <cellStyle name="Примечание 3 5 3" xfId="38699"/>
    <cellStyle name="Примечание 3 5 3 2" xfId="38700"/>
    <cellStyle name="Примечание 3 5 3 3" xfId="38701"/>
    <cellStyle name="Примечание 3 5 3 4" xfId="38702"/>
    <cellStyle name="Примечание 3 5 3 5" xfId="38703"/>
    <cellStyle name="Примечание 3 5 3 6" xfId="38704"/>
    <cellStyle name="Примечание 3 5 3 7" xfId="38705"/>
    <cellStyle name="Примечание 3 5 3 8" xfId="38706"/>
    <cellStyle name="Примечание 3 5 4" xfId="38707"/>
    <cellStyle name="Примечание 3 5 4 2" xfId="38708"/>
    <cellStyle name="Примечание 3 5 4 3" xfId="38709"/>
    <cellStyle name="Примечание 3 5 4 4" xfId="38710"/>
    <cellStyle name="Примечание 3 5 4 5" xfId="38711"/>
    <cellStyle name="Примечание 3 5 4 6" xfId="38712"/>
    <cellStyle name="Примечание 3 5 4 7" xfId="38713"/>
    <cellStyle name="Примечание 3 5 4 8" xfId="38714"/>
    <cellStyle name="Примечание 3 5 5" xfId="38715"/>
    <cellStyle name="Примечание 3 5 6" xfId="38716"/>
    <cellStyle name="Примечание 3 5 7" xfId="38717"/>
    <cellStyle name="Примечание 3 5 8" xfId="38718"/>
    <cellStyle name="Примечание 3 5 9" xfId="38719"/>
    <cellStyle name="Примечание 3 6" xfId="7745"/>
    <cellStyle name="Примечание 3 6 10" xfId="38720"/>
    <cellStyle name="Примечание 3 6 11" xfId="38721"/>
    <cellStyle name="Примечание 3 6 12" xfId="38722"/>
    <cellStyle name="Примечание 3 6 13" xfId="38723"/>
    <cellStyle name="Примечание 3 6 2" xfId="38724"/>
    <cellStyle name="Примечание 3 6 2 2" xfId="38725"/>
    <cellStyle name="Примечание 3 6 2 3" xfId="38726"/>
    <cellStyle name="Примечание 3 6 2 4" xfId="38727"/>
    <cellStyle name="Примечание 3 6 2 5" xfId="38728"/>
    <cellStyle name="Примечание 3 6 2 6" xfId="38729"/>
    <cellStyle name="Примечание 3 6 2 7" xfId="38730"/>
    <cellStyle name="Примечание 3 6 2 8" xfId="38731"/>
    <cellStyle name="Примечание 3 6 3" xfId="38732"/>
    <cellStyle name="Примечание 3 6 3 2" xfId="38733"/>
    <cellStyle name="Примечание 3 6 3 3" xfId="38734"/>
    <cellStyle name="Примечание 3 6 3 4" xfId="38735"/>
    <cellStyle name="Примечание 3 6 3 5" xfId="38736"/>
    <cellStyle name="Примечание 3 6 3 6" xfId="38737"/>
    <cellStyle name="Примечание 3 6 3 7" xfId="38738"/>
    <cellStyle name="Примечание 3 6 3 8" xfId="38739"/>
    <cellStyle name="Примечание 3 6 4" xfId="38740"/>
    <cellStyle name="Примечание 3 6 4 2" xfId="38741"/>
    <cellStyle name="Примечание 3 6 4 3" xfId="38742"/>
    <cellStyle name="Примечание 3 6 4 4" xfId="38743"/>
    <cellStyle name="Примечание 3 6 4 5" xfId="38744"/>
    <cellStyle name="Примечание 3 6 4 6" xfId="38745"/>
    <cellStyle name="Примечание 3 6 4 7" xfId="38746"/>
    <cellStyle name="Примечание 3 6 4 8" xfId="38747"/>
    <cellStyle name="Примечание 3 6 5" xfId="38748"/>
    <cellStyle name="Примечание 3 6 6" xfId="38749"/>
    <cellStyle name="Примечание 3 6 7" xfId="38750"/>
    <cellStyle name="Примечание 3 6 8" xfId="38751"/>
    <cellStyle name="Примечание 3 6 9" xfId="38752"/>
    <cellStyle name="Примечание 3 7" xfId="7746"/>
    <cellStyle name="Примечание 3 7 10" xfId="38753"/>
    <cellStyle name="Примечание 3 7 11" xfId="38754"/>
    <cellStyle name="Примечание 3 7 12" xfId="38755"/>
    <cellStyle name="Примечание 3 7 13" xfId="38756"/>
    <cellStyle name="Примечание 3 7 14" xfId="38757"/>
    <cellStyle name="Примечание 3 7 2" xfId="38758"/>
    <cellStyle name="Примечание 3 7 2 2" xfId="38759"/>
    <cellStyle name="Примечание 3 7 2 3" xfId="38760"/>
    <cellStyle name="Примечание 3 7 2 4" xfId="38761"/>
    <cellStyle name="Примечание 3 7 2 5" xfId="38762"/>
    <cellStyle name="Примечание 3 7 2 6" xfId="38763"/>
    <cellStyle name="Примечание 3 7 2 7" xfId="38764"/>
    <cellStyle name="Примечание 3 7 2 8" xfId="38765"/>
    <cellStyle name="Примечание 3 7 3" xfId="38766"/>
    <cellStyle name="Примечание 3 7 3 2" xfId="38767"/>
    <cellStyle name="Примечание 3 7 3 3" xfId="38768"/>
    <cellStyle name="Примечание 3 7 3 4" xfId="38769"/>
    <cellStyle name="Примечание 3 7 3 5" xfId="38770"/>
    <cellStyle name="Примечание 3 7 3 6" xfId="38771"/>
    <cellStyle name="Примечание 3 7 3 7" xfId="38772"/>
    <cellStyle name="Примечание 3 7 3 8" xfId="38773"/>
    <cellStyle name="Примечание 3 7 4" xfId="38774"/>
    <cellStyle name="Примечание 3 7 4 2" xfId="38775"/>
    <cellStyle name="Примечание 3 7 4 3" xfId="38776"/>
    <cellStyle name="Примечание 3 7 4 4" xfId="38777"/>
    <cellStyle name="Примечание 3 7 4 5" xfId="38778"/>
    <cellStyle name="Примечание 3 7 4 6" xfId="38779"/>
    <cellStyle name="Примечание 3 7 4 7" xfId="38780"/>
    <cellStyle name="Примечание 3 7 4 8" xfId="38781"/>
    <cellStyle name="Примечание 3 7 5" xfId="38782"/>
    <cellStyle name="Примечание 3 7 6" xfId="38783"/>
    <cellStyle name="Примечание 3 7 7" xfId="38784"/>
    <cellStyle name="Примечание 3 7 8" xfId="38785"/>
    <cellStyle name="Примечание 3 7 9" xfId="38786"/>
    <cellStyle name="Примечание 3 8" xfId="7747"/>
    <cellStyle name="Примечание 3 8 10" xfId="38787"/>
    <cellStyle name="Примечание 3 8 11" xfId="38788"/>
    <cellStyle name="Примечание 3 8 12" xfId="38789"/>
    <cellStyle name="Примечание 3 8 13" xfId="38790"/>
    <cellStyle name="Примечание 3 8 2" xfId="38791"/>
    <cellStyle name="Примечание 3 8 2 2" xfId="38792"/>
    <cellStyle name="Примечание 3 8 2 3" xfId="38793"/>
    <cellStyle name="Примечание 3 8 2 4" xfId="38794"/>
    <cellStyle name="Примечание 3 8 2 5" xfId="38795"/>
    <cellStyle name="Примечание 3 8 2 6" xfId="38796"/>
    <cellStyle name="Примечание 3 8 2 7" xfId="38797"/>
    <cellStyle name="Примечание 3 8 2 8" xfId="38798"/>
    <cellStyle name="Примечание 3 8 3" xfId="38799"/>
    <cellStyle name="Примечание 3 8 3 2" xfId="38800"/>
    <cellStyle name="Примечание 3 8 3 3" xfId="38801"/>
    <cellStyle name="Примечание 3 8 3 4" xfId="38802"/>
    <cellStyle name="Примечание 3 8 3 5" xfId="38803"/>
    <cellStyle name="Примечание 3 8 3 6" xfId="38804"/>
    <cellStyle name="Примечание 3 8 3 7" xfId="38805"/>
    <cellStyle name="Примечание 3 8 3 8" xfId="38806"/>
    <cellStyle name="Примечание 3 8 4" xfId="38807"/>
    <cellStyle name="Примечание 3 8 4 2" xfId="38808"/>
    <cellStyle name="Примечание 3 8 4 3" xfId="38809"/>
    <cellStyle name="Примечание 3 8 4 4" xfId="38810"/>
    <cellStyle name="Примечание 3 8 4 5" xfId="38811"/>
    <cellStyle name="Примечание 3 8 4 6" xfId="38812"/>
    <cellStyle name="Примечание 3 8 4 7" xfId="38813"/>
    <cellStyle name="Примечание 3 8 4 8" xfId="38814"/>
    <cellStyle name="Примечание 3 8 5" xfId="38815"/>
    <cellStyle name="Примечание 3 8 6" xfId="38816"/>
    <cellStyle name="Примечание 3 8 7" xfId="38817"/>
    <cellStyle name="Примечание 3 8 8" xfId="38818"/>
    <cellStyle name="Примечание 3 8 9" xfId="38819"/>
    <cellStyle name="Примечание 3 9" xfId="7748"/>
    <cellStyle name="Примечание 3 9 10" xfId="38820"/>
    <cellStyle name="Примечание 3 9 11" xfId="38821"/>
    <cellStyle name="Примечание 3 9 12" xfId="38822"/>
    <cellStyle name="Примечание 3 9 13" xfId="38823"/>
    <cellStyle name="Примечание 3 9 2" xfId="38824"/>
    <cellStyle name="Примечание 3 9 2 2" xfId="38825"/>
    <cellStyle name="Примечание 3 9 2 3" xfId="38826"/>
    <cellStyle name="Примечание 3 9 2 4" xfId="38827"/>
    <cellStyle name="Примечание 3 9 2 5" xfId="38828"/>
    <cellStyle name="Примечание 3 9 2 6" xfId="38829"/>
    <cellStyle name="Примечание 3 9 2 7" xfId="38830"/>
    <cellStyle name="Примечание 3 9 2 8" xfId="38831"/>
    <cellStyle name="Примечание 3 9 3" xfId="38832"/>
    <cellStyle name="Примечание 3 9 3 2" xfId="38833"/>
    <cellStyle name="Примечание 3 9 3 3" xfId="38834"/>
    <cellStyle name="Примечание 3 9 3 4" xfId="38835"/>
    <cellStyle name="Примечание 3 9 3 5" xfId="38836"/>
    <cellStyle name="Примечание 3 9 3 6" xfId="38837"/>
    <cellStyle name="Примечание 3 9 3 7" xfId="38838"/>
    <cellStyle name="Примечание 3 9 3 8" xfId="38839"/>
    <cellStyle name="Примечание 3 9 4" xfId="38840"/>
    <cellStyle name="Примечание 3 9 4 2" xfId="38841"/>
    <cellStyle name="Примечание 3 9 4 3" xfId="38842"/>
    <cellStyle name="Примечание 3 9 4 4" xfId="38843"/>
    <cellStyle name="Примечание 3 9 4 5" xfId="38844"/>
    <cellStyle name="Примечание 3 9 4 6" xfId="38845"/>
    <cellStyle name="Примечание 3 9 4 7" xfId="38846"/>
    <cellStyle name="Примечание 3 9 4 8" xfId="38847"/>
    <cellStyle name="Примечание 3 9 5" xfId="38848"/>
    <cellStyle name="Примечание 3 9 6" xfId="38849"/>
    <cellStyle name="Примечание 3 9 7" xfId="38850"/>
    <cellStyle name="Примечание 3 9 8" xfId="38851"/>
    <cellStyle name="Примечание 3 9 9" xfId="38852"/>
    <cellStyle name="Примечание 3_46EE.2011(v1.0)" xfId="7749"/>
    <cellStyle name="Примечание 30" xfId="7750"/>
    <cellStyle name="Примечание 31" xfId="7751"/>
    <cellStyle name="Примечание 32" xfId="7752"/>
    <cellStyle name="Примечание 33" xfId="7753"/>
    <cellStyle name="Примечание 34" xfId="7754"/>
    <cellStyle name="Примечание 35" xfId="7755"/>
    <cellStyle name="Примечание 36" xfId="7756"/>
    <cellStyle name="Примечание 37" xfId="7757"/>
    <cellStyle name="Примечание 38" xfId="7758"/>
    <cellStyle name="Примечание 39" xfId="7759"/>
    <cellStyle name="Примечание 4" xfId="7760"/>
    <cellStyle name="Примечание 4 10" xfId="38853"/>
    <cellStyle name="Примечание 4 10 2" xfId="38854"/>
    <cellStyle name="Примечание 4 10 3" xfId="38855"/>
    <cellStyle name="Примечание 4 10 4" xfId="38856"/>
    <cellStyle name="Примечание 4 10 5" xfId="38857"/>
    <cellStyle name="Примечание 4 10 6" xfId="38858"/>
    <cellStyle name="Примечание 4 10 7" xfId="38859"/>
    <cellStyle name="Примечание 4 10 8" xfId="38860"/>
    <cellStyle name="Примечание 4 10 9" xfId="38861"/>
    <cellStyle name="Примечание 4 11" xfId="38862"/>
    <cellStyle name="Примечание 4 11 2" xfId="38863"/>
    <cellStyle name="Примечание 4 11 3" xfId="38864"/>
    <cellStyle name="Примечание 4 11 4" xfId="38865"/>
    <cellStyle name="Примечание 4 11 5" xfId="38866"/>
    <cellStyle name="Примечание 4 11 6" xfId="38867"/>
    <cellStyle name="Примечание 4 11 7" xfId="38868"/>
    <cellStyle name="Примечание 4 11 8" xfId="38869"/>
    <cellStyle name="Примечание 4 12" xfId="38870"/>
    <cellStyle name="Примечание 4 12 2" xfId="38871"/>
    <cellStyle name="Примечание 4 12 3" xfId="38872"/>
    <cellStyle name="Примечание 4 12 4" xfId="38873"/>
    <cellStyle name="Примечание 4 12 5" xfId="38874"/>
    <cellStyle name="Примечание 4 12 6" xfId="38875"/>
    <cellStyle name="Примечание 4 12 7" xfId="38876"/>
    <cellStyle name="Примечание 4 12 8" xfId="38877"/>
    <cellStyle name="Примечание 4 13" xfId="38878"/>
    <cellStyle name="Примечание 4 14" xfId="38879"/>
    <cellStyle name="Примечание 4 15" xfId="38880"/>
    <cellStyle name="Примечание 4 16" xfId="38881"/>
    <cellStyle name="Примечание 4 17" xfId="38882"/>
    <cellStyle name="Примечание 4 18" xfId="38883"/>
    <cellStyle name="Примечание 4 19" xfId="38884"/>
    <cellStyle name="Примечание 4 2" xfId="7761"/>
    <cellStyle name="Примечание 4 2 10" xfId="38885"/>
    <cellStyle name="Примечание 4 2 11" xfId="38886"/>
    <cellStyle name="Примечание 4 2 12" xfId="38887"/>
    <cellStyle name="Примечание 4 2 13" xfId="38888"/>
    <cellStyle name="Примечание 4 2 14" xfId="38889"/>
    <cellStyle name="Примечание 4 2 2" xfId="7762"/>
    <cellStyle name="Примечание 4 2 2 10" xfId="38890"/>
    <cellStyle name="Примечание 4 2 2 11" xfId="38891"/>
    <cellStyle name="Примечание 4 2 2 12" xfId="38892"/>
    <cellStyle name="Примечание 4 2 2 13" xfId="38893"/>
    <cellStyle name="Примечание 4 2 2 2" xfId="38894"/>
    <cellStyle name="Примечание 4 2 2 2 2" xfId="38895"/>
    <cellStyle name="Примечание 4 2 2 2 3" xfId="38896"/>
    <cellStyle name="Примечание 4 2 2 2 4" xfId="38897"/>
    <cellStyle name="Примечание 4 2 2 2 5" xfId="38898"/>
    <cellStyle name="Примечание 4 2 2 2 6" xfId="38899"/>
    <cellStyle name="Примечание 4 2 2 2 7" xfId="38900"/>
    <cellStyle name="Примечание 4 2 2 2 8" xfId="38901"/>
    <cellStyle name="Примечание 4 2 2 3" xfId="38902"/>
    <cellStyle name="Примечание 4 2 2 3 2" xfId="38903"/>
    <cellStyle name="Примечание 4 2 2 3 3" xfId="38904"/>
    <cellStyle name="Примечание 4 2 2 3 4" xfId="38905"/>
    <cellStyle name="Примечание 4 2 2 3 5" xfId="38906"/>
    <cellStyle name="Примечание 4 2 2 3 6" xfId="38907"/>
    <cellStyle name="Примечание 4 2 2 3 7" xfId="38908"/>
    <cellStyle name="Примечание 4 2 2 3 8" xfId="38909"/>
    <cellStyle name="Примечание 4 2 2 4" xfId="38910"/>
    <cellStyle name="Примечание 4 2 2 4 2" xfId="38911"/>
    <cellStyle name="Примечание 4 2 2 4 3" xfId="38912"/>
    <cellStyle name="Примечание 4 2 2 4 4" xfId="38913"/>
    <cellStyle name="Примечание 4 2 2 4 5" xfId="38914"/>
    <cellStyle name="Примечание 4 2 2 4 6" xfId="38915"/>
    <cellStyle name="Примечание 4 2 2 4 7" xfId="38916"/>
    <cellStyle name="Примечание 4 2 2 4 8" xfId="38917"/>
    <cellStyle name="Примечание 4 2 2 5" xfId="38918"/>
    <cellStyle name="Примечание 4 2 2 6" xfId="38919"/>
    <cellStyle name="Примечание 4 2 2 7" xfId="38920"/>
    <cellStyle name="Примечание 4 2 2 8" xfId="38921"/>
    <cellStyle name="Примечание 4 2 2 9" xfId="38922"/>
    <cellStyle name="Примечание 4 2 3" xfId="38923"/>
    <cellStyle name="Примечание 4 2 3 2" xfId="38924"/>
    <cellStyle name="Примечание 4 2 3 3" xfId="38925"/>
    <cellStyle name="Примечание 4 2 3 4" xfId="38926"/>
    <cellStyle name="Примечание 4 2 3 5" xfId="38927"/>
    <cellStyle name="Примечание 4 2 3 6" xfId="38928"/>
    <cellStyle name="Примечание 4 2 3 7" xfId="38929"/>
    <cellStyle name="Примечание 4 2 3 8" xfId="38930"/>
    <cellStyle name="Примечание 4 2 4" xfId="38931"/>
    <cellStyle name="Примечание 4 2 4 2" xfId="38932"/>
    <cellStyle name="Примечание 4 2 4 3" xfId="38933"/>
    <cellStyle name="Примечание 4 2 4 4" xfId="38934"/>
    <cellStyle name="Примечание 4 2 4 5" xfId="38935"/>
    <cellStyle name="Примечание 4 2 4 6" xfId="38936"/>
    <cellStyle name="Примечание 4 2 4 7" xfId="38937"/>
    <cellStyle name="Примечание 4 2 4 8" xfId="38938"/>
    <cellStyle name="Примечание 4 2 5" xfId="38939"/>
    <cellStyle name="Примечание 4 2 5 2" xfId="38940"/>
    <cellStyle name="Примечание 4 2 5 3" xfId="38941"/>
    <cellStyle name="Примечание 4 2 5 4" xfId="38942"/>
    <cellStyle name="Примечание 4 2 5 5" xfId="38943"/>
    <cellStyle name="Примечание 4 2 5 6" xfId="38944"/>
    <cellStyle name="Примечание 4 2 5 7" xfId="38945"/>
    <cellStyle name="Примечание 4 2 5 8" xfId="38946"/>
    <cellStyle name="Примечание 4 2 6" xfId="38947"/>
    <cellStyle name="Примечание 4 2 7" xfId="38948"/>
    <cellStyle name="Примечание 4 2 8" xfId="38949"/>
    <cellStyle name="Примечание 4 2 9" xfId="38950"/>
    <cellStyle name="Примечание 4 3" xfId="7763"/>
    <cellStyle name="Примечание 4 3 10" xfId="38951"/>
    <cellStyle name="Примечание 4 3 11" xfId="38952"/>
    <cellStyle name="Примечание 4 3 12" xfId="38953"/>
    <cellStyle name="Примечание 4 3 13" xfId="38954"/>
    <cellStyle name="Примечание 4 3 2" xfId="38955"/>
    <cellStyle name="Примечание 4 3 2 2" xfId="38956"/>
    <cellStyle name="Примечание 4 3 2 3" xfId="38957"/>
    <cellStyle name="Примечание 4 3 2 4" xfId="38958"/>
    <cellStyle name="Примечание 4 3 2 5" xfId="38959"/>
    <cellStyle name="Примечание 4 3 2 6" xfId="38960"/>
    <cellStyle name="Примечание 4 3 2 7" xfId="38961"/>
    <cellStyle name="Примечание 4 3 2 8" xfId="38962"/>
    <cellStyle name="Примечание 4 3 3" xfId="38963"/>
    <cellStyle name="Примечание 4 3 3 2" xfId="38964"/>
    <cellStyle name="Примечание 4 3 3 3" xfId="38965"/>
    <cellStyle name="Примечание 4 3 3 4" xfId="38966"/>
    <cellStyle name="Примечание 4 3 3 5" xfId="38967"/>
    <cellStyle name="Примечание 4 3 3 6" xfId="38968"/>
    <cellStyle name="Примечание 4 3 3 7" xfId="38969"/>
    <cellStyle name="Примечание 4 3 3 8" xfId="38970"/>
    <cellStyle name="Примечание 4 3 4" xfId="38971"/>
    <cellStyle name="Примечание 4 3 4 2" xfId="38972"/>
    <cellStyle name="Примечание 4 3 4 3" xfId="38973"/>
    <cellStyle name="Примечание 4 3 4 4" xfId="38974"/>
    <cellStyle name="Примечание 4 3 4 5" xfId="38975"/>
    <cellStyle name="Примечание 4 3 4 6" xfId="38976"/>
    <cellStyle name="Примечание 4 3 4 7" xfId="38977"/>
    <cellStyle name="Примечание 4 3 4 8" xfId="38978"/>
    <cellStyle name="Примечание 4 3 5" xfId="38979"/>
    <cellStyle name="Примечание 4 3 6" xfId="38980"/>
    <cellStyle name="Примечание 4 3 7" xfId="38981"/>
    <cellStyle name="Примечание 4 3 8" xfId="38982"/>
    <cellStyle name="Примечание 4 3 9" xfId="38983"/>
    <cellStyle name="Примечание 4 4" xfId="7764"/>
    <cellStyle name="Примечание 4 4 10" xfId="38984"/>
    <cellStyle name="Примечание 4 4 11" xfId="38985"/>
    <cellStyle name="Примечание 4 4 12" xfId="38986"/>
    <cellStyle name="Примечание 4 4 13" xfId="38987"/>
    <cellStyle name="Примечание 4 4 2" xfId="38988"/>
    <cellStyle name="Примечание 4 4 2 2" xfId="38989"/>
    <cellStyle name="Примечание 4 4 2 3" xfId="38990"/>
    <cellStyle name="Примечание 4 4 2 4" xfId="38991"/>
    <cellStyle name="Примечание 4 4 2 5" xfId="38992"/>
    <cellStyle name="Примечание 4 4 2 6" xfId="38993"/>
    <cellStyle name="Примечание 4 4 2 7" xfId="38994"/>
    <cellStyle name="Примечание 4 4 2 8" xfId="38995"/>
    <cellStyle name="Примечание 4 4 3" xfId="38996"/>
    <cellStyle name="Примечание 4 4 3 2" xfId="38997"/>
    <cellStyle name="Примечание 4 4 3 3" xfId="38998"/>
    <cellStyle name="Примечание 4 4 3 4" xfId="38999"/>
    <cellStyle name="Примечание 4 4 3 5" xfId="39000"/>
    <cellStyle name="Примечание 4 4 3 6" xfId="39001"/>
    <cellStyle name="Примечание 4 4 3 7" xfId="39002"/>
    <cellStyle name="Примечание 4 4 3 8" xfId="39003"/>
    <cellStyle name="Примечание 4 4 4" xfId="39004"/>
    <cellStyle name="Примечание 4 4 4 2" xfId="39005"/>
    <cellStyle name="Примечание 4 4 4 3" xfId="39006"/>
    <cellStyle name="Примечание 4 4 4 4" xfId="39007"/>
    <cellStyle name="Примечание 4 4 4 5" xfId="39008"/>
    <cellStyle name="Примечание 4 4 4 6" xfId="39009"/>
    <cellStyle name="Примечание 4 4 4 7" xfId="39010"/>
    <cellStyle name="Примечание 4 4 4 8" xfId="39011"/>
    <cellStyle name="Примечание 4 4 5" xfId="39012"/>
    <cellStyle name="Примечание 4 4 6" xfId="39013"/>
    <cellStyle name="Примечание 4 4 7" xfId="39014"/>
    <cellStyle name="Примечание 4 4 8" xfId="39015"/>
    <cellStyle name="Примечание 4 4 9" xfId="39016"/>
    <cellStyle name="Примечание 4 5" xfId="7765"/>
    <cellStyle name="Примечание 4 5 10" xfId="39017"/>
    <cellStyle name="Примечание 4 5 11" xfId="39018"/>
    <cellStyle name="Примечание 4 5 12" xfId="39019"/>
    <cellStyle name="Примечание 4 5 13" xfId="39020"/>
    <cellStyle name="Примечание 4 5 2" xfId="39021"/>
    <cellStyle name="Примечание 4 5 2 2" xfId="39022"/>
    <cellStyle name="Примечание 4 5 2 3" xfId="39023"/>
    <cellStyle name="Примечание 4 5 2 4" xfId="39024"/>
    <cellStyle name="Примечание 4 5 2 5" xfId="39025"/>
    <cellStyle name="Примечание 4 5 2 6" xfId="39026"/>
    <cellStyle name="Примечание 4 5 2 7" xfId="39027"/>
    <cellStyle name="Примечание 4 5 2 8" xfId="39028"/>
    <cellStyle name="Примечание 4 5 3" xfId="39029"/>
    <cellStyle name="Примечание 4 5 3 2" xfId="39030"/>
    <cellStyle name="Примечание 4 5 3 3" xfId="39031"/>
    <cellStyle name="Примечание 4 5 3 4" xfId="39032"/>
    <cellStyle name="Примечание 4 5 3 5" xfId="39033"/>
    <cellStyle name="Примечание 4 5 3 6" xfId="39034"/>
    <cellStyle name="Примечание 4 5 3 7" xfId="39035"/>
    <cellStyle name="Примечание 4 5 3 8" xfId="39036"/>
    <cellStyle name="Примечание 4 5 4" xfId="39037"/>
    <cellStyle name="Примечание 4 5 4 2" xfId="39038"/>
    <cellStyle name="Примечание 4 5 4 3" xfId="39039"/>
    <cellStyle name="Примечание 4 5 4 4" xfId="39040"/>
    <cellStyle name="Примечание 4 5 4 5" xfId="39041"/>
    <cellStyle name="Примечание 4 5 4 6" xfId="39042"/>
    <cellStyle name="Примечание 4 5 4 7" xfId="39043"/>
    <cellStyle name="Примечание 4 5 4 8" xfId="39044"/>
    <cellStyle name="Примечание 4 5 5" xfId="39045"/>
    <cellStyle name="Примечание 4 5 6" xfId="39046"/>
    <cellStyle name="Примечание 4 5 7" xfId="39047"/>
    <cellStyle name="Примечание 4 5 8" xfId="39048"/>
    <cellStyle name="Примечание 4 5 9" xfId="39049"/>
    <cellStyle name="Примечание 4 6" xfId="7766"/>
    <cellStyle name="Примечание 4 6 10" xfId="39050"/>
    <cellStyle name="Примечание 4 6 11" xfId="39051"/>
    <cellStyle name="Примечание 4 6 12" xfId="39052"/>
    <cellStyle name="Примечание 4 6 13" xfId="39053"/>
    <cellStyle name="Примечание 4 6 2" xfId="39054"/>
    <cellStyle name="Примечание 4 6 2 2" xfId="39055"/>
    <cellStyle name="Примечание 4 6 2 3" xfId="39056"/>
    <cellStyle name="Примечание 4 6 2 4" xfId="39057"/>
    <cellStyle name="Примечание 4 6 2 5" xfId="39058"/>
    <cellStyle name="Примечание 4 6 2 6" xfId="39059"/>
    <cellStyle name="Примечание 4 6 2 7" xfId="39060"/>
    <cellStyle name="Примечание 4 6 2 8" xfId="39061"/>
    <cellStyle name="Примечание 4 6 3" xfId="39062"/>
    <cellStyle name="Примечание 4 6 3 2" xfId="39063"/>
    <cellStyle name="Примечание 4 6 3 3" xfId="39064"/>
    <cellStyle name="Примечание 4 6 3 4" xfId="39065"/>
    <cellStyle name="Примечание 4 6 3 5" xfId="39066"/>
    <cellStyle name="Примечание 4 6 3 6" xfId="39067"/>
    <cellStyle name="Примечание 4 6 3 7" xfId="39068"/>
    <cellStyle name="Примечание 4 6 3 8" xfId="39069"/>
    <cellStyle name="Примечание 4 6 4" xfId="39070"/>
    <cellStyle name="Примечание 4 6 4 2" xfId="39071"/>
    <cellStyle name="Примечание 4 6 4 3" xfId="39072"/>
    <cellStyle name="Примечание 4 6 4 4" xfId="39073"/>
    <cellStyle name="Примечание 4 6 4 5" xfId="39074"/>
    <cellStyle name="Примечание 4 6 4 6" xfId="39075"/>
    <cellStyle name="Примечание 4 6 4 7" xfId="39076"/>
    <cellStyle name="Примечание 4 6 4 8" xfId="39077"/>
    <cellStyle name="Примечание 4 6 5" xfId="39078"/>
    <cellStyle name="Примечание 4 6 6" xfId="39079"/>
    <cellStyle name="Примечание 4 6 7" xfId="39080"/>
    <cellStyle name="Примечание 4 6 8" xfId="39081"/>
    <cellStyle name="Примечание 4 6 9" xfId="39082"/>
    <cellStyle name="Примечание 4 7" xfId="7767"/>
    <cellStyle name="Примечание 4 7 10" xfId="39083"/>
    <cellStyle name="Примечание 4 7 11" xfId="39084"/>
    <cellStyle name="Примечание 4 7 12" xfId="39085"/>
    <cellStyle name="Примечание 4 7 13" xfId="39086"/>
    <cellStyle name="Примечание 4 7 2" xfId="39087"/>
    <cellStyle name="Примечание 4 7 2 2" xfId="39088"/>
    <cellStyle name="Примечание 4 7 2 3" xfId="39089"/>
    <cellStyle name="Примечание 4 7 2 4" xfId="39090"/>
    <cellStyle name="Примечание 4 7 2 5" xfId="39091"/>
    <cellStyle name="Примечание 4 7 2 6" xfId="39092"/>
    <cellStyle name="Примечание 4 7 2 7" xfId="39093"/>
    <cellStyle name="Примечание 4 7 2 8" xfId="39094"/>
    <cellStyle name="Примечание 4 7 3" xfId="39095"/>
    <cellStyle name="Примечание 4 7 3 2" xfId="39096"/>
    <cellStyle name="Примечание 4 7 3 3" xfId="39097"/>
    <cellStyle name="Примечание 4 7 3 4" xfId="39098"/>
    <cellStyle name="Примечание 4 7 3 5" xfId="39099"/>
    <cellStyle name="Примечание 4 7 3 6" xfId="39100"/>
    <cellStyle name="Примечание 4 7 3 7" xfId="39101"/>
    <cellStyle name="Примечание 4 7 3 8" xfId="39102"/>
    <cellStyle name="Примечание 4 7 4" xfId="39103"/>
    <cellStyle name="Примечание 4 7 4 2" xfId="39104"/>
    <cellStyle name="Примечание 4 7 4 3" xfId="39105"/>
    <cellStyle name="Примечание 4 7 4 4" xfId="39106"/>
    <cellStyle name="Примечание 4 7 4 5" xfId="39107"/>
    <cellStyle name="Примечание 4 7 4 6" xfId="39108"/>
    <cellStyle name="Примечание 4 7 4 7" xfId="39109"/>
    <cellStyle name="Примечание 4 7 4 8" xfId="39110"/>
    <cellStyle name="Примечание 4 7 5" xfId="39111"/>
    <cellStyle name="Примечание 4 7 6" xfId="39112"/>
    <cellStyle name="Примечание 4 7 7" xfId="39113"/>
    <cellStyle name="Примечание 4 7 8" xfId="39114"/>
    <cellStyle name="Примечание 4 7 9" xfId="39115"/>
    <cellStyle name="Примечание 4 8" xfId="7768"/>
    <cellStyle name="Примечание 4 8 10" xfId="39116"/>
    <cellStyle name="Примечание 4 8 11" xfId="39117"/>
    <cellStyle name="Примечание 4 8 12" xfId="39118"/>
    <cellStyle name="Примечание 4 8 13" xfId="39119"/>
    <cellStyle name="Примечание 4 8 2" xfId="39120"/>
    <cellStyle name="Примечание 4 8 2 2" xfId="39121"/>
    <cellStyle name="Примечание 4 8 2 3" xfId="39122"/>
    <cellStyle name="Примечание 4 8 2 4" xfId="39123"/>
    <cellStyle name="Примечание 4 8 2 5" xfId="39124"/>
    <cellStyle name="Примечание 4 8 2 6" xfId="39125"/>
    <cellStyle name="Примечание 4 8 2 7" xfId="39126"/>
    <cellStyle name="Примечание 4 8 2 8" xfId="39127"/>
    <cellStyle name="Примечание 4 8 3" xfId="39128"/>
    <cellStyle name="Примечание 4 8 3 2" xfId="39129"/>
    <cellStyle name="Примечание 4 8 3 3" xfId="39130"/>
    <cellStyle name="Примечание 4 8 3 4" xfId="39131"/>
    <cellStyle name="Примечание 4 8 3 5" xfId="39132"/>
    <cellStyle name="Примечание 4 8 3 6" xfId="39133"/>
    <cellStyle name="Примечание 4 8 3 7" xfId="39134"/>
    <cellStyle name="Примечание 4 8 3 8" xfId="39135"/>
    <cellStyle name="Примечание 4 8 4" xfId="39136"/>
    <cellStyle name="Примечание 4 8 4 2" xfId="39137"/>
    <cellStyle name="Примечание 4 8 4 3" xfId="39138"/>
    <cellStyle name="Примечание 4 8 4 4" xfId="39139"/>
    <cellStyle name="Примечание 4 8 4 5" xfId="39140"/>
    <cellStyle name="Примечание 4 8 4 6" xfId="39141"/>
    <cellStyle name="Примечание 4 8 4 7" xfId="39142"/>
    <cellStyle name="Примечание 4 8 4 8" xfId="39143"/>
    <cellStyle name="Примечание 4 8 5" xfId="39144"/>
    <cellStyle name="Примечание 4 8 6" xfId="39145"/>
    <cellStyle name="Примечание 4 8 7" xfId="39146"/>
    <cellStyle name="Примечание 4 8 8" xfId="39147"/>
    <cellStyle name="Примечание 4 8 9" xfId="39148"/>
    <cellStyle name="Примечание 4 9" xfId="7769"/>
    <cellStyle name="Примечание 4 9 10" xfId="39149"/>
    <cellStyle name="Примечание 4 9 11" xfId="39150"/>
    <cellStyle name="Примечание 4 9 12" xfId="39151"/>
    <cellStyle name="Примечание 4 9 13" xfId="39152"/>
    <cellStyle name="Примечание 4 9 2" xfId="39153"/>
    <cellStyle name="Примечание 4 9 2 2" xfId="39154"/>
    <cellStyle name="Примечание 4 9 2 3" xfId="39155"/>
    <cellStyle name="Примечание 4 9 2 4" xfId="39156"/>
    <cellStyle name="Примечание 4 9 2 5" xfId="39157"/>
    <cellStyle name="Примечание 4 9 2 6" xfId="39158"/>
    <cellStyle name="Примечание 4 9 2 7" xfId="39159"/>
    <cellStyle name="Примечание 4 9 2 8" xfId="39160"/>
    <cellStyle name="Примечание 4 9 3" xfId="39161"/>
    <cellStyle name="Примечание 4 9 3 2" xfId="39162"/>
    <cellStyle name="Примечание 4 9 3 3" xfId="39163"/>
    <cellStyle name="Примечание 4 9 3 4" xfId="39164"/>
    <cellStyle name="Примечание 4 9 3 5" xfId="39165"/>
    <cellStyle name="Примечание 4 9 3 6" xfId="39166"/>
    <cellStyle name="Примечание 4 9 3 7" xfId="39167"/>
    <cellStyle name="Примечание 4 9 3 8" xfId="39168"/>
    <cellStyle name="Примечание 4 9 4" xfId="39169"/>
    <cellStyle name="Примечание 4 9 4 2" xfId="39170"/>
    <cellStyle name="Примечание 4 9 4 3" xfId="39171"/>
    <cellStyle name="Примечание 4 9 4 4" xfId="39172"/>
    <cellStyle name="Примечание 4 9 4 5" xfId="39173"/>
    <cellStyle name="Примечание 4 9 4 6" xfId="39174"/>
    <cellStyle name="Примечание 4 9 4 7" xfId="39175"/>
    <cellStyle name="Примечание 4 9 4 8" xfId="39176"/>
    <cellStyle name="Примечание 4 9 5" xfId="39177"/>
    <cellStyle name="Примечание 4 9 6" xfId="39178"/>
    <cellStyle name="Примечание 4 9 7" xfId="39179"/>
    <cellStyle name="Примечание 4 9 8" xfId="39180"/>
    <cellStyle name="Примечание 4 9 9" xfId="39181"/>
    <cellStyle name="Примечание 4_46EE.2011(v1.0)" xfId="7770"/>
    <cellStyle name="Примечание 5" xfId="7771"/>
    <cellStyle name="Примечание 5 10" xfId="39182"/>
    <cellStyle name="Примечание 5 10 2" xfId="39183"/>
    <cellStyle name="Примечание 5 10 3" xfId="39184"/>
    <cellStyle name="Примечание 5 10 4" xfId="39185"/>
    <cellStyle name="Примечание 5 10 5" xfId="39186"/>
    <cellStyle name="Примечание 5 10 6" xfId="39187"/>
    <cellStyle name="Примечание 5 10 7" xfId="39188"/>
    <cellStyle name="Примечание 5 10 8" xfId="39189"/>
    <cellStyle name="Примечание 5 10 9" xfId="39190"/>
    <cellStyle name="Примечание 5 11" xfId="39191"/>
    <cellStyle name="Примечание 5 11 2" xfId="39192"/>
    <cellStyle name="Примечание 5 11 3" xfId="39193"/>
    <cellStyle name="Примечание 5 11 4" xfId="39194"/>
    <cellStyle name="Примечание 5 11 5" xfId="39195"/>
    <cellStyle name="Примечание 5 11 6" xfId="39196"/>
    <cellStyle name="Примечание 5 11 7" xfId="39197"/>
    <cellStyle name="Примечание 5 11 8" xfId="39198"/>
    <cellStyle name="Примечание 5 12" xfId="39199"/>
    <cellStyle name="Примечание 5 12 2" xfId="39200"/>
    <cellStyle name="Примечание 5 12 3" xfId="39201"/>
    <cellStyle name="Примечание 5 12 4" xfId="39202"/>
    <cellStyle name="Примечание 5 12 5" xfId="39203"/>
    <cellStyle name="Примечание 5 12 6" xfId="39204"/>
    <cellStyle name="Примечание 5 12 7" xfId="39205"/>
    <cellStyle name="Примечание 5 12 8" xfId="39206"/>
    <cellStyle name="Примечание 5 13" xfId="39207"/>
    <cellStyle name="Примечание 5 14" xfId="39208"/>
    <cellStyle name="Примечание 5 15" xfId="39209"/>
    <cellStyle name="Примечание 5 16" xfId="39210"/>
    <cellStyle name="Примечание 5 17" xfId="39211"/>
    <cellStyle name="Примечание 5 18" xfId="39212"/>
    <cellStyle name="Примечание 5 19" xfId="39213"/>
    <cellStyle name="Примечание 5 2" xfId="7772"/>
    <cellStyle name="Примечание 5 2 10" xfId="39214"/>
    <cellStyle name="Примечание 5 2 11" xfId="39215"/>
    <cellStyle name="Примечание 5 2 12" xfId="39216"/>
    <cellStyle name="Примечание 5 2 13" xfId="39217"/>
    <cellStyle name="Примечание 5 2 14" xfId="39218"/>
    <cellStyle name="Примечание 5 2 2" xfId="7773"/>
    <cellStyle name="Примечание 5 2 2 10" xfId="39219"/>
    <cellStyle name="Примечание 5 2 2 11" xfId="39220"/>
    <cellStyle name="Примечание 5 2 2 12" xfId="39221"/>
    <cellStyle name="Примечание 5 2 2 13" xfId="39222"/>
    <cellStyle name="Примечание 5 2 2 2" xfId="39223"/>
    <cellStyle name="Примечание 5 2 2 2 2" xfId="39224"/>
    <cellStyle name="Примечание 5 2 2 2 3" xfId="39225"/>
    <cellStyle name="Примечание 5 2 2 2 4" xfId="39226"/>
    <cellStyle name="Примечание 5 2 2 2 5" xfId="39227"/>
    <cellStyle name="Примечание 5 2 2 2 6" xfId="39228"/>
    <cellStyle name="Примечание 5 2 2 2 7" xfId="39229"/>
    <cellStyle name="Примечание 5 2 2 2 8" xfId="39230"/>
    <cellStyle name="Примечание 5 2 2 3" xfId="39231"/>
    <cellStyle name="Примечание 5 2 2 3 2" xfId="39232"/>
    <cellStyle name="Примечание 5 2 2 3 3" xfId="39233"/>
    <cellStyle name="Примечание 5 2 2 3 4" xfId="39234"/>
    <cellStyle name="Примечание 5 2 2 3 5" xfId="39235"/>
    <cellStyle name="Примечание 5 2 2 3 6" xfId="39236"/>
    <cellStyle name="Примечание 5 2 2 3 7" xfId="39237"/>
    <cellStyle name="Примечание 5 2 2 3 8" xfId="39238"/>
    <cellStyle name="Примечание 5 2 2 4" xfId="39239"/>
    <cellStyle name="Примечание 5 2 2 4 2" xfId="39240"/>
    <cellStyle name="Примечание 5 2 2 4 3" xfId="39241"/>
    <cellStyle name="Примечание 5 2 2 4 4" xfId="39242"/>
    <cellStyle name="Примечание 5 2 2 4 5" xfId="39243"/>
    <cellStyle name="Примечание 5 2 2 4 6" xfId="39244"/>
    <cellStyle name="Примечание 5 2 2 4 7" xfId="39245"/>
    <cellStyle name="Примечание 5 2 2 4 8" xfId="39246"/>
    <cellStyle name="Примечание 5 2 2 5" xfId="39247"/>
    <cellStyle name="Примечание 5 2 2 6" xfId="39248"/>
    <cellStyle name="Примечание 5 2 2 7" xfId="39249"/>
    <cellStyle name="Примечание 5 2 2 8" xfId="39250"/>
    <cellStyle name="Примечание 5 2 2 9" xfId="39251"/>
    <cellStyle name="Примечание 5 2 3" xfId="39252"/>
    <cellStyle name="Примечание 5 2 3 2" xfId="39253"/>
    <cellStyle name="Примечание 5 2 3 3" xfId="39254"/>
    <cellStyle name="Примечание 5 2 3 4" xfId="39255"/>
    <cellStyle name="Примечание 5 2 3 5" xfId="39256"/>
    <cellStyle name="Примечание 5 2 3 6" xfId="39257"/>
    <cellStyle name="Примечание 5 2 3 7" xfId="39258"/>
    <cellStyle name="Примечание 5 2 3 8" xfId="39259"/>
    <cellStyle name="Примечание 5 2 4" xfId="39260"/>
    <cellStyle name="Примечание 5 2 4 2" xfId="39261"/>
    <cellStyle name="Примечание 5 2 4 3" xfId="39262"/>
    <cellStyle name="Примечание 5 2 4 4" xfId="39263"/>
    <cellStyle name="Примечание 5 2 4 5" xfId="39264"/>
    <cellStyle name="Примечание 5 2 4 6" xfId="39265"/>
    <cellStyle name="Примечание 5 2 4 7" xfId="39266"/>
    <cellStyle name="Примечание 5 2 4 8" xfId="39267"/>
    <cellStyle name="Примечание 5 2 5" xfId="39268"/>
    <cellStyle name="Примечание 5 2 5 2" xfId="39269"/>
    <cellStyle name="Примечание 5 2 5 3" xfId="39270"/>
    <cellStyle name="Примечание 5 2 5 4" xfId="39271"/>
    <cellStyle name="Примечание 5 2 5 5" xfId="39272"/>
    <cellStyle name="Примечание 5 2 5 6" xfId="39273"/>
    <cellStyle name="Примечание 5 2 5 7" xfId="39274"/>
    <cellStyle name="Примечание 5 2 5 8" xfId="39275"/>
    <cellStyle name="Примечание 5 2 6" xfId="39276"/>
    <cellStyle name="Примечание 5 2 7" xfId="39277"/>
    <cellStyle name="Примечание 5 2 8" xfId="39278"/>
    <cellStyle name="Примечание 5 2 9" xfId="39279"/>
    <cellStyle name="Примечание 5 3" xfId="7774"/>
    <cellStyle name="Примечание 5 3 10" xfId="39280"/>
    <cellStyle name="Примечание 5 3 11" xfId="39281"/>
    <cellStyle name="Примечание 5 3 12" xfId="39282"/>
    <cellStyle name="Примечание 5 3 13" xfId="39283"/>
    <cellStyle name="Примечание 5 3 2" xfId="39284"/>
    <cellStyle name="Примечание 5 3 2 2" xfId="39285"/>
    <cellStyle name="Примечание 5 3 2 3" xfId="39286"/>
    <cellStyle name="Примечание 5 3 2 4" xfId="39287"/>
    <cellStyle name="Примечание 5 3 2 5" xfId="39288"/>
    <cellStyle name="Примечание 5 3 2 6" xfId="39289"/>
    <cellStyle name="Примечание 5 3 2 7" xfId="39290"/>
    <cellStyle name="Примечание 5 3 2 8" xfId="39291"/>
    <cellStyle name="Примечание 5 3 3" xfId="39292"/>
    <cellStyle name="Примечание 5 3 3 2" xfId="39293"/>
    <cellStyle name="Примечание 5 3 3 3" xfId="39294"/>
    <cellStyle name="Примечание 5 3 3 4" xfId="39295"/>
    <cellStyle name="Примечание 5 3 3 5" xfId="39296"/>
    <cellStyle name="Примечание 5 3 3 6" xfId="39297"/>
    <cellStyle name="Примечание 5 3 3 7" xfId="39298"/>
    <cellStyle name="Примечание 5 3 3 8" xfId="39299"/>
    <cellStyle name="Примечание 5 3 4" xfId="39300"/>
    <cellStyle name="Примечание 5 3 4 2" xfId="39301"/>
    <cellStyle name="Примечание 5 3 4 3" xfId="39302"/>
    <cellStyle name="Примечание 5 3 4 4" xfId="39303"/>
    <cellStyle name="Примечание 5 3 4 5" xfId="39304"/>
    <cellStyle name="Примечание 5 3 4 6" xfId="39305"/>
    <cellStyle name="Примечание 5 3 4 7" xfId="39306"/>
    <cellStyle name="Примечание 5 3 4 8" xfId="39307"/>
    <cellStyle name="Примечание 5 3 5" xfId="39308"/>
    <cellStyle name="Примечание 5 3 6" xfId="39309"/>
    <cellStyle name="Примечание 5 3 7" xfId="39310"/>
    <cellStyle name="Примечание 5 3 8" xfId="39311"/>
    <cellStyle name="Примечание 5 3 9" xfId="39312"/>
    <cellStyle name="Примечание 5 4" xfId="7775"/>
    <cellStyle name="Примечание 5 4 10" xfId="39313"/>
    <cellStyle name="Примечание 5 4 11" xfId="39314"/>
    <cellStyle name="Примечание 5 4 12" xfId="39315"/>
    <cellStyle name="Примечание 5 4 13" xfId="39316"/>
    <cellStyle name="Примечание 5 4 2" xfId="39317"/>
    <cellStyle name="Примечание 5 4 2 2" xfId="39318"/>
    <cellStyle name="Примечание 5 4 2 3" xfId="39319"/>
    <cellStyle name="Примечание 5 4 2 4" xfId="39320"/>
    <cellStyle name="Примечание 5 4 2 5" xfId="39321"/>
    <cellStyle name="Примечание 5 4 2 6" xfId="39322"/>
    <cellStyle name="Примечание 5 4 2 7" xfId="39323"/>
    <cellStyle name="Примечание 5 4 2 8" xfId="39324"/>
    <cellStyle name="Примечание 5 4 3" xfId="39325"/>
    <cellStyle name="Примечание 5 4 3 2" xfId="39326"/>
    <cellStyle name="Примечание 5 4 3 3" xfId="39327"/>
    <cellStyle name="Примечание 5 4 3 4" xfId="39328"/>
    <cellStyle name="Примечание 5 4 3 5" xfId="39329"/>
    <cellStyle name="Примечание 5 4 3 6" xfId="39330"/>
    <cellStyle name="Примечание 5 4 3 7" xfId="39331"/>
    <cellStyle name="Примечание 5 4 3 8" xfId="39332"/>
    <cellStyle name="Примечание 5 4 4" xfId="39333"/>
    <cellStyle name="Примечание 5 4 4 2" xfId="39334"/>
    <cellStyle name="Примечание 5 4 4 3" xfId="39335"/>
    <cellStyle name="Примечание 5 4 4 4" xfId="39336"/>
    <cellStyle name="Примечание 5 4 4 5" xfId="39337"/>
    <cellStyle name="Примечание 5 4 4 6" xfId="39338"/>
    <cellStyle name="Примечание 5 4 4 7" xfId="39339"/>
    <cellStyle name="Примечание 5 4 4 8" xfId="39340"/>
    <cellStyle name="Примечание 5 4 5" xfId="39341"/>
    <cellStyle name="Примечание 5 4 6" xfId="39342"/>
    <cellStyle name="Примечание 5 4 7" xfId="39343"/>
    <cellStyle name="Примечание 5 4 8" xfId="39344"/>
    <cellStyle name="Примечание 5 4 9" xfId="39345"/>
    <cellStyle name="Примечание 5 5" xfId="7776"/>
    <cellStyle name="Примечание 5 5 10" xfId="39346"/>
    <cellStyle name="Примечание 5 5 11" xfId="39347"/>
    <cellStyle name="Примечание 5 5 12" xfId="39348"/>
    <cellStyle name="Примечание 5 5 13" xfId="39349"/>
    <cellStyle name="Примечание 5 5 2" xfId="39350"/>
    <cellStyle name="Примечание 5 5 2 2" xfId="39351"/>
    <cellStyle name="Примечание 5 5 2 3" xfId="39352"/>
    <cellStyle name="Примечание 5 5 2 4" xfId="39353"/>
    <cellStyle name="Примечание 5 5 2 5" xfId="39354"/>
    <cellStyle name="Примечание 5 5 2 6" xfId="39355"/>
    <cellStyle name="Примечание 5 5 2 7" xfId="39356"/>
    <cellStyle name="Примечание 5 5 2 8" xfId="39357"/>
    <cellStyle name="Примечание 5 5 3" xfId="39358"/>
    <cellStyle name="Примечание 5 5 3 2" xfId="39359"/>
    <cellStyle name="Примечание 5 5 3 3" xfId="39360"/>
    <cellStyle name="Примечание 5 5 3 4" xfId="39361"/>
    <cellStyle name="Примечание 5 5 3 5" xfId="39362"/>
    <cellStyle name="Примечание 5 5 3 6" xfId="39363"/>
    <cellStyle name="Примечание 5 5 3 7" xfId="39364"/>
    <cellStyle name="Примечание 5 5 3 8" xfId="39365"/>
    <cellStyle name="Примечание 5 5 4" xfId="39366"/>
    <cellStyle name="Примечание 5 5 4 2" xfId="39367"/>
    <cellStyle name="Примечание 5 5 4 3" xfId="39368"/>
    <cellStyle name="Примечание 5 5 4 4" xfId="39369"/>
    <cellStyle name="Примечание 5 5 4 5" xfId="39370"/>
    <cellStyle name="Примечание 5 5 4 6" xfId="39371"/>
    <cellStyle name="Примечание 5 5 4 7" xfId="39372"/>
    <cellStyle name="Примечание 5 5 4 8" xfId="39373"/>
    <cellStyle name="Примечание 5 5 5" xfId="39374"/>
    <cellStyle name="Примечание 5 5 6" xfId="39375"/>
    <cellStyle name="Примечание 5 5 7" xfId="39376"/>
    <cellStyle name="Примечание 5 5 8" xfId="39377"/>
    <cellStyle name="Примечание 5 5 9" xfId="39378"/>
    <cellStyle name="Примечание 5 6" xfId="7777"/>
    <cellStyle name="Примечание 5 6 10" xfId="39379"/>
    <cellStyle name="Примечание 5 6 11" xfId="39380"/>
    <cellStyle name="Примечание 5 6 12" xfId="39381"/>
    <cellStyle name="Примечание 5 6 13" xfId="39382"/>
    <cellStyle name="Примечание 5 6 2" xfId="39383"/>
    <cellStyle name="Примечание 5 6 2 2" xfId="39384"/>
    <cellStyle name="Примечание 5 6 2 3" xfId="39385"/>
    <cellStyle name="Примечание 5 6 2 4" xfId="39386"/>
    <cellStyle name="Примечание 5 6 2 5" xfId="39387"/>
    <cellStyle name="Примечание 5 6 2 6" xfId="39388"/>
    <cellStyle name="Примечание 5 6 2 7" xfId="39389"/>
    <cellStyle name="Примечание 5 6 2 8" xfId="39390"/>
    <cellStyle name="Примечание 5 6 3" xfId="39391"/>
    <cellStyle name="Примечание 5 6 3 2" xfId="39392"/>
    <cellStyle name="Примечание 5 6 3 3" xfId="39393"/>
    <cellStyle name="Примечание 5 6 3 4" xfId="39394"/>
    <cellStyle name="Примечание 5 6 3 5" xfId="39395"/>
    <cellStyle name="Примечание 5 6 3 6" xfId="39396"/>
    <cellStyle name="Примечание 5 6 3 7" xfId="39397"/>
    <cellStyle name="Примечание 5 6 3 8" xfId="39398"/>
    <cellStyle name="Примечание 5 6 4" xfId="39399"/>
    <cellStyle name="Примечание 5 6 4 2" xfId="39400"/>
    <cellStyle name="Примечание 5 6 4 3" xfId="39401"/>
    <cellStyle name="Примечание 5 6 4 4" xfId="39402"/>
    <cellStyle name="Примечание 5 6 4 5" xfId="39403"/>
    <cellStyle name="Примечание 5 6 4 6" xfId="39404"/>
    <cellStyle name="Примечание 5 6 4 7" xfId="39405"/>
    <cellStyle name="Примечание 5 6 4 8" xfId="39406"/>
    <cellStyle name="Примечание 5 6 5" xfId="39407"/>
    <cellStyle name="Примечание 5 6 6" xfId="39408"/>
    <cellStyle name="Примечание 5 6 7" xfId="39409"/>
    <cellStyle name="Примечание 5 6 8" xfId="39410"/>
    <cellStyle name="Примечание 5 6 9" xfId="39411"/>
    <cellStyle name="Примечание 5 7" xfId="7778"/>
    <cellStyle name="Примечание 5 7 10" xfId="39412"/>
    <cellStyle name="Примечание 5 7 11" xfId="39413"/>
    <cellStyle name="Примечание 5 7 12" xfId="39414"/>
    <cellStyle name="Примечание 5 7 13" xfId="39415"/>
    <cellStyle name="Примечание 5 7 2" xfId="39416"/>
    <cellStyle name="Примечание 5 7 2 2" xfId="39417"/>
    <cellStyle name="Примечание 5 7 2 3" xfId="39418"/>
    <cellStyle name="Примечание 5 7 2 4" xfId="39419"/>
    <cellStyle name="Примечание 5 7 2 5" xfId="39420"/>
    <cellStyle name="Примечание 5 7 2 6" xfId="39421"/>
    <cellStyle name="Примечание 5 7 2 7" xfId="39422"/>
    <cellStyle name="Примечание 5 7 2 8" xfId="39423"/>
    <cellStyle name="Примечание 5 7 3" xfId="39424"/>
    <cellStyle name="Примечание 5 7 3 2" xfId="39425"/>
    <cellStyle name="Примечание 5 7 3 3" xfId="39426"/>
    <cellStyle name="Примечание 5 7 3 4" xfId="39427"/>
    <cellStyle name="Примечание 5 7 3 5" xfId="39428"/>
    <cellStyle name="Примечание 5 7 3 6" xfId="39429"/>
    <cellStyle name="Примечание 5 7 3 7" xfId="39430"/>
    <cellStyle name="Примечание 5 7 3 8" xfId="39431"/>
    <cellStyle name="Примечание 5 7 4" xfId="39432"/>
    <cellStyle name="Примечание 5 7 4 2" xfId="39433"/>
    <cellStyle name="Примечание 5 7 4 3" xfId="39434"/>
    <cellStyle name="Примечание 5 7 4 4" xfId="39435"/>
    <cellStyle name="Примечание 5 7 4 5" xfId="39436"/>
    <cellStyle name="Примечание 5 7 4 6" xfId="39437"/>
    <cellStyle name="Примечание 5 7 4 7" xfId="39438"/>
    <cellStyle name="Примечание 5 7 4 8" xfId="39439"/>
    <cellStyle name="Примечание 5 7 5" xfId="39440"/>
    <cellStyle name="Примечание 5 7 6" xfId="39441"/>
    <cellStyle name="Примечание 5 7 7" xfId="39442"/>
    <cellStyle name="Примечание 5 7 8" xfId="39443"/>
    <cellStyle name="Примечание 5 7 9" xfId="39444"/>
    <cellStyle name="Примечание 5 8" xfId="7779"/>
    <cellStyle name="Примечание 5 8 10" xfId="39445"/>
    <cellStyle name="Примечание 5 8 11" xfId="39446"/>
    <cellStyle name="Примечание 5 8 12" xfId="39447"/>
    <cellStyle name="Примечание 5 8 13" xfId="39448"/>
    <cellStyle name="Примечание 5 8 2" xfId="39449"/>
    <cellStyle name="Примечание 5 8 2 2" xfId="39450"/>
    <cellStyle name="Примечание 5 8 2 3" xfId="39451"/>
    <cellStyle name="Примечание 5 8 2 4" xfId="39452"/>
    <cellStyle name="Примечание 5 8 2 5" xfId="39453"/>
    <cellStyle name="Примечание 5 8 2 6" xfId="39454"/>
    <cellStyle name="Примечание 5 8 2 7" xfId="39455"/>
    <cellStyle name="Примечание 5 8 2 8" xfId="39456"/>
    <cellStyle name="Примечание 5 8 3" xfId="39457"/>
    <cellStyle name="Примечание 5 8 3 2" xfId="39458"/>
    <cellStyle name="Примечание 5 8 3 3" xfId="39459"/>
    <cellStyle name="Примечание 5 8 3 4" xfId="39460"/>
    <cellStyle name="Примечание 5 8 3 5" xfId="39461"/>
    <cellStyle name="Примечание 5 8 3 6" xfId="39462"/>
    <cellStyle name="Примечание 5 8 3 7" xfId="39463"/>
    <cellStyle name="Примечание 5 8 3 8" xfId="39464"/>
    <cellStyle name="Примечание 5 8 4" xfId="39465"/>
    <cellStyle name="Примечание 5 8 4 2" xfId="39466"/>
    <cellStyle name="Примечание 5 8 4 3" xfId="39467"/>
    <cellStyle name="Примечание 5 8 4 4" xfId="39468"/>
    <cellStyle name="Примечание 5 8 4 5" xfId="39469"/>
    <cellStyle name="Примечание 5 8 4 6" xfId="39470"/>
    <cellStyle name="Примечание 5 8 4 7" xfId="39471"/>
    <cellStyle name="Примечание 5 8 4 8" xfId="39472"/>
    <cellStyle name="Примечание 5 8 5" xfId="39473"/>
    <cellStyle name="Примечание 5 8 6" xfId="39474"/>
    <cellStyle name="Примечание 5 8 7" xfId="39475"/>
    <cellStyle name="Примечание 5 8 8" xfId="39476"/>
    <cellStyle name="Примечание 5 8 9" xfId="39477"/>
    <cellStyle name="Примечание 5 9" xfId="7780"/>
    <cellStyle name="Примечание 5 9 10" xfId="39478"/>
    <cellStyle name="Примечание 5 9 11" xfId="39479"/>
    <cellStyle name="Примечание 5 9 12" xfId="39480"/>
    <cellStyle name="Примечание 5 9 13" xfId="39481"/>
    <cellStyle name="Примечание 5 9 2" xfId="39482"/>
    <cellStyle name="Примечание 5 9 2 2" xfId="39483"/>
    <cellStyle name="Примечание 5 9 2 3" xfId="39484"/>
    <cellStyle name="Примечание 5 9 2 4" xfId="39485"/>
    <cellStyle name="Примечание 5 9 2 5" xfId="39486"/>
    <cellStyle name="Примечание 5 9 2 6" xfId="39487"/>
    <cellStyle name="Примечание 5 9 2 7" xfId="39488"/>
    <cellStyle name="Примечание 5 9 2 8" xfId="39489"/>
    <cellStyle name="Примечание 5 9 3" xfId="39490"/>
    <cellStyle name="Примечание 5 9 3 2" xfId="39491"/>
    <cellStyle name="Примечание 5 9 3 3" xfId="39492"/>
    <cellStyle name="Примечание 5 9 3 4" xfId="39493"/>
    <cellStyle name="Примечание 5 9 3 5" xfId="39494"/>
    <cellStyle name="Примечание 5 9 3 6" xfId="39495"/>
    <cellStyle name="Примечание 5 9 3 7" xfId="39496"/>
    <cellStyle name="Примечание 5 9 3 8" xfId="39497"/>
    <cellStyle name="Примечание 5 9 4" xfId="39498"/>
    <cellStyle name="Примечание 5 9 4 2" xfId="39499"/>
    <cellStyle name="Примечание 5 9 4 3" xfId="39500"/>
    <cellStyle name="Примечание 5 9 4 4" xfId="39501"/>
    <cellStyle name="Примечание 5 9 4 5" xfId="39502"/>
    <cellStyle name="Примечание 5 9 4 6" xfId="39503"/>
    <cellStyle name="Примечание 5 9 4 7" xfId="39504"/>
    <cellStyle name="Примечание 5 9 4 8" xfId="39505"/>
    <cellStyle name="Примечание 5 9 5" xfId="39506"/>
    <cellStyle name="Примечание 5 9 6" xfId="39507"/>
    <cellStyle name="Примечание 5 9 7" xfId="39508"/>
    <cellStyle name="Примечание 5 9 8" xfId="39509"/>
    <cellStyle name="Примечание 5 9 9" xfId="39510"/>
    <cellStyle name="Примечание 5_46EE.2011(v1.0)" xfId="7781"/>
    <cellStyle name="Примечание 6" xfId="7782"/>
    <cellStyle name="Примечание 6 2" xfId="7783"/>
    <cellStyle name="Примечание 6 2 10" xfId="39511"/>
    <cellStyle name="Примечание 6 2 11" xfId="39512"/>
    <cellStyle name="Примечание 6 2 12" xfId="39513"/>
    <cellStyle name="Примечание 6 2 13" xfId="39514"/>
    <cellStyle name="Примечание 6 2 2" xfId="39515"/>
    <cellStyle name="Примечание 6 2 2 2" xfId="39516"/>
    <cellStyle name="Примечание 6 2 2 3" xfId="39517"/>
    <cellStyle name="Примечание 6 2 2 4" xfId="39518"/>
    <cellStyle name="Примечание 6 2 2 5" xfId="39519"/>
    <cellStyle name="Примечание 6 2 2 6" xfId="39520"/>
    <cellStyle name="Примечание 6 2 2 7" xfId="39521"/>
    <cellStyle name="Примечание 6 2 2 8" xfId="39522"/>
    <cellStyle name="Примечание 6 2 3" xfId="39523"/>
    <cellStyle name="Примечание 6 2 3 2" xfId="39524"/>
    <cellStyle name="Примечание 6 2 3 3" xfId="39525"/>
    <cellStyle name="Примечание 6 2 3 4" xfId="39526"/>
    <cellStyle name="Примечание 6 2 3 5" xfId="39527"/>
    <cellStyle name="Примечание 6 2 3 6" xfId="39528"/>
    <cellStyle name="Примечание 6 2 3 7" xfId="39529"/>
    <cellStyle name="Примечание 6 2 3 8" xfId="39530"/>
    <cellStyle name="Примечание 6 2 4" xfId="39531"/>
    <cellStyle name="Примечание 6 2 4 2" xfId="39532"/>
    <cellStyle name="Примечание 6 2 4 3" xfId="39533"/>
    <cellStyle name="Примечание 6 2 4 4" xfId="39534"/>
    <cellStyle name="Примечание 6 2 4 5" xfId="39535"/>
    <cellStyle name="Примечание 6 2 4 6" xfId="39536"/>
    <cellStyle name="Примечание 6 2 4 7" xfId="39537"/>
    <cellStyle name="Примечание 6 2 4 8" xfId="39538"/>
    <cellStyle name="Примечание 6 2 5" xfId="39539"/>
    <cellStyle name="Примечание 6 2 6" xfId="39540"/>
    <cellStyle name="Примечание 6 2 7" xfId="39541"/>
    <cellStyle name="Примечание 6 2 8" xfId="39542"/>
    <cellStyle name="Примечание 6 2 9" xfId="39543"/>
    <cellStyle name="Примечание 6 3" xfId="7784"/>
    <cellStyle name="Примечание 6 4" xfId="7785"/>
    <cellStyle name="Примечание 6 5" xfId="7786"/>
    <cellStyle name="Примечание 6 6" xfId="7787"/>
    <cellStyle name="Примечание 6 7" xfId="7788"/>
    <cellStyle name="Примечание 6 8" xfId="7789"/>
    <cellStyle name="Примечание 6_46EE.2011(v1.0)" xfId="7790"/>
    <cellStyle name="Примечание 7" xfId="7791"/>
    <cellStyle name="Примечание 7 2" xfId="7792"/>
    <cellStyle name="Примечание 7 2 10" xfId="39544"/>
    <cellStyle name="Примечание 7 2 11" xfId="39545"/>
    <cellStyle name="Примечание 7 2 12" xfId="39546"/>
    <cellStyle name="Примечание 7 2 13" xfId="39547"/>
    <cellStyle name="Примечание 7 2 2" xfId="39548"/>
    <cellStyle name="Примечание 7 2 2 2" xfId="39549"/>
    <cellStyle name="Примечание 7 2 2 3" xfId="39550"/>
    <cellStyle name="Примечание 7 2 2 4" xfId="39551"/>
    <cellStyle name="Примечание 7 2 2 5" xfId="39552"/>
    <cellStyle name="Примечание 7 2 2 6" xfId="39553"/>
    <cellStyle name="Примечание 7 2 2 7" xfId="39554"/>
    <cellStyle name="Примечание 7 2 2 8" xfId="39555"/>
    <cellStyle name="Примечание 7 2 3" xfId="39556"/>
    <cellStyle name="Примечание 7 2 3 2" xfId="39557"/>
    <cellStyle name="Примечание 7 2 3 3" xfId="39558"/>
    <cellStyle name="Примечание 7 2 3 4" xfId="39559"/>
    <cellStyle name="Примечание 7 2 3 5" xfId="39560"/>
    <cellStyle name="Примечание 7 2 3 6" xfId="39561"/>
    <cellStyle name="Примечание 7 2 3 7" xfId="39562"/>
    <cellStyle name="Примечание 7 2 3 8" xfId="39563"/>
    <cellStyle name="Примечание 7 2 4" xfId="39564"/>
    <cellStyle name="Примечание 7 2 4 2" xfId="39565"/>
    <cellStyle name="Примечание 7 2 4 3" xfId="39566"/>
    <cellStyle name="Примечание 7 2 4 4" xfId="39567"/>
    <cellStyle name="Примечание 7 2 4 5" xfId="39568"/>
    <cellStyle name="Примечание 7 2 4 6" xfId="39569"/>
    <cellStyle name="Примечание 7 2 4 7" xfId="39570"/>
    <cellStyle name="Примечание 7 2 4 8" xfId="39571"/>
    <cellStyle name="Примечание 7 2 5" xfId="39572"/>
    <cellStyle name="Примечание 7 2 6" xfId="39573"/>
    <cellStyle name="Примечание 7 2 7" xfId="39574"/>
    <cellStyle name="Примечание 7 2 8" xfId="39575"/>
    <cellStyle name="Примечание 7 2 9" xfId="39576"/>
    <cellStyle name="Примечание 7 3" xfId="7793"/>
    <cellStyle name="Примечание 7 4" xfId="7794"/>
    <cellStyle name="Примечание 7 5" xfId="7795"/>
    <cellStyle name="Примечание 7 6" xfId="7796"/>
    <cellStyle name="Примечание 7 7" xfId="7797"/>
    <cellStyle name="Примечание 7 8" xfId="7798"/>
    <cellStyle name="Примечание 7_46EE.2011(v1.0)" xfId="7799"/>
    <cellStyle name="Примечание 8" xfId="7800"/>
    <cellStyle name="Примечание 8 2" xfId="7801"/>
    <cellStyle name="Примечание 8 2 10" xfId="39577"/>
    <cellStyle name="Примечание 8 2 11" xfId="39578"/>
    <cellStyle name="Примечание 8 2 12" xfId="39579"/>
    <cellStyle name="Примечание 8 2 13" xfId="39580"/>
    <cellStyle name="Примечание 8 2 2" xfId="39581"/>
    <cellStyle name="Примечание 8 2 2 2" xfId="39582"/>
    <cellStyle name="Примечание 8 2 2 3" xfId="39583"/>
    <cellStyle name="Примечание 8 2 2 4" xfId="39584"/>
    <cellStyle name="Примечание 8 2 2 5" xfId="39585"/>
    <cellStyle name="Примечание 8 2 2 6" xfId="39586"/>
    <cellStyle name="Примечание 8 2 2 7" xfId="39587"/>
    <cellStyle name="Примечание 8 2 2 8" xfId="39588"/>
    <cellStyle name="Примечание 8 2 3" xfId="39589"/>
    <cellStyle name="Примечание 8 2 3 2" xfId="39590"/>
    <cellStyle name="Примечание 8 2 3 3" xfId="39591"/>
    <cellStyle name="Примечание 8 2 3 4" xfId="39592"/>
    <cellStyle name="Примечание 8 2 3 5" xfId="39593"/>
    <cellStyle name="Примечание 8 2 3 6" xfId="39594"/>
    <cellStyle name="Примечание 8 2 3 7" xfId="39595"/>
    <cellStyle name="Примечание 8 2 3 8" xfId="39596"/>
    <cellStyle name="Примечание 8 2 4" xfId="39597"/>
    <cellStyle name="Примечание 8 2 4 2" xfId="39598"/>
    <cellStyle name="Примечание 8 2 4 3" xfId="39599"/>
    <cellStyle name="Примечание 8 2 4 4" xfId="39600"/>
    <cellStyle name="Примечание 8 2 4 5" xfId="39601"/>
    <cellStyle name="Примечание 8 2 4 6" xfId="39602"/>
    <cellStyle name="Примечание 8 2 4 7" xfId="39603"/>
    <cellStyle name="Примечание 8 2 4 8" xfId="39604"/>
    <cellStyle name="Примечание 8 2 5" xfId="39605"/>
    <cellStyle name="Примечание 8 2 6" xfId="39606"/>
    <cellStyle name="Примечание 8 2 7" xfId="39607"/>
    <cellStyle name="Примечание 8 2 8" xfId="39608"/>
    <cellStyle name="Примечание 8 2 9" xfId="39609"/>
    <cellStyle name="Примечание 8 3" xfId="7802"/>
    <cellStyle name="Примечание 8 4" xfId="7803"/>
    <cellStyle name="Примечание 8 5" xfId="7804"/>
    <cellStyle name="Примечание 8 6" xfId="7805"/>
    <cellStyle name="Примечание 8 7" xfId="7806"/>
    <cellStyle name="Примечание 8 8" xfId="7807"/>
    <cellStyle name="Примечание 8_46EE.2011(v1.0)" xfId="7808"/>
    <cellStyle name="Примечание 9" xfId="7809"/>
    <cellStyle name="Примечание 9 2" xfId="7810"/>
    <cellStyle name="Примечание 9 2 10" xfId="39610"/>
    <cellStyle name="Примечание 9 2 11" xfId="39611"/>
    <cellStyle name="Примечание 9 2 12" xfId="39612"/>
    <cellStyle name="Примечание 9 2 13" xfId="39613"/>
    <cellStyle name="Примечание 9 2 2" xfId="39614"/>
    <cellStyle name="Примечание 9 2 2 2" xfId="39615"/>
    <cellStyle name="Примечание 9 2 2 3" xfId="39616"/>
    <cellStyle name="Примечание 9 2 2 4" xfId="39617"/>
    <cellStyle name="Примечание 9 2 2 5" xfId="39618"/>
    <cellStyle name="Примечание 9 2 2 6" xfId="39619"/>
    <cellStyle name="Примечание 9 2 2 7" xfId="39620"/>
    <cellStyle name="Примечание 9 2 2 8" xfId="39621"/>
    <cellStyle name="Примечание 9 2 3" xfId="39622"/>
    <cellStyle name="Примечание 9 2 3 2" xfId="39623"/>
    <cellStyle name="Примечание 9 2 3 3" xfId="39624"/>
    <cellStyle name="Примечание 9 2 3 4" xfId="39625"/>
    <cellStyle name="Примечание 9 2 3 5" xfId="39626"/>
    <cellStyle name="Примечание 9 2 3 6" xfId="39627"/>
    <cellStyle name="Примечание 9 2 3 7" xfId="39628"/>
    <cellStyle name="Примечание 9 2 3 8" xfId="39629"/>
    <cellStyle name="Примечание 9 2 4" xfId="39630"/>
    <cellStyle name="Примечание 9 2 4 2" xfId="39631"/>
    <cellStyle name="Примечание 9 2 4 3" xfId="39632"/>
    <cellStyle name="Примечание 9 2 4 4" xfId="39633"/>
    <cellStyle name="Примечание 9 2 4 5" xfId="39634"/>
    <cellStyle name="Примечание 9 2 4 6" xfId="39635"/>
    <cellStyle name="Примечание 9 2 4 7" xfId="39636"/>
    <cellStyle name="Примечание 9 2 4 8" xfId="39637"/>
    <cellStyle name="Примечание 9 2 5" xfId="39638"/>
    <cellStyle name="Примечание 9 2 6" xfId="39639"/>
    <cellStyle name="Примечание 9 2 7" xfId="39640"/>
    <cellStyle name="Примечание 9 2 8" xfId="39641"/>
    <cellStyle name="Примечание 9 2 9" xfId="39642"/>
    <cellStyle name="Примечание 9 3" xfId="7811"/>
    <cellStyle name="Примечание 9 4" xfId="7812"/>
    <cellStyle name="Примечание 9 5" xfId="7813"/>
    <cellStyle name="Примечание 9 6" xfId="7814"/>
    <cellStyle name="Примечание 9 7" xfId="7815"/>
    <cellStyle name="Примечание 9 8" xfId="7816"/>
    <cellStyle name="Примечание 9_46EE.2011(v1.0)" xfId="7817"/>
    <cellStyle name="Примечание 97" xfId="7818"/>
    <cellStyle name="Продукт" xfId="7819"/>
    <cellStyle name="Процентный" xfId="2" builtinId="5"/>
    <cellStyle name="Процентный 10" xfId="7820"/>
    <cellStyle name="Процентный 10 10" xfId="7821"/>
    <cellStyle name="Процентный 10 11" xfId="7822"/>
    <cellStyle name="Процентный 10 12" xfId="7823"/>
    <cellStyle name="Процентный 10 2" xfId="7824"/>
    <cellStyle name="Процентный 10 3" xfId="7825"/>
    <cellStyle name="Процентный 10 4" xfId="7826"/>
    <cellStyle name="Процентный 10 5" xfId="7827"/>
    <cellStyle name="Процентный 10 6" xfId="7828"/>
    <cellStyle name="Процентный 10 7" xfId="7829"/>
    <cellStyle name="Процентный 10 8" xfId="7830"/>
    <cellStyle name="Процентный 10 9" xfId="7831"/>
    <cellStyle name="Процентный 11" xfId="7832"/>
    <cellStyle name="Процентный 12" xfId="7833"/>
    <cellStyle name="Процентный 12 2" xfId="7834"/>
    <cellStyle name="Процентный 12 3" xfId="39643"/>
    <cellStyle name="Процентный 12 3 2" xfId="39644"/>
    <cellStyle name="Процентный 12 4" xfId="39645"/>
    <cellStyle name="Процентный 12 4 2" xfId="39646"/>
    <cellStyle name="Процентный 12 5" xfId="39647"/>
    <cellStyle name="Процентный 13" xfId="7835"/>
    <cellStyle name="Процентный 14" xfId="7836"/>
    <cellStyle name="Процентный 14 2" xfId="39648"/>
    <cellStyle name="Процентный 14 2 2" xfId="39649"/>
    <cellStyle name="Процентный 14 3" xfId="39650"/>
    <cellStyle name="Процентный 14 3 2" xfId="39651"/>
    <cellStyle name="Процентный 14 4" xfId="39652"/>
    <cellStyle name="Процентный 15" xfId="7837"/>
    <cellStyle name="Процентный 16" xfId="7838"/>
    <cellStyle name="Процентный 16 2" xfId="39653"/>
    <cellStyle name="Процентный 17" xfId="7839"/>
    <cellStyle name="Процентный 18" xfId="7840"/>
    <cellStyle name="Процентный 19" xfId="7841"/>
    <cellStyle name="Процентный 2" xfId="7842"/>
    <cellStyle name="Процентный 2 10" xfId="7843"/>
    <cellStyle name="Процентный 2 10 10" xfId="7844"/>
    <cellStyle name="Процентный 2 10 11" xfId="7845"/>
    <cellStyle name="Процентный 2 10 12" xfId="7846"/>
    <cellStyle name="Процентный 2 10 2" xfId="7847"/>
    <cellStyle name="Процентный 2 10 3" xfId="7848"/>
    <cellStyle name="Процентный 2 10 4" xfId="7849"/>
    <cellStyle name="Процентный 2 10 5" xfId="7850"/>
    <cellStyle name="Процентный 2 10 6" xfId="7851"/>
    <cellStyle name="Процентный 2 10 7" xfId="7852"/>
    <cellStyle name="Процентный 2 10 8" xfId="7853"/>
    <cellStyle name="Процентный 2 10 9" xfId="7854"/>
    <cellStyle name="Процентный 2 11" xfId="7855"/>
    <cellStyle name="Процентный 2 12" xfId="7856"/>
    <cellStyle name="Процентный 2 13" xfId="7857"/>
    <cellStyle name="Процентный 2 14" xfId="7858"/>
    <cellStyle name="Процентный 2 15" xfId="7859"/>
    <cellStyle name="Процентный 2 16" xfId="7860"/>
    <cellStyle name="Процентный 2 17" xfId="7861"/>
    <cellStyle name="Процентный 2 18" xfId="7862"/>
    <cellStyle name="Процентный 2 19" xfId="7863"/>
    <cellStyle name="Процентный 2 2" xfId="7864"/>
    <cellStyle name="Процентный 2 2 10" xfId="7865"/>
    <cellStyle name="Процентный 2 2 11" xfId="7866"/>
    <cellStyle name="Процентный 2 2 12" xfId="7867"/>
    <cellStyle name="Процентный 2 2 13" xfId="7868"/>
    <cellStyle name="Процентный 2 2 14" xfId="39654"/>
    <cellStyle name="Процентный 2 2 2" xfId="7869"/>
    <cellStyle name="Процентный 2 2 2 2" xfId="7870"/>
    <cellStyle name="Процентный 2 2 2 2 2" xfId="7871"/>
    <cellStyle name="Процентный 2 2 2 2 3" xfId="7872"/>
    <cellStyle name="Процентный 2 2 2 2 4" xfId="7873"/>
    <cellStyle name="Процентный 2 2 2 2 5" xfId="7874"/>
    <cellStyle name="Процентный 2 2 2 2 6" xfId="7875"/>
    <cellStyle name="Процентный 2 2 2 2 7" xfId="7876"/>
    <cellStyle name="Процентный 2 2 2 2 8" xfId="7877"/>
    <cellStyle name="Процентный 2 2 2 3" xfId="7878"/>
    <cellStyle name="Процентный 2 2 2 3 2" xfId="7879"/>
    <cellStyle name="Процентный 2 2 2 3 3" xfId="7880"/>
    <cellStyle name="Процентный 2 2 2 3 4" xfId="7881"/>
    <cellStyle name="Процентный 2 2 2 3 5" xfId="7882"/>
    <cellStyle name="Процентный 2 2 2 3 6" xfId="7883"/>
    <cellStyle name="Процентный 2 2 2 3 7" xfId="7884"/>
    <cellStyle name="Процентный 2 2 2 3 8" xfId="7885"/>
    <cellStyle name="Процентный 2 2 2 4" xfId="7886"/>
    <cellStyle name="Процентный 2 2 2 4 2" xfId="7887"/>
    <cellStyle name="Процентный 2 2 2 4 3" xfId="7888"/>
    <cellStyle name="Процентный 2 2 2 4 4" xfId="7889"/>
    <cellStyle name="Процентный 2 2 2 4 5" xfId="7890"/>
    <cellStyle name="Процентный 2 2 2 4 6" xfId="7891"/>
    <cellStyle name="Процентный 2 2 2 4 7" xfId="7892"/>
    <cellStyle name="Процентный 2 2 2 4 8" xfId="7893"/>
    <cellStyle name="Процентный 2 2 2 5" xfId="7894"/>
    <cellStyle name="Процентный 2 2 2 5 2" xfId="7895"/>
    <cellStyle name="Процентный 2 2 2 5 3" xfId="7896"/>
    <cellStyle name="Процентный 2 2 2 5 4" xfId="7897"/>
    <cellStyle name="Процентный 2 2 2 5 5" xfId="7898"/>
    <cellStyle name="Процентный 2 2 2 5 6" xfId="7899"/>
    <cellStyle name="Процентный 2 2 2 5 7" xfId="7900"/>
    <cellStyle name="Процентный 2 2 2 5 8" xfId="7901"/>
    <cellStyle name="Процентный 2 2 2 6" xfId="7902"/>
    <cellStyle name="Процентный 2 2 2 6 2" xfId="7903"/>
    <cellStyle name="Процентный 2 2 2 6 3" xfId="7904"/>
    <cellStyle name="Процентный 2 2 2 6 4" xfId="7905"/>
    <cellStyle name="Процентный 2 2 2 6 5" xfId="7906"/>
    <cellStyle name="Процентный 2 2 2 6 6" xfId="7907"/>
    <cellStyle name="Процентный 2 2 2 6 7" xfId="7908"/>
    <cellStyle name="Процентный 2 2 2 6 8" xfId="7909"/>
    <cellStyle name="Процентный 2 2 2 7" xfId="7910"/>
    <cellStyle name="Процентный 2 2 2 7 2" xfId="7911"/>
    <cellStyle name="Процентный 2 2 2 7 3" xfId="7912"/>
    <cellStyle name="Процентный 2 2 2 7 4" xfId="7913"/>
    <cellStyle name="Процентный 2 2 2 7 5" xfId="7914"/>
    <cellStyle name="Процентный 2 2 2 7 6" xfId="7915"/>
    <cellStyle name="Процентный 2 2 2 7 7" xfId="7916"/>
    <cellStyle name="Процентный 2 2 2 7 8" xfId="7917"/>
    <cellStyle name="Процентный 2 2 3" xfId="7918"/>
    <cellStyle name="Процентный 2 2 4" xfId="7919"/>
    <cellStyle name="Процентный 2 2 5" xfId="7920"/>
    <cellStyle name="Процентный 2 2 6" xfId="7921"/>
    <cellStyle name="Процентный 2 2 7" xfId="7922"/>
    <cellStyle name="Процентный 2 2 8" xfId="7923"/>
    <cellStyle name="Процентный 2 2 9" xfId="7924"/>
    <cellStyle name="Процентный 2 2_Лист1" xfId="7925"/>
    <cellStyle name="Процентный 2 20" xfId="7926"/>
    <cellStyle name="Процентный 2 21" xfId="7927"/>
    <cellStyle name="Процентный 2 22" xfId="7928"/>
    <cellStyle name="Процентный 2 23" xfId="7929"/>
    <cellStyle name="Процентный 2 24" xfId="7930"/>
    <cellStyle name="Процентный 2 25" xfId="7931"/>
    <cellStyle name="Процентный 2 26" xfId="7932"/>
    <cellStyle name="Процентный 2 27" xfId="7933"/>
    <cellStyle name="Процентный 2 28" xfId="7934"/>
    <cellStyle name="Процентный 2 29" xfId="7935"/>
    <cellStyle name="Процентный 2 3" xfId="7936"/>
    <cellStyle name="Процентный 2 3 10" xfId="7937"/>
    <cellStyle name="Процентный 2 3 11" xfId="7938"/>
    <cellStyle name="Процентный 2 3 12" xfId="7939"/>
    <cellStyle name="Процентный 2 3 13" xfId="7940"/>
    <cellStyle name="Процентный 2 3 14" xfId="39655"/>
    <cellStyle name="Процентный 2 3 2" xfId="7941"/>
    <cellStyle name="Процентный 2 3 2 2" xfId="7942"/>
    <cellStyle name="Процентный 2 3 3" xfId="7943"/>
    <cellStyle name="Процентный 2 3 4" xfId="7944"/>
    <cellStyle name="Процентный 2 3 5" xfId="7945"/>
    <cellStyle name="Процентный 2 3 6" xfId="7946"/>
    <cellStyle name="Процентный 2 3 7" xfId="7947"/>
    <cellStyle name="Процентный 2 3 8" xfId="7948"/>
    <cellStyle name="Процентный 2 3 9" xfId="7949"/>
    <cellStyle name="Процентный 2 4" xfId="7950"/>
    <cellStyle name="Процентный 2 4 10" xfId="7951"/>
    <cellStyle name="Процентный 2 4 11" xfId="7952"/>
    <cellStyle name="Процентный 2 4 12" xfId="7953"/>
    <cellStyle name="Процентный 2 4 13" xfId="39656"/>
    <cellStyle name="Процентный 2 4 14" xfId="39657"/>
    <cellStyle name="Процентный 2 4 2" xfId="7954"/>
    <cellStyle name="Процентный 2 4 2 2" xfId="7955"/>
    <cellStyle name="Процентный 2 4 3" xfId="7956"/>
    <cellStyle name="Процентный 2 4 4" xfId="7957"/>
    <cellStyle name="Процентный 2 4 4 2" xfId="7958"/>
    <cellStyle name="Процентный 2 4 4 3" xfId="7959"/>
    <cellStyle name="Процентный 2 4 4 4" xfId="7960"/>
    <cellStyle name="Процентный 2 4 4 5" xfId="7961"/>
    <cellStyle name="Процентный 2 4 4 6" xfId="7962"/>
    <cellStyle name="Процентный 2 4 4 7" xfId="7963"/>
    <cellStyle name="Процентный 2 4 4 8" xfId="7964"/>
    <cellStyle name="Процентный 2 4 4 9" xfId="7965"/>
    <cellStyle name="Процентный 2 4 5" xfId="7966"/>
    <cellStyle name="Процентный 2 4 6" xfId="7967"/>
    <cellStyle name="Процентный 2 4 7" xfId="7968"/>
    <cellStyle name="Процентный 2 4 8" xfId="7969"/>
    <cellStyle name="Процентный 2 4 9" xfId="7970"/>
    <cellStyle name="Процентный 2 5" xfId="7971"/>
    <cellStyle name="Процентный 2 5 10" xfId="7972"/>
    <cellStyle name="Процентный 2 5 11" xfId="7973"/>
    <cellStyle name="Процентный 2 5 12" xfId="7974"/>
    <cellStyle name="Процентный 2 5 13" xfId="7975"/>
    <cellStyle name="Процентный 2 5 2" xfId="7976"/>
    <cellStyle name="Процентный 2 5 3" xfId="7977"/>
    <cellStyle name="Процентный 2 5 4" xfId="7978"/>
    <cellStyle name="Процентный 2 5 5" xfId="7979"/>
    <cellStyle name="Процентный 2 5 6" xfId="7980"/>
    <cellStyle name="Процентный 2 5 7" xfId="7981"/>
    <cellStyle name="Процентный 2 5 8" xfId="7982"/>
    <cellStyle name="Процентный 2 5 9" xfId="7983"/>
    <cellStyle name="Процентный 2 6" xfId="7984"/>
    <cellStyle name="Процентный 2 6 10" xfId="7985"/>
    <cellStyle name="Процентный 2 6 11" xfId="7986"/>
    <cellStyle name="Процентный 2 6 12" xfId="7987"/>
    <cellStyle name="Процентный 2 6 13" xfId="7988"/>
    <cellStyle name="Процентный 2 6 2" xfId="7989"/>
    <cellStyle name="Процентный 2 6 3" xfId="7990"/>
    <cellStyle name="Процентный 2 6 4" xfId="7991"/>
    <cellStyle name="Процентный 2 6 5" xfId="7992"/>
    <cellStyle name="Процентный 2 6 6" xfId="7993"/>
    <cellStyle name="Процентный 2 6 7" xfId="7994"/>
    <cellStyle name="Процентный 2 6 8" xfId="7995"/>
    <cellStyle name="Процентный 2 6 9" xfId="7996"/>
    <cellStyle name="Процентный 2 7" xfId="7997"/>
    <cellStyle name="Процентный 2 7 10" xfId="7998"/>
    <cellStyle name="Процентный 2 7 11" xfId="7999"/>
    <cellStyle name="Процентный 2 7 12" xfId="8000"/>
    <cellStyle name="Процентный 2 7 13" xfId="8001"/>
    <cellStyle name="Процентный 2 7 2" xfId="8002"/>
    <cellStyle name="Процентный 2 7 3" xfId="8003"/>
    <cellStyle name="Процентный 2 7 4" xfId="8004"/>
    <cellStyle name="Процентный 2 7 5" xfId="8005"/>
    <cellStyle name="Процентный 2 7 6" xfId="8006"/>
    <cellStyle name="Процентный 2 7 7" xfId="8007"/>
    <cellStyle name="Процентный 2 7 8" xfId="8008"/>
    <cellStyle name="Процентный 2 7 9" xfId="8009"/>
    <cellStyle name="Процентный 2 8" xfId="8010"/>
    <cellStyle name="Процентный 2 8 10" xfId="8011"/>
    <cellStyle name="Процентный 2 8 11" xfId="8012"/>
    <cellStyle name="Процентный 2 8 12" xfId="8013"/>
    <cellStyle name="Процентный 2 8 13" xfId="8014"/>
    <cellStyle name="Процентный 2 8 2" xfId="8015"/>
    <cellStyle name="Процентный 2 8 3" xfId="8016"/>
    <cellStyle name="Процентный 2 8 4" xfId="8017"/>
    <cellStyle name="Процентный 2 8 5" xfId="8018"/>
    <cellStyle name="Процентный 2 8 6" xfId="8019"/>
    <cellStyle name="Процентный 2 8 7" xfId="8020"/>
    <cellStyle name="Процентный 2 8 8" xfId="8021"/>
    <cellStyle name="Процентный 2 8 9" xfId="8022"/>
    <cellStyle name="Процентный 2 9" xfId="8023"/>
    <cellStyle name="Процентный 2 9 10" xfId="8024"/>
    <cellStyle name="Процентный 2 9 11" xfId="8025"/>
    <cellStyle name="Процентный 2 9 12" xfId="8026"/>
    <cellStyle name="Процентный 2 9 13" xfId="8027"/>
    <cellStyle name="Процентный 2 9 2" xfId="8028"/>
    <cellStyle name="Процентный 2 9 3" xfId="8029"/>
    <cellStyle name="Процентный 2 9 4" xfId="8030"/>
    <cellStyle name="Процентный 2 9 5" xfId="8031"/>
    <cellStyle name="Процентный 2 9 6" xfId="8032"/>
    <cellStyle name="Процентный 2 9 7" xfId="8033"/>
    <cellStyle name="Процентный 2 9 8" xfId="8034"/>
    <cellStyle name="Процентный 2 9 9" xfId="8035"/>
    <cellStyle name="Процентный 2_40% на отпуск в сеть 11.01.10" xfId="8036"/>
    <cellStyle name="Процентный 20" xfId="6"/>
    <cellStyle name="Процентный 21" xfId="39658"/>
    <cellStyle name="Процентный 23" xfId="39659"/>
    <cellStyle name="Процентный 3" xfId="8037"/>
    <cellStyle name="Процентный 3 10" xfId="8038"/>
    <cellStyle name="Процентный 3 11" xfId="8039"/>
    <cellStyle name="Процентный 3 12" xfId="8040"/>
    <cellStyle name="Процентный 3 13" xfId="8041"/>
    <cellStyle name="Процентный 3 14" xfId="8042"/>
    <cellStyle name="Процентный 3 15" xfId="8043"/>
    <cellStyle name="Процентный 3 16" xfId="8044"/>
    <cellStyle name="Процентный 3 17" xfId="8045"/>
    <cellStyle name="Процентный 3 18" xfId="8046"/>
    <cellStyle name="Процентный 3 19" xfId="8047"/>
    <cellStyle name="Процентный 3 19 2" xfId="8048"/>
    <cellStyle name="Процентный 3 19 2 2" xfId="8049"/>
    <cellStyle name="Процентный 3 19 3" xfId="8050"/>
    <cellStyle name="Процентный 3 2" xfId="8051"/>
    <cellStyle name="Процентный 3 2 2" xfId="8052"/>
    <cellStyle name="Процентный 3 2 2 2" xfId="8053"/>
    <cellStyle name="Процентный 3 2 2 3" xfId="8054"/>
    <cellStyle name="Процентный 3 2 2 3 2" xfId="8055"/>
    <cellStyle name="Процентный 3 2 2 4" xfId="8056"/>
    <cellStyle name="Процентный 3 2 3" xfId="8057"/>
    <cellStyle name="Процентный 3 2 3 2" xfId="8058"/>
    <cellStyle name="Процентный 3 2 4" xfId="8059"/>
    <cellStyle name="Процентный 3 2 4 2" xfId="8060"/>
    <cellStyle name="Процентный 3 20" xfId="8061"/>
    <cellStyle name="Процентный 3 20 2" xfId="8062"/>
    <cellStyle name="Процентный 3 20 2 2" xfId="8063"/>
    <cellStyle name="Процентный 3 20 3" xfId="8064"/>
    <cellStyle name="Процентный 3 21" xfId="39660"/>
    <cellStyle name="Процентный 3 22" xfId="39661"/>
    <cellStyle name="Процентный 3 3" xfId="8065"/>
    <cellStyle name="Процентный 3 3 2" xfId="8066"/>
    <cellStyle name="Процентный 3 4" xfId="8067"/>
    <cellStyle name="Процентный 3 4 2" xfId="8068"/>
    <cellStyle name="Процентный 3 4 2 2" xfId="8069"/>
    <cellStyle name="Процентный 3 4 3" xfId="8070"/>
    <cellStyle name="Процентный 3 4 3 2" xfId="8071"/>
    <cellStyle name="Процентный 3 4 4" xfId="8072"/>
    <cellStyle name="Процентный 3 5" xfId="8073"/>
    <cellStyle name="Процентный 3 6" xfId="8074"/>
    <cellStyle name="Процентный 3 7" xfId="8075"/>
    <cellStyle name="Процентный 3 8" xfId="8076"/>
    <cellStyle name="Процентный 3 9" xfId="8077"/>
    <cellStyle name="Процентный 3_Лист1" xfId="8078"/>
    <cellStyle name="Процентный 4" xfId="8079"/>
    <cellStyle name="Процентный 4 10" xfId="8080"/>
    <cellStyle name="Процентный 4 11" xfId="8081"/>
    <cellStyle name="Процентный 4 12" xfId="8082"/>
    <cellStyle name="Процентный 4 13" xfId="39662"/>
    <cellStyle name="Процентный 4 2" xfId="8083"/>
    <cellStyle name="Процентный 4 2 2" xfId="8084"/>
    <cellStyle name="Процентный 4 2 3" xfId="39663"/>
    <cellStyle name="Процентный 4 3" xfId="8085"/>
    <cellStyle name="Процентный 4 3 2" xfId="39664"/>
    <cellStyle name="Процентный 4 4" xfId="8086"/>
    <cellStyle name="Процентный 4 5" xfId="8087"/>
    <cellStyle name="Процентный 4 6" xfId="8088"/>
    <cellStyle name="Процентный 4 7" xfId="8089"/>
    <cellStyle name="Процентный 4 8" xfId="8090"/>
    <cellStyle name="Процентный 4 9" xfId="8091"/>
    <cellStyle name="Процентный 4_Прил 1_8 Баланс" xfId="39665"/>
    <cellStyle name="Процентный 5" xfId="8092"/>
    <cellStyle name="Процентный 5 10" xfId="8093"/>
    <cellStyle name="Процентный 5 11" xfId="8094"/>
    <cellStyle name="Процентный 5 12" xfId="8095"/>
    <cellStyle name="Процентный 5 13" xfId="8096"/>
    <cellStyle name="Процентный 5 13 2" xfId="8097"/>
    <cellStyle name="Процентный 5 14" xfId="39666"/>
    <cellStyle name="Процентный 5 14 2" xfId="39667"/>
    <cellStyle name="Процентный 5 15" xfId="39668"/>
    <cellStyle name="Процентный 5 15 2" xfId="39669"/>
    <cellStyle name="Процентный 5 16" xfId="39670"/>
    <cellStyle name="Процентный 5 17" xfId="39671"/>
    <cellStyle name="Процентный 5 2" xfId="8098"/>
    <cellStyle name="Процентный 5 2 2" xfId="8099"/>
    <cellStyle name="Процентный 5 2 2 2" xfId="39672"/>
    <cellStyle name="Процентный 5 2 2 2 2" xfId="39673"/>
    <cellStyle name="Процентный 5 2 2 3" xfId="39674"/>
    <cellStyle name="Процентный 5 2 2 3 2" xfId="39675"/>
    <cellStyle name="Процентный 5 2 2 4" xfId="39676"/>
    <cellStyle name="Процентный 5 2 3" xfId="39677"/>
    <cellStyle name="Процентный 5 2 3 2" xfId="39678"/>
    <cellStyle name="Процентный 5 2 4" xfId="39679"/>
    <cellStyle name="Процентный 5 2 4 2" xfId="39680"/>
    <cellStyle name="Процентный 5 2 5" xfId="39681"/>
    <cellStyle name="Процентный 5 3" xfId="8100"/>
    <cellStyle name="Процентный 5 3 2" xfId="39682"/>
    <cellStyle name="Процентный 5 4" xfId="8101"/>
    <cellStyle name="Процентный 5 5" xfId="8102"/>
    <cellStyle name="Процентный 5 6" xfId="8103"/>
    <cellStyle name="Процентный 5 7" xfId="8104"/>
    <cellStyle name="Процентный 5 8" xfId="8105"/>
    <cellStyle name="Процентный 5 9" xfId="8106"/>
    <cellStyle name="Процентный 6" xfId="8107"/>
    <cellStyle name="Процентный 6 10" xfId="8108"/>
    <cellStyle name="Процентный 6 11" xfId="8109"/>
    <cellStyle name="Процентный 6 12" xfId="8110"/>
    <cellStyle name="Процентный 6 13" xfId="8111"/>
    <cellStyle name="Процентный 6 13 2" xfId="8112"/>
    <cellStyle name="Процентный 6 13 3" xfId="39683"/>
    <cellStyle name="Процентный 6 13 3 2" xfId="39684"/>
    <cellStyle name="Процентный 6 13 4" xfId="39685"/>
    <cellStyle name="Процентный 6 13 4 2" xfId="39686"/>
    <cellStyle name="Процентный 6 13 5" xfId="39687"/>
    <cellStyle name="Процентный 6 14" xfId="39688"/>
    <cellStyle name="Процентный 6 14 2" xfId="39689"/>
    <cellStyle name="Процентный 6 15" xfId="39690"/>
    <cellStyle name="Процентный 6 15 2" xfId="39691"/>
    <cellStyle name="Процентный 6 16" xfId="39692"/>
    <cellStyle name="Процентный 6 2" xfId="8113"/>
    <cellStyle name="Процентный 6 2 2" xfId="8114"/>
    <cellStyle name="Процентный 6 2 2 2" xfId="8115"/>
    <cellStyle name="Процентный 6 2 2 3" xfId="8116"/>
    <cellStyle name="Процентный 6 2 2 4" xfId="8117"/>
    <cellStyle name="Процентный 6 2 2 5" xfId="8118"/>
    <cellStyle name="Процентный 6 2 2 6" xfId="8119"/>
    <cellStyle name="Процентный 6 2 2 7" xfId="8120"/>
    <cellStyle name="Процентный 6 2 2 8" xfId="8121"/>
    <cellStyle name="Процентный 6 2 2 9" xfId="8122"/>
    <cellStyle name="Процентный 6 2 3" xfId="8123"/>
    <cellStyle name="Процентный 6 2 3 2" xfId="39693"/>
    <cellStyle name="Процентный 6 2 4" xfId="39694"/>
    <cellStyle name="Процентный 6 3" xfId="8124"/>
    <cellStyle name="Процентный 6 3 10" xfId="8125"/>
    <cellStyle name="Процентный 6 3 2" xfId="8126"/>
    <cellStyle name="Процентный 6 3 3" xfId="8127"/>
    <cellStyle name="Процентный 6 3 4" xfId="8128"/>
    <cellStyle name="Процентный 6 3 5" xfId="8129"/>
    <cellStyle name="Процентный 6 3 6" xfId="8130"/>
    <cellStyle name="Процентный 6 3 7" xfId="8131"/>
    <cellStyle name="Процентный 6 3 8" xfId="8132"/>
    <cellStyle name="Процентный 6 3 9" xfId="8133"/>
    <cellStyle name="Процентный 6 4" xfId="8134"/>
    <cellStyle name="Процентный 6 5" xfId="8135"/>
    <cellStyle name="Процентный 6 6" xfId="8136"/>
    <cellStyle name="Процентный 6 7" xfId="8137"/>
    <cellStyle name="Процентный 6 8" xfId="8138"/>
    <cellStyle name="Процентный 6 9" xfId="8139"/>
    <cellStyle name="Процентный 7" xfId="8140"/>
    <cellStyle name="Процентный 7 10" xfId="8141"/>
    <cellStyle name="Процентный 7 11" xfId="8142"/>
    <cellStyle name="Процентный 7 12" xfId="8143"/>
    <cellStyle name="Процентный 7 13" xfId="39695"/>
    <cellStyle name="Процентный 7 13 2" xfId="39696"/>
    <cellStyle name="Процентный 7 14" xfId="39697"/>
    <cellStyle name="Процентный 7 14 2" xfId="39698"/>
    <cellStyle name="Процентный 7 15" xfId="39699"/>
    <cellStyle name="Процентный 7 2" xfId="8144"/>
    <cellStyle name="Процентный 7 2 2" xfId="8145"/>
    <cellStyle name="Процентный 7 2 3" xfId="8146"/>
    <cellStyle name="Процентный 7 3" xfId="8147"/>
    <cellStyle name="Процентный 7 4" xfId="8148"/>
    <cellStyle name="Процентный 7 5" xfId="8149"/>
    <cellStyle name="Процентный 7 6" xfId="8150"/>
    <cellStyle name="Процентный 7 7" xfId="8151"/>
    <cellStyle name="Процентный 7 8" xfId="8152"/>
    <cellStyle name="Процентный 7 9" xfId="8153"/>
    <cellStyle name="Процентный 8" xfId="8154"/>
    <cellStyle name="Процентный 8 10" xfId="8155"/>
    <cellStyle name="Процентный 8 11" xfId="8156"/>
    <cellStyle name="Процентный 8 12" xfId="8157"/>
    <cellStyle name="Процентный 8 13" xfId="39700"/>
    <cellStyle name="Процентный 8 13 2" xfId="39701"/>
    <cellStyle name="Процентный 8 14" xfId="39702"/>
    <cellStyle name="Процентный 8 14 2" xfId="39703"/>
    <cellStyle name="Процентный 8 15" xfId="39704"/>
    <cellStyle name="Процентный 8 2" xfId="8158"/>
    <cellStyle name="Процентный 8 2 2" xfId="39705"/>
    <cellStyle name="Процентный 8 2 2 2" xfId="39706"/>
    <cellStyle name="Процентный 8 2 3" xfId="39707"/>
    <cellStyle name="Процентный 8 2 3 2" xfId="39708"/>
    <cellStyle name="Процентный 8 2 4" xfId="39709"/>
    <cellStyle name="Процентный 8 3" xfId="8159"/>
    <cellStyle name="Процентный 8 4" xfId="8160"/>
    <cellStyle name="Процентный 8 5" xfId="8161"/>
    <cellStyle name="Процентный 8 6" xfId="8162"/>
    <cellStyle name="Процентный 8 7" xfId="8163"/>
    <cellStyle name="Процентный 8 8" xfId="8164"/>
    <cellStyle name="Процентный 8 9" xfId="8165"/>
    <cellStyle name="Процентный 9" xfId="8166"/>
    <cellStyle name="Процентный 9 10" xfId="8167"/>
    <cellStyle name="Процентный 9 11" xfId="8168"/>
    <cellStyle name="Процентный 9 12" xfId="8169"/>
    <cellStyle name="Процентный 9 13" xfId="39710"/>
    <cellStyle name="Процентный 9 2" xfId="8170"/>
    <cellStyle name="Процентный 9 3" xfId="8171"/>
    <cellStyle name="Процентный 9 4" xfId="8172"/>
    <cellStyle name="Процентный 9 5" xfId="8173"/>
    <cellStyle name="Процентный 9 6" xfId="8174"/>
    <cellStyle name="Процентный 9 7" xfId="8175"/>
    <cellStyle name="Процентный 9 8" xfId="8176"/>
    <cellStyle name="Процентный 9 9" xfId="8177"/>
    <cellStyle name="Разница" xfId="8178"/>
    <cellStyle name="Разница 10" xfId="39711"/>
    <cellStyle name="Разница 11" xfId="39712"/>
    <cellStyle name="Разница 12" xfId="39713"/>
    <cellStyle name="Разница 13" xfId="39714"/>
    <cellStyle name="Разница 2" xfId="39715"/>
    <cellStyle name="Разница 2 2" xfId="39716"/>
    <cellStyle name="Разница 2 3" xfId="39717"/>
    <cellStyle name="Разница 2 4" xfId="39718"/>
    <cellStyle name="Разница 2 5" xfId="39719"/>
    <cellStyle name="Разница 2 6" xfId="39720"/>
    <cellStyle name="Разница 2 7" xfId="39721"/>
    <cellStyle name="Разница 2 8" xfId="39722"/>
    <cellStyle name="Разница 3" xfId="39723"/>
    <cellStyle name="Разница 3 2" xfId="39724"/>
    <cellStyle name="Разница 3 3" xfId="39725"/>
    <cellStyle name="Разница 3 4" xfId="39726"/>
    <cellStyle name="Разница 3 5" xfId="39727"/>
    <cellStyle name="Разница 3 6" xfId="39728"/>
    <cellStyle name="Разница 3 7" xfId="39729"/>
    <cellStyle name="Разница 3 8" xfId="39730"/>
    <cellStyle name="Разница 4" xfId="39731"/>
    <cellStyle name="Разница 4 2" xfId="39732"/>
    <cellStyle name="Разница 4 3" xfId="39733"/>
    <cellStyle name="Разница 4 4" xfId="39734"/>
    <cellStyle name="Разница 4 5" xfId="39735"/>
    <cellStyle name="Разница 4 6" xfId="39736"/>
    <cellStyle name="Разница 4 7" xfId="39737"/>
    <cellStyle name="Разница 4 8" xfId="39738"/>
    <cellStyle name="Разница 5" xfId="39739"/>
    <cellStyle name="Разница 6" xfId="39740"/>
    <cellStyle name="Разница 7" xfId="39741"/>
    <cellStyle name="Разница 8" xfId="39742"/>
    <cellStyle name="Разница 9" xfId="39743"/>
    <cellStyle name="Рамки" xfId="8179"/>
    <cellStyle name="Рамки 10" xfId="39744"/>
    <cellStyle name="Рамки 11" xfId="39745"/>
    <cellStyle name="Рамки 12" xfId="39746"/>
    <cellStyle name="Рамки 13" xfId="39747"/>
    <cellStyle name="Рамки 2" xfId="39748"/>
    <cellStyle name="Рамки 2 2" xfId="39749"/>
    <cellStyle name="Рамки 2 3" xfId="39750"/>
    <cellStyle name="Рамки 2 4" xfId="39751"/>
    <cellStyle name="Рамки 2 5" xfId="39752"/>
    <cellStyle name="Рамки 2 6" xfId="39753"/>
    <cellStyle name="Рамки 2 7" xfId="39754"/>
    <cellStyle name="Рамки 2 8" xfId="39755"/>
    <cellStyle name="Рамки 3" xfId="39756"/>
    <cellStyle name="Рамки 3 2" xfId="39757"/>
    <cellStyle name="Рамки 3 3" xfId="39758"/>
    <cellStyle name="Рамки 3 4" xfId="39759"/>
    <cellStyle name="Рамки 3 5" xfId="39760"/>
    <cellStyle name="Рамки 3 6" xfId="39761"/>
    <cellStyle name="Рамки 3 7" xfId="39762"/>
    <cellStyle name="Рамки 3 8" xfId="39763"/>
    <cellStyle name="Рамки 4" xfId="39764"/>
    <cellStyle name="Рамки 4 2" xfId="39765"/>
    <cellStyle name="Рамки 4 3" xfId="39766"/>
    <cellStyle name="Рамки 4 4" xfId="39767"/>
    <cellStyle name="Рамки 4 5" xfId="39768"/>
    <cellStyle name="Рамки 4 6" xfId="39769"/>
    <cellStyle name="Рамки 4 7" xfId="39770"/>
    <cellStyle name="Рамки 4 8" xfId="39771"/>
    <cellStyle name="Рамки 5" xfId="39772"/>
    <cellStyle name="Рамки 6" xfId="39773"/>
    <cellStyle name="Рамки 7" xfId="39774"/>
    <cellStyle name="Рамки 8" xfId="39775"/>
    <cellStyle name="Рамки 9" xfId="39776"/>
    <cellStyle name="РесСмета" xfId="39777"/>
    <cellStyle name="РесСмета 2" xfId="39778"/>
    <cellStyle name="РесСмета 2 2" xfId="39779"/>
    <cellStyle name="РесСмета 2 2 2" xfId="39780"/>
    <cellStyle name="РесСмета 2 2 2 2" xfId="39781"/>
    <cellStyle name="РесСмета 2 3" xfId="39782"/>
    <cellStyle name="РесСмета 2 3 2" xfId="39783"/>
    <cellStyle name="РесСмета 2 3 2 2" xfId="39784"/>
    <cellStyle name="РесСмета 2 4" xfId="39785"/>
    <cellStyle name="РесСмета 2 4 2" xfId="39786"/>
    <cellStyle name="РесСмета 3" xfId="39787"/>
    <cellStyle name="РесСмета 3 2" xfId="39788"/>
    <cellStyle name="РесСмета 3 2 2" xfId="39789"/>
    <cellStyle name="РесСмета 4" xfId="39790"/>
    <cellStyle name="РесСмета 4 2" xfId="39791"/>
    <cellStyle name="РесСмета 4 2 2" xfId="39792"/>
    <cellStyle name="РесСмета 5" xfId="39793"/>
    <cellStyle name="РесСмета 5 2" xfId="39794"/>
    <cellStyle name="РесСмета 5 2 2" xfId="39795"/>
    <cellStyle name="РесСмета 6" xfId="39796"/>
    <cellStyle name="РесСмета 6 2" xfId="39797"/>
    <cellStyle name="РесСмета 7" xfId="39798"/>
    <cellStyle name="РесСмета 7 2" xfId="39799"/>
    <cellStyle name="СводкаСтоимРаб" xfId="39800"/>
    <cellStyle name="СводкаСтоимРаб 2" xfId="39801"/>
    <cellStyle name="СводкаСтоимРаб 2 2" xfId="39802"/>
    <cellStyle name="СводкаСтоимРаб 2 2 2" xfId="39803"/>
    <cellStyle name="СводкаСтоимРаб 2 2 2 2" xfId="39804"/>
    <cellStyle name="СводкаСтоимРаб 2 3" xfId="39805"/>
    <cellStyle name="СводкаСтоимРаб 2 3 2" xfId="39806"/>
    <cellStyle name="СводкаСтоимРаб 2 3 2 2" xfId="39807"/>
    <cellStyle name="СводкаСтоимРаб 2 4" xfId="39808"/>
    <cellStyle name="СводкаСтоимРаб 2 4 2" xfId="39809"/>
    <cellStyle name="СводкаСтоимРаб 3" xfId="39810"/>
    <cellStyle name="СводкаСтоимРаб 3 2" xfId="39811"/>
    <cellStyle name="СводкаСтоимРаб 3 2 2" xfId="39812"/>
    <cellStyle name="СводкаСтоимРаб 4" xfId="39813"/>
    <cellStyle name="СводкаСтоимРаб 4 2" xfId="39814"/>
    <cellStyle name="СводкаСтоимРаб 4 2 2" xfId="39815"/>
    <cellStyle name="СводкаСтоимРаб 5" xfId="39816"/>
    <cellStyle name="СводкаСтоимРаб 5 2" xfId="39817"/>
    <cellStyle name="СводкаСтоимРаб 5 2 2" xfId="39818"/>
    <cellStyle name="СводкаСтоимРаб 6" xfId="39819"/>
    <cellStyle name="СводкаСтоимРаб 6 2" xfId="39820"/>
    <cellStyle name="СводкаСтоимРаб 7" xfId="39821"/>
    <cellStyle name="СводкаСтоимРаб 7 2" xfId="39822"/>
    <cellStyle name="Сводная таблица" xfId="8180"/>
    <cellStyle name="Связанная ячейка 10" xfId="8181"/>
    <cellStyle name="Связанная ячейка 11" xfId="8182"/>
    <cellStyle name="Связанная ячейка 2" xfId="8183"/>
    <cellStyle name="Связанная ячейка 2 2" xfId="8184"/>
    <cellStyle name="Связанная ячейка 2 2 2" xfId="8185"/>
    <cellStyle name="Связанная ячейка 2 3" xfId="8186"/>
    <cellStyle name="Связанная ячейка 2 3 2" xfId="8187"/>
    <cellStyle name="Связанная ячейка 2 4" xfId="8188"/>
    <cellStyle name="Связанная ячейка 2 5" xfId="8189"/>
    <cellStyle name="Связанная ячейка 2_46EE.2011(v1.0)" xfId="8190"/>
    <cellStyle name="Связанная ячейка 3" xfId="8191"/>
    <cellStyle name="Связанная ячейка 3 2" xfId="8192"/>
    <cellStyle name="Связанная ячейка 3 3" xfId="39823"/>
    <cellStyle name="Связанная ячейка 3_46EE.2011(v1.0)" xfId="8193"/>
    <cellStyle name="Связанная ячейка 4" xfId="8194"/>
    <cellStyle name="Связанная ячейка 4 2" xfId="8195"/>
    <cellStyle name="Связанная ячейка 4_46EE.2011(v1.0)" xfId="8196"/>
    <cellStyle name="Связанная ячейка 5" xfId="8197"/>
    <cellStyle name="Связанная ячейка 5 2" xfId="8198"/>
    <cellStyle name="Связанная ячейка 5_46EE.2011(v1.0)" xfId="8199"/>
    <cellStyle name="Связанная ячейка 6" xfId="8200"/>
    <cellStyle name="Связанная ячейка 6 2" xfId="8201"/>
    <cellStyle name="Связанная ячейка 6_46EE.2011(v1.0)" xfId="8202"/>
    <cellStyle name="Связанная ячейка 7" xfId="8203"/>
    <cellStyle name="Связанная ячейка 7 2" xfId="8204"/>
    <cellStyle name="Связанная ячейка 7_46EE.2011(v1.0)" xfId="8205"/>
    <cellStyle name="Связанная ячейка 8" xfId="8206"/>
    <cellStyle name="Связанная ячейка 8 2" xfId="8207"/>
    <cellStyle name="Связанная ячейка 8_46EE.2011(v1.0)" xfId="8208"/>
    <cellStyle name="Связанная ячейка 9" xfId="8209"/>
    <cellStyle name="Связанная ячейка 9 2" xfId="8210"/>
    <cellStyle name="Связанная ячейка 9_46EE.2011(v1.0)" xfId="8211"/>
    <cellStyle name="смр" xfId="8212"/>
    <cellStyle name="Статья" xfId="8213"/>
    <cellStyle name="Стиль 1" xfId="8214"/>
    <cellStyle name="Стиль 1 10" xfId="8215"/>
    <cellStyle name="Стиль 1 10 2" xfId="39824"/>
    <cellStyle name="Стиль 1 11" xfId="8216"/>
    <cellStyle name="Стиль 1 11 2" xfId="39825"/>
    <cellStyle name="Стиль 1 12" xfId="8217"/>
    <cellStyle name="Стиль 1 12 2" xfId="39826"/>
    <cellStyle name="Стиль 1 13" xfId="8218"/>
    <cellStyle name="Стиль 1 13 2" xfId="39827"/>
    <cellStyle name="Стиль 1 14" xfId="8219"/>
    <cellStyle name="Стиль 1 14 2" xfId="39828"/>
    <cellStyle name="Стиль 1 15" xfId="8220"/>
    <cellStyle name="Стиль 1 16" xfId="8221"/>
    <cellStyle name="Стиль 1 17" xfId="8222"/>
    <cellStyle name="Стиль 1 18" xfId="8223"/>
    <cellStyle name="Стиль 1 19" xfId="8224"/>
    <cellStyle name="Стиль 1 2" xfId="8225"/>
    <cellStyle name="Стиль 1 2 2" xfId="8226"/>
    <cellStyle name="Стиль 1 2 2 2" xfId="39829"/>
    <cellStyle name="Стиль 1 2 3" xfId="8227"/>
    <cellStyle name="Стиль 1 2 3 2" xfId="39830"/>
    <cellStyle name="Стиль 1 2 4" xfId="39831"/>
    <cellStyle name="Стиль 1 2 5" xfId="39832"/>
    <cellStyle name="Стиль 1 2_46EP.2011(v2.0)" xfId="8228"/>
    <cellStyle name="Стиль 1 20" xfId="8229"/>
    <cellStyle name="Стиль 1 20 2" xfId="39833"/>
    <cellStyle name="Стиль 1 21" xfId="8230"/>
    <cellStyle name="Стиль 1 22" xfId="39834"/>
    <cellStyle name="Стиль 1 23" xfId="39835"/>
    <cellStyle name="Стиль 1 24" xfId="39836"/>
    <cellStyle name="Стиль 1 3" xfId="8231"/>
    <cellStyle name="Стиль 1 3 2" xfId="8232"/>
    <cellStyle name="Стиль 1 3 2 2" xfId="39837"/>
    <cellStyle name="Стиль 1 3 2 3" xfId="39838"/>
    <cellStyle name="Стиль 1 3 3" xfId="39839"/>
    <cellStyle name="Стиль 1 3 4" xfId="39840"/>
    <cellStyle name="Стиль 1 3 5" xfId="39841"/>
    <cellStyle name="Стиль 1 3 6" xfId="39842"/>
    <cellStyle name="Стиль 1 4" xfId="8233"/>
    <cellStyle name="Стиль 1 4 2" xfId="39843"/>
    <cellStyle name="Стиль 1 4 3" xfId="39844"/>
    <cellStyle name="Стиль 1 5" xfId="8234"/>
    <cellStyle name="Стиль 1 5 2" xfId="39845"/>
    <cellStyle name="Стиль 1 5 3" xfId="39846"/>
    <cellStyle name="Стиль 1 6" xfId="8235"/>
    <cellStyle name="Стиль 1 6 2" xfId="39847"/>
    <cellStyle name="Стиль 1 7" xfId="8236"/>
    <cellStyle name="Стиль 1 7 2" xfId="39848"/>
    <cellStyle name="Стиль 1 8" xfId="8237"/>
    <cellStyle name="Стиль 1 8 2" xfId="39849"/>
    <cellStyle name="Стиль 1 9" xfId="8238"/>
    <cellStyle name="Стиль 1 9 2" xfId="39850"/>
    <cellStyle name="Стиль 1__940_Макет" xfId="39851"/>
    <cellStyle name="Стиль 2" xfId="8239"/>
    <cellStyle name="Стиль 2 2" xfId="8240"/>
    <cellStyle name="Стиль 2 3" xfId="8241"/>
    <cellStyle name="Стиль 3" xfId="8242"/>
    <cellStyle name="Стиль 4" xfId="8243"/>
    <cellStyle name="Стиль 5" xfId="8244"/>
    <cellStyle name="Стиль 6" xfId="8245"/>
    <cellStyle name="Стиль 7" xfId="8246"/>
    <cellStyle name="Стиль 8" xfId="8247"/>
    <cellStyle name="Стиль 9" xfId="8248"/>
    <cellStyle name="Стиль_названий" xfId="8249"/>
    <cellStyle name="Строка нечётная" xfId="39852"/>
    <cellStyle name="Строка нечётная 2" xfId="39853"/>
    <cellStyle name="Строка нечётная 2 2" xfId="39854"/>
    <cellStyle name="Строка нечётная 2 2 2" xfId="39855"/>
    <cellStyle name="Строка нечётная 2 2 2 2" xfId="39856"/>
    <cellStyle name="Строка нечётная 2 3" xfId="39857"/>
    <cellStyle name="Строка нечётная 2 3 2" xfId="39858"/>
    <cellStyle name="Строка нечётная 2 3 2 2" xfId="39859"/>
    <cellStyle name="Строка нечётная 2 4" xfId="39860"/>
    <cellStyle name="Строка нечётная 2 4 2" xfId="39861"/>
    <cellStyle name="Строка нечётная 3" xfId="39862"/>
    <cellStyle name="Строка нечётная 3 2" xfId="39863"/>
    <cellStyle name="Строка нечётная 3 2 2" xfId="39864"/>
    <cellStyle name="Строка нечётная 4" xfId="39865"/>
    <cellStyle name="Строка нечётная 4 2" xfId="39866"/>
    <cellStyle name="Строка нечётная 4 2 2" xfId="39867"/>
    <cellStyle name="Строка нечётная 5" xfId="39868"/>
    <cellStyle name="Строка нечётная 5 2" xfId="39869"/>
    <cellStyle name="Строка нечётная 5 2 2" xfId="39870"/>
    <cellStyle name="Строка нечётная 6" xfId="39871"/>
    <cellStyle name="Строка нечётная 6 2" xfId="39872"/>
    <cellStyle name="Строка нечётная 7" xfId="39873"/>
    <cellStyle name="Строка нечётная 7 2" xfId="39874"/>
    <cellStyle name="Строка чётная" xfId="39875"/>
    <cellStyle name="Строка чётная 2" xfId="39876"/>
    <cellStyle name="Строка чётная 2 2" xfId="39877"/>
    <cellStyle name="Строка чётная 2 2 2" xfId="39878"/>
    <cellStyle name="Строка чётная 2 2 2 2" xfId="39879"/>
    <cellStyle name="Строка чётная 2 3" xfId="39880"/>
    <cellStyle name="Строка чётная 2 3 2" xfId="39881"/>
    <cellStyle name="Строка чётная 2 3 2 2" xfId="39882"/>
    <cellStyle name="Строка чётная 2 4" xfId="39883"/>
    <cellStyle name="Строка чётная 2 4 2" xfId="39884"/>
    <cellStyle name="Строка чётная 3" xfId="39885"/>
    <cellStyle name="Строка чётная 3 2" xfId="39886"/>
    <cellStyle name="Строка чётная 3 2 2" xfId="39887"/>
    <cellStyle name="Строка чётная 4" xfId="39888"/>
    <cellStyle name="Строка чётная 4 2" xfId="39889"/>
    <cellStyle name="Строка чётная 4 2 2" xfId="39890"/>
    <cellStyle name="Строка чётная 5" xfId="39891"/>
    <cellStyle name="Строка чётная 5 2" xfId="39892"/>
    <cellStyle name="Строка чётная 5 2 2" xfId="39893"/>
    <cellStyle name="Строка чётная 6" xfId="39894"/>
    <cellStyle name="Строка чётная 6 2" xfId="39895"/>
    <cellStyle name="Строка чётная 7" xfId="39896"/>
    <cellStyle name="Строка чётная 7 2" xfId="39897"/>
    <cellStyle name="Субсчет" xfId="8250"/>
    <cellStyle name="Счет" xfId="8251"/>
    <cellStyle name="ТЕКСТ" xfId="8252"/>
    <cellStyle name="ТЕКСТ 10" xfId="39898"/>
    <cellStyle name="ТЕКСТ 2" xfId="8253"/>
    <cellStyle name="ТЕКСТ 2 2" xfId="39899"/>
    <cellStyle name="ТЕКСТ 3" xfId="8254"/>
    <cellStyle name="ТЕКСТ 4" xfId="8255"/>
    <cellStyle name="ТЕКСТ 5" xfId="8256"/>
    <cellStyle name="ТЕКСТ 6" xfId="8257"/>
    <cellStyle name="ТЕКСТ 7" xfId="8258"/>
    <cellStyle name="ТЕКСТ 8" xfId="8259"/>
    <cellStyle name="ТЕКСТ 9" xfId="8260"/>
    <cellStyle name="Текст предупреждения 10" xfId="8261"/>
    <cellStyle name="Текст предупреждения 11" xfId="8262"/>
    <cellStyle name="Текст предупреждения 2" xfId="8263"/>
    <cellStyle name="Текст предупреждения 2 2" xfId="8264"/>
    <cellStyle name="Текст предупреждения 2 2 2" xfId="8265"/>
    <cellStyle name="Текст предупреждения 2 3" xfId="8266"/>
    <cellStyle name="Текст предупреждения 2 3 2" xfId="8267"/>
    <cellStyle name="Текст предупреждения 2 4" xfId="8268"/>
    <cellStyle name="Текст предупреждения 2 5" xfId="8269"/>
    <cellStyle name="Текст предупреждения 2 6" xfId="39900"/>
    <cellStyle name="Текст предупреждения 3" xfId="8270"/>
    <cellStyle name="Текст предупреждения 3 2" xfId="8271"/>
    <cellStyle name="Текст предупреждения 3 3" xfId="39901"/>
    <cellStyle name="Текст предупреждения 4" xfId="8272"/>
    <cellStyle name="Текст предупреждения 4 2" xfId="8273"/>
    <cellStyle name="Текст предупреждения 5" xfId="8274"/>
    <cellStyle name="Текст предупреждения 5 2" xfId="8275"/>
    <cellStyle name="Текст предупреждения 6" xfId="8276"/>
    <cellStyle name="Текст предупреждения 6 2" xfId="8277"/>
    <cellStyle name="Текст предупреждения 7" xfId="8278"/>
    <cellStyle name="Текст предупреждения 7 2" xfId="8279"/>
    <cellStyle name="Текст предупреждения 8" xfId="8280"/>
    <cellStyle name="Текст предупреждения 8 2" xfId="8281"/>
    <cellStyle name="Текст предупреждения 9" xfId="8282"/>
    <cellStyle name="Текст предупреждения 9 2" xfId="8283"/>
    <cellStyle name="Текстовый" xfId="8284"/>
    <cellStyle name="Текстовый 10" xfId="39902"/>
    <cellStyle name="Текстовый 2" xfId="8285"/>
    <cellStyle name="Текстовый 3" xfId="8286"/>
    <cellStyle name="Текстовый 4" xfId="8287"/>
    <cellStyle name="Текстовый 4 2" xfId="39903"/>
    <cellStyle name="Текстовый 5" xfId="8288"/>
    <cellStyle name="Текстовый 6" xfId="8289"/>
    <cellStyle name="Текстовый 7" xfId="8290"/>
    <cellStyle name="Текстовый 8" xfId="8291"/>
    <cellStyle name="Текстовый 9" xfId="8292"/>
    <cellStyle name="Текстовый_1" xfId="8293"/>
    <cellStyle name="Титул" xfId="39904"/>
    <cellStyle name="тонны" xfId="8294"/>
    <cellStyle name="тщк" xfId="8295"/>
    <cellStyle name="тщкьфд" xfId="8296"/>
    <cellStyle name="Тысячи [0]_01.01.98" xfId="8297"/>
    <cellStyle name="Тысячи [а]" xfId="8298"/>
    <cellStyle name="Тысячи_01.01.98" xfId="8299"/>
    <cellStyle name="УровеньСтолб_1 2" xfId="8300"/>
    <cellStyle name="ФИКСИРОВАННЫЙ" xfId="8301"/>
    <cellStyle name="ФИКСИРОВАННЫЙ 2" xfId="8302"/>
    <cellStyle name="ФИКСИРОВАННЫЙ 3" xfId="8303"/>
    <cellStyle name="ФИКСИРОВАННЫЙ 4" xfId="8304"/>
    <cellStyle name="ФИКСИРОВАННЫЙ 5" xfId="8305"/>
    <cellStyle name="ФИКСИРОВАННЫЙ 6" xfId="8306"/>
    <cellStyle name="ФИКСИРОВАННЫЙ 7" xfId="8307"/>
    <cellStyle name="ФИКСИРОВАННЫЙ 8" xfId="8308"/>
    <cellStyle name="ФИКСИРОВАННЫЙ 9" xfId="8309"/>
    <cellStyle name="ФИКСИРОВАННЫЙ_1" xfId="8310"/>
    <cellStyle name="Финансовый" xfId="1" builtinId="3"/>
    <cellStyle name="Финансовый [0] 2" xfId="8311"/>
    <cellStyle name="Финансовый 10" xfId="8312"/>
    <cellStyle name="Финансовый 10 10" xfId="8313"/>
    <cellStyle name="Финансовый 10 11" xfId="8314"/>
    <cellStyle name="Финансовый 10 12" xfId="8315"/>
    <cellStyle name="Финансовый 10 2" xfId="8316"/>
    <cellStyle name="Финансовый 10 3" xfId="8317"/>
    <cellStyle name="Финансовый 10 4" xfId="8318"/>
    <cellStyle name="Финансовый 10 5" xfId="8319"/>
    <cellStyle name="Финансовый 10 6" xfId="8320"/>
    <cellStyle name="Финансовый 10 7" xfId="8321"/>
    <cellStyle name="Финансовый 10 8" xfId="8322"/>
    <cellStyle name="Финансовый 10 9" xfId="8323"/>
    <cellStyle name="Финансовый 11" xfId="8324"/>
    <cellStyle name="Финансовый 11 2" xfId="8325"/>
    <cellStyle name="Финансовый 12" xfId="8326"/>
    <cellStyle name="Финансовый 13" xfId="8327"/>
    <cellStyle name="Финансовый 13 2" xfId="8328"/>
    <cellStyle name="Финансовый 13 2 2" xfId="39905"/>
    <cellStyle name="Финансовый 13 3" xfId="39906"/>
    <cellStyle name="Финансовый 13 3 2" xfId="39907"/>
    <cellStyle name="Финансовый 13 4" xfId="39908"/>
    <cellStyle name="Финансовый 14" xfId="8329"/>
    <cellStyle name="Финансовый 15" xfId="8330"/>
    <cellStyle name="Финансовый 15 2" xfId="39909"/>
    <cellStyle name="Финансовый 16" xfId="8331"/>
    <cellStyle name="Финансовый 17" xfId="8332"/>
    <cellStyle name="Финансовый 18" xfId="8333"/>
    <cellStyle name="Финансовый 19" xfId="8334"/>
    <cellStyle name="Финансовый 2" xfId="8335"/>
    <cellStyle name="Финансовый 2 10" xfId="8336"/>
    <cellStyle name="Финансовый 2 10 10" xfId="8337"/>
    <cellStyle name="Финансовый 2 10 11" xfId="8338"/>
    <cellStyle name="Финансовый 2 10 12" xfId="8339"/>
    <cellStyle name="Финансовый 2 10 13" xfId="39910"/>
    <cellStyle name="Финансовый 2 10 2" xfId="8340"/>
    <cellStyle name="Финансовый 2 10 3" xfId="8341"/>
    <cellStyle name="Финансовый 2 10 4" xfId="8342"/>
    <cellStyle name="Финансовый 2 10 5" xfId="8343"/>
    <cellStyle name="Финансовый 2 10 6" xfId="8344"/>
    <cellStyle name="Финансовый 2 10 7" xfId="8345"/>
    <cellStyle name="Финансовый 2 10 8" xfId="8346"/>
    <cellStyle name="Финансовый 2 10 9" xfId="8347"/>
    <cellStyle name="Финансовый 2 11" xfId="8348"/>
    <cellStyle name="Финансовый 2 12" xfId="8349"/>
    <cellStyle name="Финансовый 2 13" xfId="8350"/>
    <cellStyle name="Финансовый 2 14" xfId="8351"/>
    <cellStyle name="Финансовый 2 15" xfId="8352"/>
    <cellStyle name="Финансовый 2 16" xfId="8353"/>
    <cellStyle name="Финансовый 2 17" xfId="8354"/>
    <cellStyle name="Финансовый 2 18" xfId="8355"/>
    <cellStyle name="Финансовый 2 19" xfId="8356"/>
    <cellStyle name="Финансовый 2 2" xfId="8357"/>
    <cellStyle name="Финансовый 2 2 10" xfId="8358"/>
    <cellStyle name="Финансовый 2 2 11" xfId="8359"/>
    <cellStyle name="Финансовый 2 2 12" xfId="8360"/>
    <cellStyle name="Финансовый 2 2 13" xfId="8361"/>
    <cellStyle name="Финансовый 2 2 13 2" xfId="39911"/>
    <cellStyle name="Финансовый 2 2 14" xfId="39912"/>
    <cellStyle name="Финансовый 2 2 2" xfId="8362"/>
    <cellStyle name="Финансовый 2 2 2 2" xfId="8363"/>
    <cellStyle name="Финансовый 2 2 2 2 2" xfId="39913"/>
    <cellStyle name="Финансовый 2 2 3" xfId="8364"/>
    <cellStyle name="Финансовый 2 2 4" xfId="8365"/>
    <cellStyle name="Финансовый 2 2 5" xfId="8366"/>
    <cellStyle name="Финансовый 2 2 6" xfId="8367"/>
    <cellStyle name="Финансовый 2 2 7" xfId="8368"/>
    <cellStyle name="Финансовый 2 2 8" xfId="8369"/>
    <cellStyle name="Финансовый 2 2 9" xfId="8370"/>
    <cellStyle name="Финансовый 2 2_INDEX.STATION.2012(v1.0)_" xfId="8371"/>
    <cellStyle name="Финансовый 2 20" xfId="8372"/>
    <cellStyle name="Финансовый 2 21" xfId="8373"/>
    <cellStyle name="Финансовый 2 22" xfId="8374"/>
    <cellStyle name="Финансовый 2 23" xfId="8375"/>
    <cellStyle name="Финансовый 2 24" xfId="8376"/>
    <cellStyle name="Финансовый 2 25" xfId="8377"/>
    <cellStyle name="Финансовый 2 26" xfId="8378"/>
    <cellStyle name="Финансовый 2 27" xfId="8379"/>
    <cellStyle name="Финансовый 2 28" xfId="8380"/>
    <cellStyle name="Финансовый 2 3" xfId="8381"/>
    <cellStyle name="Финансовый 2 3 10" xfId="8382"/>
    <cellStyle name="Финансовый 2 3 11" xfId="8383"/>
    <cellStyle name="Финансовый 2 3 12" xfId="8384"/>
    <cellStyle name="Финансовый 2 3 13" xfId="39914"/>
    <cellStyle name="Финансовый 2 3 14" xfId="39915"/>
    <cellStyle name="Финансовый 2 3 2" xfId="8385"/>
    <cellStyle name="Финансовый 2 3 3" xfId="8386"/>
    <cellStyle name="Финансовый 2 3 4" xfId="8387"/>
    <cellStyle name="Финансовый 2 3 5" xfId="8388"/>
    <cellStyle name="Финансовый 2 3 6" xfId="8389"/>
    <cellStyle name="Финансовый 2 3 7" xfId="8390"/>
    <cellStyle name="Финансовый 2 3 8" xfId="8391"/>
    <cellStyle name="Финансовый 2 3 9" xfId="8392"/>
    <cellStyle name="Финансовый 2 4" xfId="8393"/>
    <cellStyle name="Финансовый 2 4 10" xfId="8394"/>
    <cellStyle name="Финансовый 2 4 11" xfId="8395"/>
    <cellStyle name="Финансовый 2 4 12" xfId="8396"/>
    <cellStyle name="Финансовый 2 4 13" xfId="39916"/>
    <cellStyle name="Финансовый 2 4 2" xfId="8397"/>
    <cellStyle name="Финансовый 2 4 2 2" xfId="39917"/>
    <cellStyle name="Финансовый 2 4 3" xfId="8398"/>
    <cellStyle name="Финансовый 2 4 4" xfId="8399"/>
    <cellStyle name="Финансовый 2 4 5" xfId="8400"/>
    <cellStyle name="Финансовый 2 4 6" xfId="8401"/>
    <cellStyle name="Финансовый 2 4 7" xfId="8402"/>
    <cellStyle name="Финансовый 2 4 8" xfId="8403"/>
    <cellStyle name="Финансовый 2 4 9" xfId="8404"/>
    <cellStyle name="Финансовый 2 5" xfId="8405"/>
    <cellStyle name="Финансовый 2 5 10" xfId="8406"/>
    <cellStyle name="Финансовый 2 5 11" xfId="8407"/>
    <cellStyle name="Финансовый 2 5 12" xfId="8408"/>
    <cellStyle name="Финансовый 2 5 13" xfId="39918"/>
    <cellStyle name="Финансовый 2 5 13 2" xfId="39919"/>
    <cellStyle name="Финансовый 2 5 2" xfId="8409"/>
    <cellStyle name="Финансовый 2 5 3" xfId="8410"/>
    <cellStyle name="Финансовый 2 5 4" xfId="8411"/>
    <cellStyle name="Финансовый 2 5 5" xfId="8412"/>
    <cellStyle name="Финансовый 2 5 6" xfId="8413"/>
    <cellStyle name="Финансовый 2 5 7" xfId="8414"/>
    <cellStyle name="Финансовый 2 5 8" xfId="8415"/>
    <cellStyle name="Финансовый 2 5 9" xfId="8416"/>
    <cellStyle name="Финансовый 2 6" xfId="8417"/>
    <cellStyle name="Финансовый 2 6 10" xfId="8418"/>
    <cellStyle name="Финансовый 2 6 11" xfId="8419"/>
    <cellStyle name="Финансовый 2 6 12" xfId="8420"/>
    <cellStyle name="Финансовый 2 6 2" xfId="8421"/>
    <cellStyle name="Финансовый 2 6 3" xfId="8422"/>
    <cellStyle name="Финансовый 2 6 4" xfId="8423"/>
    <cellStyle name="Финансовый 2 6 5" xfId="8424"/>
    <cellStyle name="Финансовый 2 6 6" xfId="8425"/>
    <cellStyle name="Финансовый 2 6 7" xfId="8426"/>
    <cellStyle name="Финансовый 2 6 8" xfId="8427"/>
    <cellStyle name="Финансовый 2 6 9" xfId="8428"/>
    <cellStyle name="Финансовый 2 7" xfId="8429"/>
    <cellStyle name="Финансовый 2 7 10" xfId="8430"/>
    <cellStyle name="Финансовый 2 7 11" xfId="8431"/>
    <cellStyle name="Финансовый 2 7 12" xfId="8432"/>
    <cellStyle name="Финансовый 2 7 2" xfId="8433"/>
    <cellStyle name="Финансовый 2 7 3" xfId="8434"/>
    <cellStyle name="Финансовый 2 7 4" xfId="8435"/>
    <cellStyle name="Финансовый 2 7 5" xfId="8436"/>
    <cellStyle name="Финансовый 2 7 6" xfId="8437"/>
    <cellStyle name="Финансовый 2 7 7" xfId="8438"/>
    <cellStyle name="Финансовый 2 7 8" xfId="8439"/>
    <cellStyle name="Финансовый 2 7 9" xfId="8440"/>
    <cellStyle name="Финансовый 2 8" xfId="8441"/>
    <cellStyle name="Финансовый 2 8 10" xfId="8442"/>
    <cellStyle name="Финансовый 2 8 11" xfId="8443"/>
    <cellStyle name="Финансовый 2 8 12" xfId="8444"/>
    <cellStyle name="Финансовый 2 8 2" xfId="8445"/>
    <cellStyle name="Финансовый 2 8 3" xfId="8446"/>
    <cellStyle name="Финансовый 2 8 4" xfId="8447"/>
    <cellStyle name="Финансовый 2 8 5" xfId="8448"/>
    <cellStyle name="Финансовый 2 8 6" xfId="8449"/>
    <cellStyle name="Финансовый 2 8 7" xfId="8450"/>
    <cellStyle name="Финансовый 2 8 8" xfId="8451"/>
    <cellStyle name="Финансовый 2 8 9" xfId="8452"/>
    <cellStyle name="Финансовый 2 9" xfId="8453"/>
    <cellStyle name="Финансовый 2 9 10" xfId="8454"/>
    <cellStyle name="Финансовый 2 9 11" xfId="8455"/>
    <cellStyle name="Финансовый 2 9 12" xfId="8456"/>
    <cellStyle name="Финансовый 2 9 2" xfId="8457"/>
    <cellStyle name="Финансовый 2 9 3" xfId="8458"/>
    <cellStyle name="Финансовый 2 9 4" xfId="8459"/>
    <cellStyle name="Финансовый 2 9 5" xfId="8460"/>
    <cellStyle name="Финансовый 2 9 6" xfId="8461"/>
    <cellStyle name="Финансовый 2 9 7" xfId="8462"/>
    <cellStyle name="Финансовый 2 9 8" xfId="8463"/>
    <cellStyle name="Финансовый 2 9 9" xfId="8464"/>
    <cellStyle name="Финансовый 2_46EE.2011(v1.0)" xfId="8465"/>
    <cellStyle name="Финансовый 20" xfId="8466"/>
    <cellStyle name="Финансовый 21" xfId="8467"/>
    <cellStyle name="Финансовый 22" xfId="8468"/>
    <cellStyle name="Финансовый 23" xfId="8469"/>
    <cellStyle name="Финансовый 24" xfId="8470"/>
    <cellStyle name="Финансовый 25" xfId="8471"/>
    <cellStyle name="Финансовый 26" xfId="8472"/>
    <cellStyle name="Финансовый 27" xfId="8473"/>
    <cellStyle name="Финансовый 28" xfId="8474"/>
    <cellStyle name="Финансовый 29" xfId="8475"/>
    <cellStyle name="Финансовый 3" xfId="8476"/>
    <cellStyle name="Финансовый 3 10" xfId="8477"/>
    <cellStyle name="Финансовый 3 11" xfId="8478"/>
    <cellStyle name="Финансовый 3 12" xfId="8479"/>
    <cellStyle name="Финансовый 3 13" xfId="39920"/>
    <cellStyle name="Финансовый 3 14" xfId="39921"/>
    <cellStyle name="Финансовый 3 2" xfId="8480"/>
    <cellStyle name="Финансовый 3 2 2" xfId="8481"/>
    <cellStyle name="Финансовый 3 2 2 2" xfId="39922"/>
    <cellStyle name="Финансовый 3 2 3" xfId="8482"/>
    <cellStyle name="Финансовый 3 3" xfId="8483"/>
    <cellStyle name="Финансовый 3 3 2" xfId="39923"/>
    <cellStyle name="Финансовый 3 4" xfId="8484"/>
    <cellStyle name="Финансовый 3 4 2" xfId="39924"/>
    <cellStyle name="Финансовый 3 5" xfId="8485"/>
    <cellStyle name="Финансовый 3 6" xfId="8486"/>
    <cellStyle name="Финансовый 3 7" xfId="8487"/>
    <cellStyle name="Финансовый 3 8" xfId="8488"/>
    <cellStyle name="Финансовый 3 9" xfId="8489"/>
    <cellStyle name="Финансовый 3_ARMRAZR" xfId="39925"/>
    <cellStyle name="Финансовый 30" xfId="8490"/>
    <cellStyle name="Финансовый 31" xfId="8491"/>
    <cellStyle name="Финансовый 32" xfId="8492"/>
    <cellStyle name="Финансовый 33" xfId="8493"/>
    <cellStyle name="Финансовый 34" xfId="8494"/>
    <cellStyle name="Финансовый 35" xfId="8495"/>
    <cellStyle name="Финансовый 36" xfId="8496"/>
    <cellStyle name="Финансовый 37" xfId="8497"/>
    <cellStyle name="Финансовый 38" xfId="8498"/>
    <cellStyle name="Финансовый 39" xfId="8499"/>
    <cellStyle name="Финансовый 4" xfId="8500"/>
    <cellStyle name="Финансовый 4 10" xfId="8501"/>
    <cellStyle name="Финансовый 4 11" xfId="8502"/>
    <cellStyle name="Финансовый 4 12" xfId="8503"/>
    <cellStyle name="Финансовый 4 13" xfId="8504"/>
    <cellStyle name="Финансовый 4 14" xfId="8505"/>
    <cellStyle name="Финансовый 4 14 2" xfId="39926"/>
    <cellStyle name="Финансовый 4 15" xfId="8506"/>
    <cellStyle name="Финансовый 4 2" xfId="8507"/>
    <cellStyle name="Финансовый 4 2 2" xfId="8508"/>
    <cellStyle name="Финансовый 4 2 2 2" xfId="39927"/>
    <cellStyle name="Финансовый 4 2 3" xfId="8509"/>
    <cellStyle name="Финансовый 4 2 4" xfId="8510"/>
    <cellStyle name="Финансовый 4 2 5" xfId="8511"/>
    <cellStyle name="Финансовый 4 2 6" xfId="8512"/>
    <cellStyle name="Финансовый 4 2 7" xfId="8513"/>
    <cellStyle name="Финансовый 4 2 8" xfId="8514"/>
    <cellStyle name="Финансовый 4 3" xfId="8515"/>
    <cellStyle name="Финансовый 4 3 2" xfId="8516"/>
    <cellStyle name="Финансовый 4 4" xfId="8517"/>
    <cellStyle name="Финансовый 4 4 2" xfId="8518"/>
    <cellStyle name="Финансовый 4 5" xfId="8519"/>
    <cellStyle name="Финансовый 4 6" xfId="8520"/>
    <cellStyle name="Финансовый 4 7" xfId="8521"/>
    <cellStyle name="Финансовый 4 8" xfId="8522"/>
    <cellStyle name="Финансовый 4 9" xfId="8523"/>
    <cellStyle name="Финансовый 4_TEHSHEET" xfId="39928"/>
    <cellStyle name="Финансовый 40" xfId="8524"/>
    <cellStyle name="Финансовый 41" xfId="8525"/>
    <cellStyle name="Финансовый 42" xfId="8526"/>
    <cellStyle name="Финансовый 43" xfId="8527"/>
    <cellStyle name="Финансовый 44" xfId="8528"/>
    <cellStyle name="Финансовый 45" xfId="8529"/>
    <cellStyle name="Финансовый 46" xfId="8530"/>
    <cellStyle name="Финансовый 47" xfId="8531"/>
    <cellStyle name="Финансовый 48" xfId="8532"/>
    <cellStyle name="Финансовый 49" xfId="8533"/>
    <cellStyle name="Финансовый 5" xfId="8534"/>
    <cellStyle name="Финансовый 5 10" xfId="8535"/>
    <cellStyle name="Финансовый 5 11" xfId="8536"/>
    <cellStyle name="Финансовый 5 12" xfId="8537"/>
    <cellStyle name="Финансовый 5 13" xfId="8538"/>
    <cellStyle name="Финансовый 5 14" xfId="8539"/>
    <cellStyle name="Финансовый 5 14 2" xfId="8540"/>
    <cellStyle name="Финансовый 5 15" xfId="8541"/>
    <cellStyle name="Финансовый 5 16" xfId="39929"/>
    <cellStyle name="Финансовый 5 2" xfId="8542"/>
    <cellStyle name="Финансовый 5 2 2" xfId="8543"/>
    <cellStyle name="Финансовый 5 3" xfId="8544"/>
    <cellStyle name="Финансовый 5 4" xfId="8545"/>
    <cellStyle name="Финансовый 5 5" xfId="8546"/>
    <cellStyle name="Финансовый 5 6" xfId="8547"/>
    <cellStyle name="Финансовый 5 7" xfId="8548"/>
    <cellStyle name="Финансовый 5 8" xfId="8549"/>
    <cellStyle name="Финансовый 5 9" xfId="8550"/>
    <cellStyle name="Финансовый 50" xfId="8551"/>
    <cellStyle name="Финансовый 51" xfId="8552"/>
    <cellStyle name="Финансовый 52" xfId="8553"/>
    <cellStyle name="Финансовый 53" xfId="8554"/>
    <cellStyle name="Финансовый 54" xfId="8555"/>
    <cellStyle name="Финансовый 55" xfId="8556"/>
    <cellStyle name="Финансовый 56" xfId="8557"/>
    <cellStyle name="Финансовый 57" xfId="8558"/>
    <cellStyle name="Финансовый 58" xfId="8559"/>
    <cellStyle name="Финансовый 59" xfId="8560"/>
    <cellStyle name="Финансовый 6" xfId="8561"/>
    <cellStyle name="Финансовый 6 10" xfId="8562"/>
    <cellStyle name="Финансовый 6 11" xfId="8563"/>
    <cellStyle name="Финансовый 6 12" xfId="8564"/>
    <cellStyle name="Финансовый 6 13" xfId="8565"/>
    <cellStyle name="Финансовый 6 13 2" xfId="39930"/>
    <cellStyle name="Финансовый 6 14" xfId="39931"/>
    <cellStyle name="Финансовый 6 14 2" xfId="39932"/>
    <cellStyle name="Финансовый 6 15" xfId="39933"/>
    <cellStyle name="Финансовый 6 2" xfId="8566"/>
    <cellStyle name="Финансовый 6 2 2" xfId="8567"/>
    <cellStyle name="Финансовый 6 2 2 2" xfId="39934"/>
    <cellStyle name="Финансовый 6 2 2 2 2" xfId="39935"/>
    <cellStyle name="Финансовый 6 2 2 3" xfId="39936"/>
    <cellStyle name="Финансовый 6 2 2 3 2" xfId="39937"/>
    <cellStyle name="Финансовый 6 2 2 4" xfId="39938"/>
    <cellStyle name="Финансовый 6 2 3" xfId="39939"/>
    <cellStyle name="Финансовый 6 2 3 2" xfId="39940"/>
    <cellStyle name="Финансовый 6 2 4" xfId="39941"/>
    <cellStyle name="Финансовый 6 2 4 2" xfId="39942"/>
    <cellStyle name="Финансовый 6 2 5" xfId="39943"/>
    <cellStyle name="Финансовый 6 3" xfId="8568"/>
    <cellStyle name="Финансовый 6 3 2" xfId="39944"/>
    <cellStyle name="Финансовый 6 4" xfId="8569"/>
    <cellStyle name="Финансовый 6 5" xfId="8570"/>
    <cellStyle name="Финансовый 6 6" xfId="8571"/>
    <cellStyle name="Финансовый 6 7" xfId="8572"/>
    <cellStyle name="Финансовый 6 8" xfId="8573"/>
    <cellStyle name="Финансовый 6 9" xfId="8574"/>
    <cellStyle name="Финансовый 60" xfId="8575"/>
    <cellStyle name="Финансовый 61" xfId="8576"/>
    <cellStyle name="Финансовый 7" xfId="8577"/>
    <cellStyle name="Финансовый 7 10" xfId="8578"/>
    <cellStyle name="Финансовый 7 11" xfId="8579"/>
    <cellStyle name="Финансовый 7 12" xfId="8580"/>
    <cellStyle name="Финансовый 7 2" xfId="8581"/>
    <cellStyle name="Финансовый 7 3" xfId="8582"/>
    <cellStyle name="Финансовый 7 4" xfId="8583"/>
    <cellStyle name="Финансовый 7 5" xfId="8584"/>
    <cellStyle name="Финансовый 7 6" xfId="8585"/>
    <cellStyle name="Финансовый 7 7" xfId="8586"/>
    <cellStyle name="Финансовый 7 8" xfId="8587"/>
    <cellStyle name="Финансовый 7 9" xfId="8588"/>
    <cellStyle name="Финансовый 8" xfId="8589"/>
    <cellStyle name="Финансовый 8 10" xfId="8590"/>
    <cellStyle name="Финансовый 8 11" xfId="8591"/>
    <cellStyle name="Финансовый 8 12" xfId="8592"/>
    <cellStyle name="Финансовый 8 13" xfId="8593"/>
    <cellStyle name="Финансовый 8 2" xfId="8594"/>
    <cellStyle name="Финансовый 8 3" xfId="8595"/>
    <cellStyle name="Финансовый 8 4" xfId="8596"/>
    <cellStyle name="Финансовый 8 5" xfId="8597"/>
    <cellStyle name="Финансовый 8 6" xfId="8598"/>
    <cellStyle name="Финансовый 8 7" xfId="8599"/>
    <cellStyle name="Финансовый 8 8" xfId="8600"/>
    <cellStyle name="Финансовый 8 9" xfId="8601"/>
    <cellStyle name="Финансовый 9" xfId="8602"/>
    <cellStyle name="Финансовый 9 10" xfId="8603"/>
    <cellStyle name="Финансовый 9 11" xfId="8604"/>
    <cellStyle name="Финансовый 9 12" xfId="8605"/>
    <cellStyle name="Финансовый 9 2" xfId="8606"/>
    <cellStyle name="Финансовый 9 3" xfId="8607"/>
    <cellStyle name="Финансовый 9 4" xfId="8608"/>
    <cellStyle name="Финансовый 9 5" xfId="8609"/>
    <cellStyle name="Финансовый 9 6" xfId="8610"/>
    <cellStyle name="Финансовый 9 7" xfId="8611"/>
    <cellStyle name="Финансовый 9 8" xfId="8612"/>
    <cellStyle name="Финансовый 9 9" xfId="8613"/>
    <cellStyle name="Финансовый0[0]_FU_bal" xfId="8614"/>
    <cellStyle name="Формула" xfId="8615"/>
    <cellStyle name="Формула 10" xfId="8616"/>
    <cellStyle name="Формула 11" xfId="8617"/>
    <cellStyle name="Формула 12" xfId="8618"/>
    <cellStyle name="Формула 13" xfId="8619"/>
    <cellStyle name="Формула 14" xfId="8620"/>
    <cellStyle name="Формула 2" xfId="8621"/>
    <cellStyle name="Формула 2 2" xfId="8622"/>
    <cellStyle name="Формула 2 3" xfId="39945"/>
    <cellStyle name="Формула 2_реестр объектов ЕНЭС" xfId="8623"/>
    <cellStyle name="Формула 3" xfId="8624"/>
    <cellStyle name="Формула 3 2" xfId="8625"/>
    <cellStyle name="Формула 4" xfId="8626"/>
    <cellStyle name="Формула 4 10" xfId="39946"/>
    <cellStyle name="Формула 4 11" xfId="39947"/>
    <cellStyle name="Формула 4 12" xfId="39948"/>
    <cellStyle name="Формула 4 13" xfId="39949"/>
    <cellStyle name="Формула 4 14" xfId="39950"/>
    <cellStyle name="Формула 4 2" xfId="8627"/>
    <cellStyle name="Формула 4 2 10" xfId="39951"/>
    <cellStyle name="Формула 4 2 11" xfId="39952"/>
    <cellStyle name="Формула 4 2 12" xfId="39953"/>
    <cellStyle name="Формула 4 2 2" xfId="39954"/>
    <cellStyle name="Формула 4 2 2 2" xfId="39955"/>
    <cellStyle name="Формула 4 2 2 3" xfId="39956"/>
    <cellStyle name="Формула 4 2 2 4" xfId="39957"/>
    <cellStyle name="Формула 4 2 2 5" xfId="39958"/>
    <cellStyle name="Формула 4 2 2 6" xfId="39959"/>
    <cellStyle name="Формула 4 2 2 7" xfId="39960"/>
    <cellStyle name="Формула 4 2 2 8" xfId="39961"/>
    <cellStyle name="Формула 4 2 3" xfId="39962"/>
    <cellStyle name="Формула 4 2 3 2" xfId="39963"/>
    <cellStyle name="Формула 4 2 3 3" xfId="39964"/>
    <cellStyle name="Формула 4 2 3 4" xfId="39965"/>
    <cellStyle name="Формула 4 2 3 5" xfId="39966"/>
    <cellStyle name="Формула 4 2 3 6" xfId="39967"/>
    <cellStyle name="Формула 4 2 3 7" xfId="39968"/>
    <cellStyle name="Формула 4 2 3 8" xfId="39969"/>
    <cellStyle name="Формула 4 2 4" xfId="39970"/>
    <cellStyle name="Формула 4 2 4 2" xfId="39971"/>
    <cellStyle name="Формула 4 2 4 3" xfId="39972"/>
    <cellStyle name="Формула 4 2 4 4" xfId="39973"/>
    <cellStyle name="Формула 4 2 4 5" xfId="39974"/>
    <cellStyle name="Формула 4 2 4 6" xfId="39975"/>
    <cellStyle name="Формула 4 2 4 7" xfId="39976"/>
    <cellStyle name="Формула 4 2 4 8" xfId="39977"/>
    <cellStyle name="Формула 4 2 5" xfId="39978"/>
    <cellStyle name="Формула 4 2 6" xfId="39979"/>
    <cellStyle name="Формула 4 2 7" xfId="39980"/>
    <cellStyle name="Формула 4 2 8" xfId="39981"/>
    <cellStyle name="Формула 4 2 9" xfId="39982"/>
    <cellStyle name="Формула 4 3" xfId="8628"/>
    <cellStyle name="Формула 4 3 10" xfId="39983"/>
    <cellStyle name="Формула 4 3 11" xfId="39984"/>
    <cellStyle name="Формула 4 3 12" xfId="39985"/>
    <cellStyle name="Формула 4 3 2" xfId="39986"/>
    <cellStyle name="Формула 4 3 2 2" xfId="39987"/>
    <cellStyle name="Формула 4 3 2 3" xfId="39988"/>
    <cellStyle name="Формула 4 3 2 4" xfId="39989"/>
    <cellStyle name="Формула 4 3 2 5" xfId="39990"/>
    <cellStyle name="Формула 4 3 2 6" xfId="39991"/>
    <cellStyle name="Формула 4 3 2 7" xfId="39992"/>
    <cellStyle name="Формула 4 3 2 8" xfId="39993"/>
    <cellStyle name="Формула 4 3 3" xfId="39994"/>
    <cellStyle name="Формула 4 3 3 2" xfId="39995"/>
    <cellStyle name="Формула 4 3 3 3" xfId="39996"/>
    <cellStyle name="Формула 4 3 3 4" xfId="39997"/>
    <cellStyle name="Формула 4 3 3 5" xfId="39998"/>
    <cellStyle name="Формула 4 3 3 6" xfId="39999"/>
    <cellStyle name="Формула 4 3 3 7" xfId="40000"/>
    <cellStyle name="Формула 4 3 3 8" xfId="40001"/>
    <cellStyle name="Формула 4 3 4" xfId="40002"/>
    <cellStyle name="Формула 4 3 4 2" xfId="40003"/>
    <cellStyle name="Формула 4 3 4 3" xfId="40004"/>
    <cellStyle name="Формула 4 3 4 4" xfId="40005"/>
    <cellStyle name="Формула 4 3 4 5" xfId="40006"/>
    <cellStyle name="Формула 4 3 4 6" xfId="40007"/>
    <cellStyle name="Формула 4 3 4 7" xfId="40008"/>
    <cellStyle name="Формула 4 3 4 8" xfId="40009"/>
    <cellStyle name="Формула 4 3 5" xfId="40010"/>
    <cellStyle name="Формула 4 3 6" xfId="40011"/>
    <cellStyle name="Формула 4 3 7" xfId="40012"/>
    <cellStyle name="Формула 4 3 8" xfId="40013"/>
    <cellStyle name="Формула 4 3 9" xfId="40014"/>
    <cellStyle name="Формула 4 4" xfId="40015"/>
    <cellStyle name="Формула 4 4 2" xfId="40016"/>
    <cellStyle name="Формула 4 4 3" xfId="40017"/>
    <cellStyle name="Формула 4 4 4" xfId="40018"/>
    <cellStyle name="Формула 4 4 5" xfId="40019"/>
    <cellStyle name="Формула 4 4 6" xfId="40020"/>
    <cellStyle name="Формула 4 4 7" xfId="40021"/>
    <cellStyle name="Формула 4 4 8" xfId="40022"/>
    <cellStyle name="Формула 4 5" xfId="40023"/>
    <cellStyle name="Формула 4 5 2" xfId="40024"/>
    <cellStyle name="Формула 4 5 3" xfId="40025"/>
    <cellStyle name="Формула 4 5 4" xfId="40026"/>
    <cellStyle name="Формула 4 5 5" xfId="40027"/>
    <cellStyle name="Формула 4 5 6" xfId="40028"/>
    <cellStyle name="Формула 4 5 7" xfId="40029"/>
    <cellStyle name="Формула 4 5 8" xfId="40030"/>
    <cellStyle name="Формула 4 6" xfId="40031"/>
    <cellStyle name="Формула 4 6 2" xfId="40032"/>
    <cellStyle name="Формула 4 6 3" xfId="40033"/>
    <cellStyle name="Формула 4 6 4" xfId="40034"/>
    <cellStyle name="Формула 4 6 5" xfId="40035"/>
    <cellStyle name="Формула 4 6 6" xfId="40036"/>
    <cellStyle name="Формула 4 6 7" xfId="40037"/>
    <cellStyle name="Формула 4 6 8" xfId="40038"/>
    <cellStyle name="Формула 4 7" xfId="40039"/>
    <cellStyle name="Формула 4 8" xfId="40040"/>
    <cellStyle name="Формула 4 9" xfId="40041"/>
    <cellStyle name="Формула 5" xfId="8629"/>
    <cellStyle name="Формула 6" xfId="8630"/>
    <cellStyle name="Формула 7" xfId="8631"/>
    <cellStyle name="Формула 8" xfId="8632"/>
    <cellStyle name="Формула 9" xfId="8633"/>
    <cellStyle name="Формула_5" xfId="8634"/>
    <cellStyle name="ФормулаВБ" xfId="8635"/>
    <cellStyle name="ФормулаВБ 10" xfId="8636"/>
    <cellStyle name="ФормулаВБ 11" xfId="8637"/>
    <cellStyle name="ФормулаВБ 12" xfId="8638"/>
    <cellStyle name="ФормулаВБ 13" xfId="8639"/>
    <cellStyle name="ФормулаВБ 14" xfId="8640"/>
    <cellStyle name="ФормулаВБ 2" xfId="8641"/>
    <cellStyle name="ФормулаВБ 2 2" xfId="8642"/>
    <cellStyle name="ФормулаВБ 2 3" xfId="8643"/>
    <cellStyle name="ФормулаВБ 2 4" xfId="8644"/>
    <cellStyle name="ФормулаВБ 2 5" xfId="40042"/>
    <cellStyle name="ФормулаВБ 3" xfId="8645"/>
    <cellStyle name="ФормулаВБ 4" xfId="8646"/>
    <cellStyle name="ФормулаВБ 5" xfId="8647"/>
    <cellStyle name="ФормулаВБ 6" xfId="8648"/>
    <cellStyle name="ФормулаВБ 7" xfId="8649"/>
    <cellStyle name="ФормулаВБ 8" xfId="8650"/>
    <cellStyle name="ФормулаВБ 9" xfId="8651"/>
    <cellStyle name="ФормулаВБ_Книга1" xfId="8652"/>
    <cellStyle name="ФормулаНаКонтроль" xfId="8653"/>
    <cellStyle name="ФормулаНаКонтроль 10" xfId="40043"/>
    <cellStyle name="ФормулаНаКонтроль 11" xfId="40044"/>
    <cellStyle name="ФормулаНаКонтроль 12" xfId="40045"/>
    <cellStyle name="ФормулаНаКонтроль 13" xfId="40046"/>
    <cellStyle name="ФормулаНаКонтроль 14" xfId="40047"/>
    <cellStyle name="ФормулаНаКонтроль 15" xfId="40048"/>
    <cellStyle name="ФормулаНаКонтроль 16" xfId="40049"/>
    <cellStyle name="ФормулаНаКонтроль 17" xfId="40050"/>
    <cellStyle name="ФормулаНаКонтроль 2" xfId="8654"/>
    <cellStyle name="ФормулаНаКонтроль 2 10" xfId="40051"/>
    <cellStyle name="ФормулаНаКонтроль 2 11" xfId="40052"/>
    <cellStyle name="ФормулаНаКонтроль 2 12" xfId="40053"/>
    <cellStyle name="ФормулаНаКонтроль 2 13" xfId="40054"/>
    <cellStyle name="ФормулаНаКонтроль 2 14" xfId="40055"/>
    <cellStyle name="ФормулаНаКонтроль 2 15" xfId="40056"/>
    <cellStyle name="ФормулаНаКонтроль 2 16" xfId="40057"/>
    <cellStyle name="ФормулаНаКонтроль 2 2" xfId="8655"/>
    <cellStyle name="ФормулаНаКонтроль 2 2 10" xfId="40058"/>
    <cellStyle name="ФормулаНаКонтроль 2 2 11" xfId="40059"/>
    <cellStyle name="ФормулаНаКонтроль 2 2 12" xfId="40060"/>
    <cellStyle name="ФормулаНаКонтроль 2 2 13" xfId="40061"/>
    <cellStyle name="ФормулаНаКонтроль 2 2 14" xfId="40062"/>
    <cellStyle name="ФормулаНаКонтроль 2 2 15" xfId="40063"/>
    <cellStyle name="ФормулаНаКонтроль 2 2 2" xfId="8656"/>
    <cellStyle name="ФормулаНаКонтроль 2 2 2 10" xfId="40064"/>
    <cellStyle name="ФормулаНаКонтроль 2 2 2 11" xfId="40065"/>
    <cellStyle name="ФормулаНаКонтроль 2 2 2 12" xfId="40066"/>
    <cellStyle name="ФормулаНаКонтроль 2 2 2 2" xfId="40067"/>
    <cellStyle name="ФормулаНаКонтроль 2 2 2 2 2" xfId="40068"/>
    <cellStyle name="ФормулаНаКонтроль 2 2 2 2 3" xfId="40069"/>
    <cellStyle name="ФормулаНаКонтроль 2 2 2 2 4" xfId="40070"/>
    <cellStyle name="ФормулаНаКонтроль 2 2 2 2 5" xfId="40071"/>
    <cellStyle name="ФормулаНаКонтроль 2 2 2 2 6" xfId="40072"/>
    <cellStyle name="ФормулаНаКонтроль 2 2 2 2 7" xfId="40073"/>
    <cellStyle name="ФормулаНаКонтроль 2 2 2 2 8" xfId="40074"/>
    <cellStyle name="ФормулаНаКонтроль 2 2 2 3" xfId="40075"/>
    <cellStyle name="ФормулаНаКонтроль 2 2 2 3 2" xfId="40076"/>
    <cellStyle name="ФормулаНаКонтроль 2 2 2 3 3" xfId="40077"/>
    <cellStyle name="ФормулаНаКонтроль 2 2 2 3 4" xfId="40078"/>
    <cellStyle name="ФормулаНаКонтроль 2 2 2 3 5" xfId="40079"/>
    <cellStyle name="ФормулаНаКонтроль 2 2 2 3 6" xfId="40080"/>
    <cellStyle name="ФормулаНаКонтроль 2 2 2 3 7" xfId="40081"/>
    <cellStyle name="ФормулаНаКонтроль 2 2 2 3 8" xfId="40082"/>
    <cellStyle name="ФормулаНаКонтроль 2 2 2 4" xfId="40083"/>
    <cellStyle name="ФормулаНаКонтроль 2 2 2 4 2" xfId="40084"/>
    <cellStyle name="ФормулаНаКонтроль 2 2 2 4 3" xfId="40085"/>
    <cellStyle name="ФормулаНаКонтроль 2 2 2 4 4" xfId="40086"/>
    <cellStyle name="ФормулаНаКонтроль 2 2 2 4 5" xfId="40087"/>
    <cellStyle name="ФормулаНаКонтроль 2 2 2 4 6" xfId="40088"/>
    <cellStyle name="ФормулаНаКонтроль 2 2 2 4 7" xfId="40089"/>
    <cellStyle name="ФормулаНаКонтроль 2 2 2 4 8" xfId="40090"/>
    <cellStyle name="ФормулаНаКонтроль 2 2 2 5" xfId="40091"/>
    <cellStyle name="ФормулаНаКонтроль 2 2 2 6" xfId="40092"/>
    <cellStyle name="ФормулаНаКонтроль 2 2 2 7" xfId="40093"/>
    <cellStyle name="ФормулаНаКонтроль 2 2 2 8" xfId="40094"/>
    <cellStyle name="ФормулаНаКонтроль 2 2 2 9" xfId="40095"/>
    <cellStyle name="ФормулаНаКонтроль 2 2 3" xfId="8657"/>
    <cellStyle name="ФормулаНаКонтроль 2 2 3 10" xfId="40096"/>
    <cellStyle name="ФормулаНаКонтроль 2 2 3 11" xfId="40097"/>
    <cellStyle name="ФормулаНаКонтроль 2 2 3 12" xfId="40098"/>
    <cellStyle name="ФормулаНаКонтроль 2 2 3 2" xfId="40099"/>
    <cellStyle name="ФормулаНаКонтроль 2 2 3 2 2" xfId="40100"/>
    <cellStyle name="ФормулаНаКонтроль 2 2 3 2 3" xfId="40101"/>
    <cellStyle name="ФормулаНаКонтроль 2 2 3 2 4" xfId="40102"/>
    <cellStyle name="ФормулаНаКонтроль 2 2 3 2 5" xfId="40103"/>
    <cellStyle name="ФормулаНаКонтроль 2 2 3 2 6" xfId="40104"/>
    <cellStyle name="ФормулаНаКонтроль 2 2 3 2 7" xfId="40105"/>
    <cellStyle name="ФормулаНаКонтроль 2 2 3 2 8" xfId="40106"/>
    <cellStyle name="ФормулаНаКонтроль 2 2 3 3" xfId="40107"/>
    <cellStyle name="ФормулаНаКонтроль 2 2 3 3 2" xfId="40108"/>
    <cellStyle name="ФормулаНаКонтроль 2 2 3 3 3" xfId="40109"/>
    <cellStyle name="ФормулаНаКонтроль 2 2 3 3 4" xfId="40110"/>
    <cellStyle name="ФормулаНаКонтроль 2 2 3 3 5" xfId="40111"/>
    <cellStyle name="ФормулаНаКонтроль 2 2 3 3 6" xfId="40112"/>
    <cellStyle name="ФормулаНаКонтроль 2 2 3 3 7" xfId="40113"/>
    <cellStyle name="ФормулаНаКонтроль 2 2 3 3 8" xfId="40114"/>
    <cellStyle name="ФормулаНаКонтроль 2 2 3 4" xfId="40115"/>
    <cellStyle name="ФормулаНаКонтроль 2 2 3 4 2" xfId="40116"/>
    <cellStyle name="ФормулаНаКонтроль 2 2 3 4 3" xfId="40117"/>
    <cellStyle name="ФормулаНаКонтроль 2 2 3 4 4" xfId="40118"/>
    <cellStyle name="ФормулаНаКонтроль 2 2 3 4 5" xfId="40119"/>
    <cellStyle name="ФормулаНаКонтроль 2 2 3 4 6" xfId="40120"/>
    <cellStyle name="ФормулаНаКонтроль 2 2 3 4 7" xfId="40121"/>
    <cellStyle name="ФормулаНаКонтроль 2 2 3 4 8" xfId="40122"/>
    <cellStyle name="ФормулаНаКонтроль 2 2 3 5" xfId="40123"/>
    <cellStyle name="ФормулаНаКонтроль 2 2 3 6" xfId="40124"/>
    <cellStyle name="ФормулаНаКонтроль 2 2 3 7" xfId="40125"/>
    <cellStyle name="ФормулаНаКонтроль 2 2 3 8" xfId="40126"/>
    <cellStyle name="ФормулаНаКонтроль 2 2 3 9" xfId="40127"/>
    <cellStyle name="ФормулаНаКонтроль 2 2 4" xfId="40128"/>
    <cellStyle name="ФормулаНаКонтроль 2 2 4 2" xfId="40129"/>
    <cellStyle name="ФормулаНаКонтроль 2 2 4 3" xfId="40130"/>
    <cellStyle name="ФормулаНаКонтроль 2 2 4 4" xfId="40131"/>
    <cellStyle name="ФормулаНаКонтроль 2 2 4 5" xfId="40132"/>
    <cellStyle name="ФормулаНаКонтроль 2 2 4 6" xfId="40133"/>
    <cellStyle name="ФормулаНаКонтроль 2 2 4 7" xfId="40134"/>
    <cellStyle name="ФормулаНаКонтроль 2 2 4 8" xfId="40135"/>
    <cellStyle name="ФормулаНаКонтроль 2 2 5" xfId="40136"/>
    <cellStyle name="ФормулаНаКонтроль 2 2 5 2" xfId="40137"/>
    <cellStyle name="ФормулаНаКонтроль 2 2 5 3" xfId="40138"/>
    <cellStyle name="ФормулаНаКонтроль 2 2 5 4" xfId="40139"/>
    <cellStyle name="ФормулаНаКонтроль 2 2 5 5" xfId="40140"/>
    <cellStyle name="ФормулаНаКонтроль 2 2 5 6" xfId="40141"/>
    <cellStyle name="ФормулаНаКонтроль 2 2 5 7" xfId="40142"/>
    <cellStyle name="ФормулаНаКонтроль 2 2 5 8" xfId="40143"/>
    <cellStyle name="ФормулаНаКонтроль 2 2 6" xfId="40144"/>
    <cellStyle name="ФормулаНаКонтроль 2 2 6 2" xfId="40145"/>
    <cellStyle name="ФормулаНаКонтроль 2 2 6 3" xfId="40146"/>
    <cellStyle name="ФормулаНаКонтроль 2 2 6 4" xfId="40147"/>
    <cellStyle name="ФормулаНаКонтроль 2 2 6 5" xfId="40148"/>
    <cellStyle name="ФормулаНаКонтроль 2 2 6 6" xfId="40149"/>
    <cellStyle name="ФормулаНаКонтроль 2 2 6 7" xfId="40150"/>
    <cellStyle name="ФормулаНаКонтроль 2 2 6 8" xfId="40151"/>
    <cellStyle name="ФормулаНаКонтроль 2 2 7" xfId="40152"/>
    <cellStyle name="ФормулаНаКонтроль 2 2 8" xfId="40153"/>
    <cellStyle name="ФормулаНаКонтроль 2 2 9" xfId="40154"/>
    <cellStyle name="ФормулаНаКонтроль 2 3" xfId="8658"/>
    <cellStyle name="ФормулаНаКонтроль 2 3 10" xfId="40155"/>
    <cellStyle name="ФормулаНаКонтроль 2 3 11" xfId="40156"/>
    <cellStyle name="ФормулаНаКонтроль 2 3 12" xfId="40157"/>
    <cellStyle name="ФормулаНаКонтроль 2 3 2" xfId="40158"/>
    <cellStyle name="ФормулаНаКонтроль 2 3 2 2" xfId="40159"/>
    <cellStyle name="ФормулаНаКонтроль 2 3 2 3" xfId="40160"/>
    <cellStyle name="ФормулаНаКонтроль 2 3 2 4" xfId="40161"/>
    <cellStyle name="ФормулаНаКонтроль 2 3 2 5" xfId="40162"/>
    <cellStyle name="ФормулаНаКонтроль 2 3 2 6" xfId="40163"/>
    <cellStyle name="ФормулаНаКонтроль 2 3 2 7" xfId="40164"/>
    <cellStyle name="ФормулаНаКонтроль 2 3 2 8" xfId="40165"/>
    <cellStyle name="ФормулаНаКонтроль 2 3 3" xfId="40166"/>
    <cellStyle name="ФормулаНаКонтроль 2 3 3 2" xfId="40167"/>
    <cellStyle name="ФормулаНаКонтроль 2 3 3 3" xfId="40168"/>
    <cellStyle name="ФормулаНаКонтроль 2 3 3 4" xfId="40169"/>
    <cellStyle name="ФормулаНаКонтроль 2 3 3 5" xfId="40170"/>
    <cellStyle name="ФормулаНаКонтроль 2 3 3 6" xfId="40171"/>
    <cellStyle name="ФормулаНаКонтроль 2 3 3 7" xfId="40172"/>
    <cellStyle name="ФормулаНаКонтроль 2 3 3 8" xfId="40173"/>
    <cellStyle name="ФормулаНаКонтроль 2 3 4" xfId="40174"/>
    <cellStyle name="ФормулаНаКонтроль 2 3 4 2" xfId="40175"/>
    <cellStyle name="ФормулаНаКонтроль 2 3 4 3" xfId="40176"/>
    <cellStyle name="ФормулаНаКонтроль 2 3 4 4" xfId="40177"/>
    <cellStyle name="ФормулаНаКонтроль 2 3 4 5" xfId="40178"/>
    <cellStyle name="ФормулаНаКонтроль 2 3 4 6" xfId="40179"/>
    <cellStyle name="ФормулаНаКонтроль 2 3 4 7" xfId="40180"/>
    <cellStyle name="ФормулаНаКонтроль 2 3 4 8" xfId="40181"/>
    <cellStyle name="ФормулаНаКонтроль 2 3 5" xfId="40182"/>
    <cellStyle name="ФормулаНаКонтроль 2 3 6" xfId="40183"/>
    <cellStyle name="ФормулаНаКонтроль 2 3 7" xfId="40184"/>
    <cellStyle name="ФормулаНаКонтроль 2 3 8" xfId="40185"/>
    <cellStyle name="ФормулаНаКонтроль 2 3 9" xfId="40186"/>
    <cellStyle name="ФормулаНаКонтроль 2 4" xfId="8659"/>
    <cellStyle name="ФормулаНаКонтроль 2 4 10" xfId="40187"/>
    <cellStyle name="ФормулаНаКонтроль 2 4 11" xfId="40188"/>
    <cellStyle name="ФормулаНаКонтроль 2 4 12" xfId="40189"/>
    <cellStyle name="ФормулаНаКонтроль 2 4 2" xfId="40190"/>
    <cellStyle name="ФормулаНаКонтроль 2 4 2 2" xfId="40191"/>
    <cellStyle name="ФормулаНаКонтроль 2 4 2 3" xfId="40192"/>
    <cellStyle name="ФормулаНаКонтроль 2 4 2 4" xfId="40193"/>
    <cellStyle name="ФормулаНаКонтроль 2 4 2 5" xfId="40194"/>
    <cellStyle name="ФормулаНаКонтроль 2 4 2 6" xfId="40195"/>
    <cellStyle name="ФормулаНаКонтроль 2 4 2 7" xfId="40196"/>
    <cellStyle name="ФормулаНаКонтроль 2 4 2 8" xfId="40197"/>
    <cellStyle name="ФормулаНаКонтроль 2 4 3" xfId="40198"/>
    <cellStyle name="ФормулаНаКонтроль 2 4 3 2" xfId="40199"/>
    <cellStyle name="ФормулаНаКонтроль 2 4 3 3" xfId="40200"/>
    <cellStyle name="ФормулаНаКонтроль 2 4 3 4" xfId="40201"/>
    <cellStyle name="ФормулаНаКонтроль 2 4 3 5" xfId="40202"/>
    <cellStyle name="ФормулаНаКонтроль 2 4 3 6" xfId="40203"/>
    <cellStyle name="ФормулаНаКонтроль 2 4 3 7" xfId="40204"/>
    <cellStyle name="ФормулаНаКонтроль 2 4 3 8" xfId="40205"/>
    <cellStyle name="ФормулаНаКонтроль 2 4 4" xfId="40206"/>
    <cellStyle name="ФормулаНаКонтроль 2 4 4 2" xfId="40207"/>
    <cellStyle name="ФормулаНаКонтроль 2 4 4 3" xfId="40208"/>
    <cellStyle name="ФормулаНаКонтроль 2 4 4 4" xfId="40209"/>
    <cellStyle name="ФормулаНаКонтроль 2 4 4 5" xfId="40210"/>
    <cellStyle name="ФормулаНаКонтроль 2 4 4 6" xfId="40211"/>
    <cellStyle name="ФормулаНаКонтроль 2 4 4 7" xfId="40212"/>
    <cellStyle name="ФормулаНаКонтроль 2 4 4 8" xfId="40213"/>
    <cellStyle name="ФормулаНаКонтроль 2 4 5" xfId="40214"/>
    <cellStyle name="ФормулаНаКонтроль 2 4 6" xfId="40215"/>
    <cellStyle name="ФормулаНаКонтроль 2 4 7" xfId="40216"/>
    <cellStyle name="ФормулаНаКонтроль 2 4 8" xfId="40217"/>
    <cellStyle name="ФормулаНаКонтроль 2 4 9" xfId="40218"/>
    <cellStyle name="ФормулаНаКонтроль 2 5" xfId="40219"/>
    <cellStyle name="ФормулаНаКонтроль 2 5 2" xfId="40220"/>
    <cellStyle name="ФормулаНаКонтроль 2 5 3" xfId="40221"/>
    <cellStyle name="ФормулаНаКонтроль 2 5 4" xfId="40222"/>
    <cellStyle name="ФормулаНаКонтроль 2 5 5" xfId="40223"/>
    <cellStyle name="ФормулаНаКонтроль 2 5 6" xfId="40224"/>
    <cellStyle name="ФормулаНаКонтроль 2 5 7" xfId="40225"/>
    <cellStyle name="ФормулаНаКонтроль 2 5 8" xfId="40226"/>
    <cellStyle name="ФормулаНаКонтроль 2 6" xfId="40227"/>
    <cellStyle name="ФормулаНаКонтроль 2 6 2" xfId="40228"/>
    <cellStyle name="ФормулаНаКонтроль 2 6 3" xfId="40229"/>
    <cellStyle name="ФормулаНаКонтроль 2 6 4" xfId="40230"/>
    <cellStyle name="ФормулаНаКонтроль 2 6 5" xfId="40231"/>
    <cellStyle name="ФормулаНаКонтроль 2 6 6" xfId="40232"/>
    <cellStyle name="ФормулаНаКонтроль 2 6 7" xfId="40233"/>
    <cellStyle name="ФормулаНаКонтроль 2 6 8" xfId="40234"/>
    <cellStyle name="ФормулаНаКонтроль 2 7" xfId="40235"/>
    <cellStyle name="ФормулаНаКонтроль 2 7 2" xfId="40236"/>
    <cellStyle name="ФормулаНаКонтроль 2 7 3" xfId="40237"/>
    <cellStyle name="ФормулаНаКонтроль 2 7 4" xfId="40238"/>
    <cellStyle name="ФормулаНаКонтроль 2 7 5" xfId="40239"/>
    <cellStyle name="ФормулаНаКонтроль 2 7 6" xfId="40240"/>
    <cellStyle name="ФормулаНаКонтроль 2 7 7" xfId="40241"/>
    <cellStyle name="ФормулаНаКонтроль 2 7 8" xfId="40242"/>
    <cellStyle name="ФормулаНаКонтроль 2 8" xfId="40243"/>
    <cellStyle name="ФормулаНаКонтроль 2 9" xfId="40244"/>
    <cellStyle name="ФормулаНаКонтроль 3" xfId="8660"/>
    <cellStyle name="ФормулаНаКонтроль 3 2" xfId="40245"/>
    <cellStyle name="ФормулаНаКонтроль 3 2 2" xfId="40246"/>
    <cellStyle name="ФормулаНаКонтроль 3 3" xfId="40247"/>
    <cellStyle name="ФормулаНаКонтроль 3 4" xfId="40248"/>
    <cellStyle name="ФормулаНаКонтроль 4" xfId="8661"/>
    <cellStyle name="ФормулаНаКонтроль 4 10" xfId="40249"/>
    <cellStyle name="ФормулаНаКонтроль 4 11" xfId="40250"/>
    <cellStyle name="ФормулаНаКонтроль 4 12" xfId="40251"/>
    <cellStyle name="ФормулаНаКонтроль 4 2" xfId="40252"/>
    <cellStyle name="ФормулаНаКонтроль 4 2 2" xfId="40253"/>
    <cellStyle name="ФормулаНаКонтроль 4 2 3" xfId="40254"/>
    <cellStyle name="ФормулаНаКонтроль 4 2 4" xfId="40255"/>
    <cellStyle name="ФормулаНаКонтроль 4 2 5" xfId="40256"/>
    <cellStyle name="ФормулаНаКонтроль 4 2 6" xfId="40257"/>
    <cellStyle name="ФормулаНаКонтроль 4 2 7" xfId="40258"/>
    <cellStyle name="ФормулаНаКонтроль 4 2 8" xfId="40259"/>
    <cellStyle name="ФормулаНаКонтроль 4 3" xfId="40260"/>
    <cellStyle name="ФормулаНаКонтроль 4 3 2" xfId="40261"/>
    <cellStyle name="ФормулаНаКонтроль 4 3 3" xfId="40262"/>
    <cellStyle name="ФормулаНаКонтроль 4 3 4" xfId="40263"/>
    <cellStyle name="ФормулаНаКонтроль 4 3 5" xfId="40264"/>
    <cellStyle name="ФормулаНаКонтроль 4 3 6" xfId="40265"/>
    <cellStyle name="ФормулаНаКонтроль 4 3 7" xfId="40266"/>
    <cellStyle name="ФормулаНаКонтроль 4 3 8" xfId="40267"/>
    <cellStyle name="ФормулаНаКонтроль 4 4" xfId="40268"/>
    <cellStyle name="ФормулаНаКонтроль 4 4 2" xfId="40269"/>
    <cellStyle name="ФормулаНаКонтроль 4 4 3" xfId="40270"/>
    <cellStyle name="ФормулаНаКонтроль 4 4 4" xfId="40271"/>
    <cellStyle name="ФормулаНаКонтроль 4 4 5" xfId="40272"/>
    <cellStyle name="ФормулаНаКонтроль 4 4 6" xfId="40273"/>
    <cellStyle name="ФормулаНаКонтроль 4 4 7" xfId="40274"/>
    <cellStyle name="ФормулаНаКонтроль 4 4 8" xfId="40275"/>
    <cellStyle name="ФормулаНаКонтроль 4 5" xfId="40276"/>
    <cellStyle name="ФормулаНаКонтроль 4 6" xfId="40277"/>
    <cellStyle name="ФормулаНаКонтроль 4 7" xfId="40278"/>
    <cellStyle name="ФормулаНаКонтроль 4 8" xfId="40279"/>
    <cellStyle name="ФормулаНаКонтроль 4 9" xfId="40280"/>
    <cellStyle name="ФормулаНаКонтроль 5" xfId="8662"/>
    <cellStyle name="ФормулаНаКонтроль 5 10" xfId="40281"/>
    <cellStyle name="ФормулаНаКонтроль 5 11" xfId="40282"/>
    <cellStyle name="ФормулаНаКонтроль 5 12" xfId="40283"/>
    <cellStyle name="ФормулаНаКонтроль 5 2" xfId="40284"/>
    <cellStyle name="ФормулаНаКонтроль 5 2 2" xfId="40285"/>
    <cellStyle name="ФормулаНаКонтроль 5 2 3" xfId="40286"/>
    <cellStyle name="ФормулаНаКонтроль 5 2 4" xfId="40287"/>
    <cellStyle name="ФормулаНаКонтроль 5 2 5" xfId="40288"/>
    <cellStyle name="ФормулаНаКонтроль 5 2 6" xfId="40289"/>
    <cellStyle name="ФормулаНаКонтроль 5 2 7" xfId="40290"/>
    <cellStyle name="ФормулаНаКонтроль 5 2 8" xfId="40291"/>
    <cellStyle name="ФормулаНаКонтроль 5 3" xfId="40292"/>
    <cellStyle name="ФормулаНаКонтроль 5 3 2" xfId="40293"/>
    <cellStyle name="ФормулаНаКонтроль 5 3 3" xfId="40294"/>
    <cellStyle name="ФормулаНаКонтроль 5 3 4" xfId="40295"/>
    <cellStyle name="ФормулаНаКонтроль 5 3 5" xfId="40296"/>
    <cellStyle name="ФормулаНаКонтроль 5 3 6" xfId="40297"/>
    <cellStyle name="ФормулаНаКонтроль 5 3 7" xfId="40298"/>
    <cellStyle name="ФормулаНаКонтроль 5 3 8" xfId="40299"/>
    <cellStyle name="ФормулаНаКонтроль 5 4" xfId="40300"/>
    <cellStyle name="ФормулаНаКонтроль 5 4 2" xfId="40301"/>
    <cellStyle name="ФормулаНаКонтроль 5 4 3" xfId="40302"/>
    <cellStyle name="ФормулаНаКонтроль 5 4 4" xfId="40303"/>
    <cellStyle name="ФормулаНаКонтроль 5 4 5" xfId="40304"/>
    <cellStyle name="ФормулаНаКонтроль 5 4 6" xfId="40305"/>
    <cellStyle name="ФормулаНаКонтроль 5 4 7" xfId="40306"/>
    <cellStyle name="ФормулаНаКонтроль 5 4 8" xfId="40307"/>
    <cellStyle name="ФормулаНаКонтроль 5 5" xfId="40308"/>
    <cellStyle name="ФормулаНаКонтроль 5 6" xfId="40309"/>
    <cellStyle name="ФормулаНаКонтроль 5 7" xfId="40310"/>
    <cellStyle name="ФормулаНаКонтроль 5 8" xfId="40311"/>
    <cellStyle name="ФормулаНаКонтроль 5 9" xfId="40312"/>
    <cellStyle name="ФормулаНаКонтроль 6" xfId="40313"/>
    <cellStyle name="ФормулаНаКонтроль 6 2" xfId="40314"/>
    <cellStyle name="ФормулаНаКонтроль 6 3" xfId="40315"/>
    <cellStyle name="ФормулаНаКонтроль 6 4" xfId="40316"/>
    <cellStyle name="ФормулаНаКонтроль 6 5" xfId="40317"/>
    <cellStyle name="ФормулаНаКонтроль 6 6" xfId="40318"/>
    <cellStyle name="ФормулаНаКонтроль 6 7" xfId="40319"/>
    <cellStyle name="ФормулаНаКонтроль 6 8" xfId="40320"/>
    <cellStyle name="ФормулаНаКонтроль 7" xfId="40321"/>
    <cellStyle name="ФормулаНаКонтроль 7 2" xfId="40322"/>
    <cellStyle name="ФормулаНаКонтроль 7 3" xfId="40323"/>
    <cellStyle name="ФормулаНаКонтроль 7 4" xfId="40324"/>
    <cellStyle name="ФормулаНаКонтроль 7 5" xfId="40325"/>
    <cellStyle name="ФормулаНаКонтроль 7 6" xfId="40326"/>
    <cellStyle name="ФормулаНаКонтроль 7 7" xfId="40327"/>
    <cellStyle name="ФормулаНаКонтроль 7 8" xfId="40328"/>
    <cellStyle name="ФормулаНаКонтроль 8" xfId="40329"/>
    <cellStyle name="ФормулаНаКонтроль 8 2" xfId="40330"/>
    <cellStyle name="ФормулаНаКонтроль 8 3" xfId="40331"/>
    <cellStyle name="ФормулаНаКонтроль 8 4" xfId="40332"/>
    <cellStyle name="ФормулаНаКонтроль 8 5" xfId="40333"/>
    <cellStyle name="ФормулаНаКонтроль 8 6" xfId="40334"/>
    <cellStyle name="ФормулаНаКонтроль 8 7" xfId="40335"/>
    <cellStyle name="ФормулаНаКонтроль 8 8" xfId="40336"/>
    <cellStyle name="ФормулаНаКонтроль 9" xfId="40337"/>
    <cellStyle name="ФормулаНаКонтроль_GRES.2007.5" xfId="8663"/>
    <cellStyle name="Хвост" xfId="40338"/>
    <cellStyle name="Хороший 10" xfId="8664"/>
    <cellStyle name="Хороший 11" xfId="8665"/>
    <cellStyle name="Хороший 2" xfId="8666"/>
    <cellStyle name="Хороший 2 2" xfId="8667"/>
    <cellStyle name="Хороший 2 2 2" xfId="8668"/>
    <cellStyle name="Хороший 2 3" xfId="8669"/>
    <cellStyle name="Хороший 2 3 2" xfId="8670"/>
    <cellStyle name="Хороший 2 4" xfId="8671"/>
    <cellStyle name="Хороший 2 5" xfId="8672"/>
    <cellStyle name="Хороший 2 6" xfId="8673"/>
    <cellStyle name="Хороший 2 7" xfId="40339"/>
    <cellStyle name="Хороший 2_Приложение 3" xfId="8674"/>
    <cellStyle name="Хороший 3" xfId="8675"/>
    <cellStyle name="Хороший 3 2" xfId="8676"/>
    <cellStyle name="Хороший 4" xfId="8677"/>
    <cellStyle name="Хороший 4 2" xfId="8678"/>
    <cellStyle name="Хороший 5" xfId="8679"/>
    <cellStyle name="Хороший 5 2" xfId="8680"/>
    <cellStyle name="Хороший 6" xfId="8681"/>
    <cellStyle name="Хороший 6 2" xfId="8682"/>
    <cellStyle name="Хороший 7" xfId="8683"/>
    <cellStyle name="Хороший 7 2" xfId="8684"/>
    <cellStyle name="Хороший 8" xfId="8685"/>
    <cellStyle name="Хороший 8 2" xfId="8686"/>
    <cellStyle name="Хороший 9" xfId="8687"/>
    <cellStyle name="Хороший 9 2" xfId="8688"/>
    <cellStyle name="Цена_продукта" xfId="8689"/>
    <cellStyle name="Цифры по центру с десятыми" xfId="8690"/>
    <cellStyle name="Цифры по центру с десятыми 10" xfId="40340"/>
    <cellStyle name="Цифры по центру с десятыми 11" xfId="40341"/>
    <cellStyle name="Цифры по центру с десятыми 12" xfId="40342"/>
    <cellStyle name="Цифры по центру с десятыми 13" xfId="40343"/>
    <cellStyle name="Цифры по центру с десятыми 14" xfId="40344"/>
    <cellStyle name="Цифры по центру с десятыми 15" xfId="40345"/>
    <cellStyle name="Цифры по центру с десятыми 16" xfId="40346"/>
    <cellStyle name="Цифры по центру с десятыми 2" xfId="8691"/>
    <cellStyle name="Цифры по центру с десятыми 2 10" xfId="40347"/>
    <cellStyle name="Цифры по центру с десятыми 2 11" xfId="40348"/>
    <cellStyle name="Цифры по центру с десятыми 2 12" xfId="40349"/>
    <cellStyle name="Цифры по центру с десятыми 2 13" xfId="40350"/>
    <cellStyle name="Цифры по центру с десятыми 2 14" xfId="40351"/>
    <cellStyle name="Цифры по центру с десятыми 2 2" xfId="8692"/>
    <cellStyle name="Цифры по центру с десятыми 2 2 10" xfId="40352"/>
    <cellStyle name="Цифры по центру с десятыми 2 2 11" xfId="40353"/>
    <cellStyle name="Цифры по центру с десятыми 2 2 12" xfId="40354"/>
    <cellStyle name="Цифры по центру с десятыми 2 2 13" xfId="40355"/>
    <cellStyle name="Цифры по центру с десятыми 2 2 2" xfId="40356"/>
    <cellStyle name="Цифры по центру с десятыми 2 2 2 2" xfId="40357"/>
    <cellStyle name="Цифры по центру с десятыми 2 2 2 3" xfId="40358"/>
    <cellStyle name="Цифры по центру с десятыми 2 2 2 4" xfId="40359"/>
    <cellStyle name="Цифры по центру с десятыми 2 2 2 5" xfId="40360"/>
    <cellStyle name="Цифры по центру с десятыми 2 2 2 6" xfId="40361"/>
    <cellStyle name="Цифры по центру с десятыми 2 2 2 7" xfId="40362"/>
    <cellStyle name="Цифры по центру с десятыми 2 2 2 8" xfId="40363"/>
    <cellStyle name="Цифры по центру с десятыми 2 2 3" xfId="40364"/>
    <cellStyle name="Цифры по центру с десятыми 2 2 3 2" xfId="40365"/>
    <cellStyle name="Цифры по центру с десятыми 2 2 3 3" xfId="40366"/>
    <cellStyle name="Цифры по центру с десятыми 2 2 3 4" xfId="40367"/>
    <cellStyle name="Цифры по центру с десятыми 2 2 3 5" xfId="40368"/>
    <cellStyle name="Цифры по центру с десятыми 2 2 3 6" xfId="40369"/>
    <cellStyle name="Цифры по центру с десятыми 2 2 3 7" xfId="40370"/>
    <cellStyle name="Цифры по центру с десятыми 2 2 3 8" xfId="40371"/>
    <cellStyle name="Цифры по центру с десятыми 2 2 4" xfId="40372"/>
    <cellStyle name="Цифры по центру с десятыми 2 2 4 2" xfId="40373"/>
    <cellStyle name="Цифры по центру с десятыми 2 2 4 3" xfId="40374"/>
    <cellStyle name="Цифры по центру с десятыми 2 2 4 4" xfId="40375"/>
    <cellStyle name="Цифры по центру с десятыми 2 2 4 5" xfId="40376"/>
    <cellStyle name="Цифры по центру с десятыми 2 2 4 6" xfId="40377"/>
    <cellStyle name="Цифры по центру с десятыми 2 2 4 7" xfId="40378"/>
    <cellStyle name="Цифры по центру с десятыми 2 2 4 8" xfId="40379"/>
    <cellStyle name="Цифры по центру с десятыми 2 2 5" xfId="40380"/>
    <cellStyle name="Цифры по центру с десятыми 2 2 6" xfId="40381"/>
    <cellStyle name="Цифры по центру с десятыми 2 2 7" xfId="40382"/>
    <cellStyle name="Цифры по центру с десятыми 2 2 8" xfId="40383"/>
    <cellStyle name="Цифры по центру с десятыми 2 2 9" xfId="40384"/>
    <cellStyle name="Цифры по центру с десятыми 2 3" xfId="8693"/>
    <cellStyle name="Цифры по центру с десятыми 2 3 10" xfId="40385"/>
    <cellStyle name="Цифры по центру с десятыми 2 3 11" xfId="40386"/>
    <cellStyle name="Цифры по центру с десятыми 2 3 12" xfId="40387"/>
    <cellStyle name="Цифры по центру с десятыми 2 3 2" xfId="40388"/>
    <cellStyle name="Цифры по центру с десятыми 2 3 2 2" xfId="40389"/>
    <cellStyle name="Цифры по центру с десятыми 2 3 2 3" xfId="40390"/>
    <cellStyle name="Цифры по центру с десятыми 2 3 2 4" xfId="40391"/>
    <cellStyle name="Цифры по центру с десятыми 2 3 2 5" xfId="40392"/>
    <cellStyle name="Цифры по центру с десятыми 2 3 2 6" xfId="40393"/>
    <cellStyle name="Цифры по центру с десятыми 2 3 2 7" xfId="40394"/>
    <cellStyle name="Цифры по центру с десятыми 2 3 2 8" xfId="40395"/>
    <cellStyle name="Цифры по центру с десятыми 2 3 3" xfId="40396"/>
    <cellStyle name="Цифры по центру с десятыми 2 3 3 2" xfId="40397"/>
    <cellStyle name="Цифры по центру с десятыми 2 3 3 3" xfId="40398"/>
    <cellStyle name="Цифры по центру с десятыми 2 3 3 4" xfId="40399"/>
    <cellStyle name="Цифры по центру с десятыми 2 3 3 5" xfId="40400"/>
    <cellStyle name="Цифры по центру с десятыми 2 3 3 6" xfId="40401"/>
    <cellStyle name="Цифры по центру с десятыми 2 3 3 7" xfId="40402"/>
    <cellStyle name="Цифры по центру с десятыми 2 3 3 8" xfId="40403"/>
    <cellStyle name="Цифры по центру с десятыми 2 3 4" xfId="40404"/>
    <cellStyle name="Цифры по центру с десятыми 2 3 4 2" xfId="40405"/>
    <cellStyle name="Цифры по центру с десятыми 2 3 4 3" xfId="40406"/>
    <cellStyle name="Цифры по центру с десятыми 2 3 4 4" xfId="40407"/>
    <cellStyle name="Цифры по центру с десятыми 2 3 4 5" xfId="40408"/>
    <cellStyle name="Цифры по центру с десятыми 2 3 4 6" xfId="40409"/>
    <cellStyle name="Цифры по центру с десятыми 2 3 4 7" xfId="40410"/>
    <cellStyle name="Цифры по центру с десятыми 2 3 4 8" xfId="40411"/>
    <cellStyle name="Цифры по центру с десятыми 2 3 5" xfId="40412"/>
    <cellStyle name="Цифры по центру с десятыми 2 3 6" xfId="40413"/>
    <cellStyle name="Цифры по центру с десятыми 2 3 7" xfId="40414"/>
    <cellStyle name="Цифры по центру с десятыми 2 3 8" xfId="40415"/>
    <cellStyle name="Цифры по центру с десятыми 2 3 9" xfId="40416"/>
    <cellStyle name="Цифры по центру с десятыми 2 4" xfId="40417"/>
    <cellStyle name="Цифры по центру с десятыми 2 4 2" xfId="40418"/>
    <cellStyle name="Цифры по центру с десятыми 2 4 3" xfId="40419"/>
    <cellStyle name="Цифры по центру с десятыми 2 4 4" xfId="40420"/>
    <cellStyle name="Цифры по центру с десятыми 2 4 5" xfId="40421"/>
    <cellStyle name="Цифры по центру с десятыми 2 4 6" xfId="40422"/>
    <cellStyle name="Цифры по центру с десятыми 2 4 7" xfId="40423"/>
    <cellStyle name="Цифры по центру с десятыми 2 4 8" xfId="40424"/>
    <cellStyle name="Цифры по центру с десятыми 2 5" xfId="40425"/>
    <cellStyle name="Цифры по центру с десятыми 2 5 2" xfId="40426"/>
    <cellStyle name="Цифры по центру с десятыми 2 5 3" xfId="40427"/>
    <cellStyle name="Цифры по центру с десятыми 2 5 4" xfId="40428"/>
    <cellStyle name="Цифры по центру с десятыми 2 5 5" xfId="40429"/>
    <cellStyle name="Цифры по центру с десятыми 2 5 6" xfId="40430"/>
    <cellStyle name="Цифры по центру с десятыми 2 5 7" xfId="40431"/>
    <cellStyle name="Цифры по центру с десятыми 2 5 8" xfId="40432"/>
    <cellStyle name="Цифры по центру с десятыми 2 6" xfId="40433"/>
    <cellStyle name="Цифры по центру с десятыми 2 6 2" xfId="40434"/>
    <cellStyle name="Цифры по центру с десятыми 2 6 3" xfId="40435"/>
    <cellStyle name="Цифры по центру с десятыми 2 6 4" xfId="40436"/>
    <cellStyle name="Цифры по центру с десятыми 2 6 5" xfId="40437"/>
    <cellStyle name="Цифры по центру с десятыми 2 6 6" xfId="40438"/>
    <cellStyle name="Цифры по центру с десятыми 2 6 7" xfId="40439"/>
    <cellStyle name="Цифры по центру с десятыми 2 6 8" xfId="40440"/>
    <cellStyle name="Цифры по центру с десятыми 2 7" xfId="40441"/>
    <cellStyle name="Цифры по центру с десятыми 2 8" xfId="40442"/>
    <cellStyle name="Цифры по центру с десятыми 2 9" xfId="40443"/>
    <cellStyle name="Цифры по центру с десятыми 3" xfId="8694"/>
    <cellStyle name="Цифры по центру с десятыми 3 10" xfId="40444"/>
    <cellStyle name="Цифры по центру с десятыми 3 11" xfId="40445"/>
    <cellStyle name="Цифры по центру с десятыми 3 12" xfId="40446"/>
    <cellStyle name="Цифры по центру с десятыми 3 13" xfId="40447"/>
    <cellStyle name="Цифры по центру с десятыми 3 14" xfId="40448"/>
    <cellStyle name="Цифры по центру с десятыми 3 2" xfId="8695"/>
    <cellStyle name="Цифры по центру с десятыми 3 2 10" xfId="40449"/>
    <cellStyle name="Цифры по центру с десятыми 3 2 11" xfId="40450"/>
    <cellStyle name="Цифры по центру с десятыми 3 2 12" xfId="40451"/>
    <cellStyle name="Цифры по центру с десятыми 3 2 2" xfId="40452"/>
    <cellStyle name="Цифры по центру с десятыми 3 2 2 2" xfId="40453"/>
    <cellStyle name="Цифры по центру с десятыми 3 2 2 3" xfId="40454"/>
    <cellStyle name="Цифры по центру с десятыми 3 2 2 4" xfId="40455"/>
    <cellStyle name="Цифры по центру с десятыми 3 2 2 5" xfId="40456"/>
    <cellStyle name="Цифры по центру с десятыми 3 2 2 6" xfId="40457"/>
    <cellStyle name="Цифры по центру с десятыми 3 2 2 7" xfId="40458"/>
    <cellStyle name="Цифры по центру с десятыми 3 2 2 8" xfId="40459"/>
    <cellStyle name="Цифры по центру с десятыми 3 2 3" xfId="40460"/>
    <cellStyle name="Цифры по центру с десятыми 3 2 3 2" xfId="40461"/>
    <cellStyle name="Цифры по центру с десятыми 3 2 3 3" xfId="40462"/>
    <cellStyle name="Цифры по центру с десятыми 3 2 3 4" xfId="40463"/>
    <cellStyle name="Цифры по центру с десятыми 3 2 3 5" xfId="40464"/>
    <cellStyle name="Цифры по центру с десятыми 3 2 3 6" xfId="40465"/>
    <cellStyle name="Цифры по центру с десятыми 3 2 3 7" xfId="40466"/>
    <cellStyle name="Цифры по центру с десятыми 3 2 3 8" xfId="40467"/>
    <cellStyle name="Цифры по центру с десятыми 3 2 4" xfId="40468"/>
    <cellStyle name="Цифры по центру с десятыми 3 2 4 2" xfId="40469"/>
    <cellStyle name="Цифры по центру с десятыми 3 2 4 3" xfId="40470"/>
    <cellStyle name="Цифры по центру с десятыми 3 2 4 4" xfId="40471"/>
    <cellStyle name="Цифры по центру с десятыми 3 2 4 5" xfId="40472"/>
    <cellStyle name="Цифры по центру с десятыми 3 2 4 6" xfId="40473"/>
    <cellStyle name="Цифры по центру с десятыми 3 2 4 7" xfId="40474"/>
    <cellStyle name="Цифры по центру с десятыми 3 2 4 8" xfId="40475"/>
    <cellStyle name="Цифры по центру с десятыми 3 2 5" xfId="40476"/>
    <cellStyle name="Цифры по центру с десятыми 3 2 6" xfId="40477"/>
    <cellStyle name="Цифры по центру с десятыми 3 2 7" xfId="40478"/>
    <cellStyle name="Цифры по центру с десятыми 3 2 8" xfId="40479"/>
    <cellStyle name="Цифры по центру с десятыми 3 2 9" xfId="40480"/>
    <cellStyle name="Цифры по центру с десятыми 3 3" xfId="8696"/>
    <cellStyle name="Цифры по центру с десятыми 3 3 10" xfId="40481"/>
    <cellStyle name="Цифры по центру с десятыми 3 3 11" xfId="40482"/>
    <cellStyle name="Цифры по центру с десятыми 3 3 12" xfId="40483"/>
    <cellStyle name="Цифры по центру с десятыми 3 3 2" xfId="40484"/>
    <cellStyle name="Цифры по центру с десятыми 3 3 2 2" xfId="40485"/>
    <cellStyle name="Цифры по центру с десятыми 3 3 2 3" xfId="40486"/>
    <cellStyle name="Цифры по центру с десятыми 3 3 2 4" xfId="40487"/>
    <cellStyle name="Цифры по центру с десятыми 3 3 2 5" xfId="40488"/>
    <cellStyle name="Цифры по центру с десятыми 3 3 2 6" xfId="40489"/>
    <cellStyle name="Цифры по центру с десятыми 3 3 2 7" xfId="40490"/>
    <cellStyle name="Цифры по центру с десятыми 3 3 2 8" xfId="40491"/>
    <cellStyle name="Цифры по центру с десятыми 3 3 3" xfId="40492"/>
    <cellStyle name="Цифры по центру с десятыми 3 3 3 2" xfId="40493"/>
    <cellStyle name="Цифры по центру с десятыми 3 3 3 3" xfId="40494"/>
    <cellStyle name="Цифры по центру с десятыми 3 3 3 4" xfId="40495"/>
    <cellStyle name="Цифры по центру с десятыми 3 3 3 5" xfId="40496"/>
    <cellStyle name="Цифры по центру с десятыми 3 3 3 6" xfId="40497"/>
    <cellStyle name="Цифры по центру с десятыми 3 3 3 7" xfId="40498"/>
    <cellStyle name="Цифры по центру с десятыми 3 3 3 8" xfId="40499"/>
    <cellStyle name="Цифры по центру с десятыми 3 3 4" xfId="40500"/>
    <cellStyle name="Цифры по центру с десятыми 3 3 4 2" xfId="40501"/>
    <cellStyle name="Цифры по центру с десятыми 3 3 4 3" xfId="40502"/>
    <cellStyle name="Цифры по центру с десятыми 3 3 4 4" xfId="40503"/>
    <cellStyle name="Цифры по центру с десятыми 3 3 4 5" xfId="40504"/>
    <cellStyle name="Цифры по центру с десятыми 3 3 4 6" xfId="40505"/>
    <cellStyle name="Цифры по центру с десятыми 3 3 4 7" xfId="40506"/>
    <cellStyle name="Цифры по центру с десятыми 3 3 4 8" xfId="40507"/>
    <cellStyle name="Цифры по центру с десятыми 3 3 5" xfId="40508"/>
    <cellStyle name="Цифры по центру с десятыми 3 3 6" xfId="40509"/>
    <cellStyle name="Цифры по центру с десятыми 3 3 7" xfId="40510"/>
    <cellStyle name="Цифры по центру с десятыми 3 3 8" xfId="40511"/>
    <cellStyle name="Цифры по центру с десятыми 3 3 9" xfId="40512"/>
    <cellStyle name="Цифры по центру с десятыми 3 4" xfId="40513"/>
    <cellStyle name="Цифры по центру с десятыми 3 4 2" xfId="40514"/>
    <cellStyle name="Цифры по центру с десятыми 3 4 3" xfId="40515"/>
    <cellStyle name="Цифры по центру с десятыми 3 4 4" xfId="40516"/>
    <cellStyle name="Цифры по центру с десятыми 3 4 5" xfId="40517"/>
    <cellStyle name="Цифры по центру с десятыми 3 4 6" xfId="40518"/>
    <cellStyle name="Цифры по центру с десятыми 3 4 7" xfId="40519"/>
    <cellStyle name="Цифры по центру с десятыми 3 4 8" xfId="40520"/>
    <cellStyle name="Цифры по центру с десятыми 3 5" xfId="40521"/>
    <cellStyle name="Цифры по центру с десятыми 3 5 2" xfId="40522"/>
    <cellStyle name="Цифры по центру с десятыми 3 5 3" xfId="40523"/>
    <cellStyle name="Цифры по центру с десятыми 3 5 4" xfId="40524"/>
    <cellStyle name="Цифры по центру с десятыми 3 5 5" xfId="40525"/>
    <cellStyle name="Цифры по центру с десятыми 3 5 6" xfId="40526"/>
    <cellStyle name="Цифры по центру с десятыми 3 5 7" xfId="40527"/>
    <cellStyle name="Цифры по центру с десятыми 3 5 8" xfId="40528"/>
    <cellStyle name="Цифры по центру с десятыми 3 6" xfId="40529"/>
    <cellStyle name="Цифры по центру с десятыми 3 6 2" xfId="40530"/>
    <cellStyle name="Цифры по центру с десятыми 3 6 3" xfId="40531"/>
    <cellStyle name="Цифры по центру с десятыми 3 6 4" xfId="40532"/>
    <cellStyle name="Цифры по центру с десятыми 3 6 5" xfId="40533"/>
    <cellStyle name="Цифры по центру с десятыми 3 6 6" xfId="40534"/>
    <cellStyle name="Цифры по центру с десятыми 3 6 7" xfId="40535"/>
    <cellStyle name="Цифры по центру с десятыми 3 6 8" xfId="40536"/>
    <cellStyle name="Цифры по центру с десятыми 3 7" xfId="40537"/>
    <cellStyle name="Цифры по центру с десятыми 3 8" xfId="40538"/>
    <cellStyle name="Цифры по центру с десятыми 3 9" xfId="40539"/>
    <cellStyle name="Цифры по центру с десятыми 4" xfId="8697"/>
    <cellStyle name="Цифры по центру с десятыми 4 10" xfId="40540"/>
    <cellStyle name="Цифры по центру с десятыми 4 11" xfId="40541"/>
    <cellStyle name="Цифры по центру с десятыми 4 12" xfId="40542"/>
    <cellStyle name="Цифры по центру с десятыми 4 2" xfId="40543"/>
    <cellStyle name="Цифры по центру с десятыми 4 2 2" xfId="40544"/>
    <cellStyle name="Цифры по центру с десятыми 4 2 3" xfId="40545"/>
    <cellStyle name="Цифры по центру с десятыми 4 2 4" xfId="40546"/>
    <cellStyle name="Цифры по центру с десятыми 4 2 5" xfId="40547"/>
    <cellStyle name="Цифры по центру с десятыми 4 2 6" xfId="40548"/>
    <cellStyle name="Цифры по центру с десятыми 4 2 7" xfId="40549"/>
    <cellStyle name="Цифры по центру с десятыми 4 2 8" xfId="40550"/>
    <cellStyle name="Цифры по центру с десятыми 4 3" xfId="40551"/>
    <cellStyle name="Цифры по центру с десятыми 4 3 2" xfId="40552"/>
    <cellStyle name="Цифры по центру с десятыми 4 3 3" xfId="40553"/>
    <cellStyle name="Цифры по центру с десятыми 4 3 4" xfId="40554"/>
    <cellStyle name="Цифры по центру с десятыми 4 3 5" xfId="40555"/>
    <cellStyle name="Цифры по центру с десятыми 4 3 6" xfId="40556"/>
    <cellStyle name="Цифры по центру с десятыми 4 3 7" xfId="40557"/>
    <cellStyle name="Цифры по центру с десятыми 4 3 8" xfId="40558"/>
    <cellStyle name="Цифры по центру с десятыми 4 4" xfId="40559"/>
    <cellStyle name="Цифры по центру с десятыми 4 4 2" xfId="40560"/>
    <cellStyle name="Цифры по центру с десятыми 4 4 3" xfId="40561"/>
    <cellStyle name="Цифры по центру с десятыми 4 4 4" xfId="40562"/>
    <cellStyle name="Цифры по центру с десятыми 4 4 5" xfId="40563"/>
    <cellStyle name="Цифры по центру с десятыми 4 4 6" xfId="40564"/>
    <cellStyle name="Цифры по центру с десятыми 4 4 7" xfId="40565"/>
    <cellStyle name="Цифры по центру с десятыми 4 4 8" xfId="40566"/>
    <cellStyle name="Цифры по центру с десятыми 4 5" xfId="40567"/>
    <cellStyle name="Цифры по центру с десятыми 4 6" xfId="40568"/>
    <cellStyle name="Цифры по центру с десятыми 4 7" xfId="40569"/>
    <cellStyle name="Цифры по центру с десятыми 4 8" xfId="40570"/>
    <cellStyle name="Цифры по центру с десятыми 4 9" xfId="40571"/>
    <cellStyle name="Цифры по центру с десятыми 5" xfId="8698"/>
    <cellStyle name="Цифры по центру с десятыми 5 10" xfId="40572"/>
    <cellStyle name="Цифры по центру с десятыми 5 11" xfId="40573"/>
    <cellStyle name="Цифры по центру с десятыми 5 12" xfId="40574"/>
    <cellStyle name="Цифры по центру с десятыми 5 2" xfId="40575"/>
    <cellStyle name="Цифры по центру с десятыми 5 2 2" xfId="40576"/>
    <cellStyle name="Цифры по центру с десятыми 5 2 3" xfId="40577"/>
    <cellStyle name="Цифры по центру с десятыми 5 2 4" xfId="40578"/>
    <cellStyle name="Цифры по центру с десятыми 5 2 5" xfId="40579"/>
    <cellStyle name="Цифры по центру с десятыми 5 2 6" xfId="40580"/>
    <cellStyle name="Цифры по центру с десятыми 5 2 7" xfId="40581"/>
    <cellStyle name="Цифры по центру с десятыми 5 2 8" xfId="40582"/>
    <cellStyle name="Цифры по центру с десятыми 5 3" xfId="40583"/>
    <cellStyle name="Цифры по центру с десятыми 5 3 2" xfId="40584"/>
    <cellStyle name="Цифры по центру с десятыми 5 3 3" xfId="40585"/>
    <cellStyle name="Цифры по центру с десятыми 5 3 4" xfId="40586"/>
    <cellStyle name="Цифры по центру с десятыми 5 3 5" xfId="40587"/>
    <cellStyle name="Цифры по центру с десятыми 5 3 6" xfId="40588"/>
    <cellStyle name="Цифры по центру с десятыми 5 3 7" xfId="40589"/>
    <cellStyle name="Цифры по центру с десятыми 5 3 8" xfId="40590"/>
    <cellStyle name="Цифры по центру с десятыми 5 4" xfId="40591"/>
    <cellStyle name="Цифры по центру с десятыми 5 4 2" xfId="40592"/>
    <cellStyle name="Цифры по центру с десятыми 5 4 3" xfId="40593"/>
    <cellStyle name="Цифры по центру с десятыми 5 4 4" xfId="40594"/>
    <cellStyle name="Цифры по центру с десятыми 5 4 5" xfId="40595"/>
    <cellStyle name="Цифры по центру с десятыми 5 4 6" xfId="40596"/>
    <cellStyle name="Цифры по центру с десятыми 5 4 7" xfId="40597"/>
    <cellStyle name="Цифры по центру с десятыми 5 4 8" xfId="40598"/>
    <cellStyle name="Цифры по центру с десятыми 5 5" xfId="40599"/>
    <cellStyle name="Цифры по центру с десятыми 5 6" xfId="40600"/>
    <cellStyle name="Цифры по центру с десятыми 5 7" xfId="40601"/>
    <cellStyle name="Цифры по центру с десятыми 5 8" xfId="40602"/>
    <cellStyle name="Цифры по центру с десятыми 5 9" xfId="40603"/>
    <cellStyle name="Цифры по центру с десятыми 6" xfId="40604"/>
    <cellStyle name="Цифры по центру с десятыми 6 2" xfId="40605"/>
    <cellStyle name="Цифры по центру с десятыми 6 3" xfId="40606"/>
    <cellStyle name="Цифры по центру с десятыми 6 4" xfId="40607"/>
    <cellStyle name="Цифры по центру с десятыми 6 5" xfId="40608"/>
    <cellStyle name="Цифры по центру с десятыми 6 6" xfId="40609"/>
    <cellStyle name="Цифры по центру с десятыми 6 7" xfId="40610"/>
    <cellStyle name="Цифры по центру с десятыми 6 8" xfId="40611"/>
    <cellStyle name="Цифры по центру с десятыми 7" xfId="40612"/>
    <cellStyle name="Цифры по центру с десятыми 7 2" xfId="40613"/>
    <cellStyle name="Цифры по центру с десятыми 7 3" xfId="40614"/>
    <cellStyle name="Цифры по центру с десятыми 7 4" xfId="40615"/>
    <cellStyle name="Цифры по центру с десятыми 7 5" xfId="40616"/>
    <cellStyle name="Цифры по центру с десятыми 7 6" xfId="40617"/>
    <cellStyle name="Цифры по центру с десятыми 7 7" xfId="40618"/>
    <cellStyle name="Цифры по центру с десятыми 7 8" xfId="40619"/>
    <cellStyle name="Цифры по центру с десятыми 8" xfId="40620"/>
    <cellStyle name="Цифры по центру с десятыми 8 2" xfId="40621"/>
    <cellStyle name="Цифры по центру с десятыми 8 3" xfId="40622"/>
    <cellStyle name="Цифры по центру с десятыми 8 4" xfId="40623"/>
    <cellStyle name="Цифры по центру с десятыми 8 5" xfId="40624"/>
    <cellStyle name="Цифры по центру с десятыми 8 6" xfId="40625"/>
    <cellStyle name="Цифры по центру с десятыми 8 7" xfId="40626"/>
    <cellStyle name="Цифры по центру с десятыми 8 8" xfId="40627"/>
    <cellStyle name="Цифры по центру с десятыми 9" xfId="40628"/>
    <cellStyle name="число" xfId="8699"/>
    <cellStyle name="Числовой" xfId="8700"/>
    <cellStyle name="Числовой 10" xfId="40629"/>
    <cellStyle name="Числовой 11" xfId="40630"/>
    <cellStyle name="Числовой 12" xfId="40631"/>
    <cellStyle name="Числовой 13" xfId="40632"/>
    <cellStyle name="Числовой 14" xfId="40633"/>
    <cellStyle name="Числовой 2" xfId="8701"/>
    <cellStyle name="Числовой 2 10" xfId="40634"/>
    <cellStyle name="Числовой 2 11" xfId="40635"/>
    <cellStyle name="Числовой 2 12" xfId="40636"/>
    <cellStyle name="Числовой 2 2" xfId="40637"/>
    <cellStyle name="Числовой 2 2 2" xfId="40638"/>
    <cellStyle name="Числовой 2 2 3" xfId="40639"/>
    <cellStyle name="Числовой 2 2 4" xfId="40640"/>
    <cellStyle name="Числовой 2 2 5" xfId="40641"/>
    <cellStyle name="Числовой 2 2 6" xfId="40642"/>
    <cellStyle name="Числовой 2 2 7" xfId="40643"/>
    <cellStyle name="Числовой 2 2 8" xfId="40644"/>
    <cellStyle name="Числовой 2 3" xfId="40645"/>
    <cellStyle name="Числовой 2 3 2" xfId="40646"/>
    <cellStyle name="Числовой 2 3 3" xfId="40647"/>
    <cellStyle name="Числовой 2 3 4" xfId="40648"/>
    <cellStyle name="Числовой 2 3 5" xfId="40649"/>
    <cellStyle name="Числовой 2 3 6" xfId="40650"/>
    <cellStyle name="Числовой 2 3 7" xfId="40651"/>
    <cellStyle name="Числовой 2 3 8" xfId="40652"/>
    <cellStyle name="Числовой 2 4" xfId="40653"/>
    <cellStyle name="Числовой 2 4 2" xfId="40654"/>
    <cellStyle name="Числовой 2 4 3" xfId="40655"/>
    <cellStyle name="Числовой 2 4 4" xfId="40656"/>
    <cellStyle name="Числовой 2 4 5" xfId="40657"/>
    <cellStyle name="Числовой 2 4 6" xfId="40658"/>
    <cellStyle name="Числовой 2 4 7" xfId="40659"/>
    <cellStyle name="Числовой 2 4 8" xfId="40660"/>
    <cellStyle name="Числовой 2 5" xfId="40661"/>
    <cellStyle name="Числовой 2 6" xfId="40662"/>
    <cellStyle name="Числовой 2 7" xfId="40663"/>
    <cellStyle name="Числовой 2 8" xfId="40664"/>
    <cellStyle name="Числовой 2 9" xfId="40665"/>
    <cellStyle name="Числовой 3" xfId="8702"/>
    <cellStyle name="Числовой 3 10" xfId="40666"/>
    <cellStyle name="Числовой 3 11" xfId="40667"/>
    <cellStyle name="Числовой 3 12" xfId="40668"/>
    <cellStyle name="Числовой 3 2" xfId="40669"/>
    <cellStyle name="Числовой 3 2 2" xfId="40670"/>
    <cellStyle name="Числовой 3 2 3" xfId="40671"/>
    <cellStyle name="Числовой 3 2 4" xfId="40672"/>
    <cellStyle name="Числовой 3 2 5" xfId="40673"/>
    <cellStyle name="Числовой 3 2 6" xfId="40674"/>
    <cellStyle name="Числовой 3 2 7" xfId="40675"/>
    <cellStyle name="Числовой 3 2 8" xfId="40676"/>
    <cellStyle name="Числовой 3 3" xfId="40677"/>
    <cellStyle name="Числовой 3 3 2" xfId="40678"/>
    <cellStyle name="Числовой 3 3 3" xfId="40679"/>
    <cellStyle name="Числовой 3 3 4" xfId="40680"/>
    <cellStyle name="Числовой 3 3 5" xfId="40681"/>
    <cellStyle name="Числовой 3 3 6" xfId="40682"/>
    <cellStyle name="Числовой 3 3 7" xfId="40683"/>
    <cellStyle name="Числовой 3 3 8" xfId="40684"/>
    <cellStyle name="Числовой 3 4" xfId="40685"/>
    <cellStyle name="Числовой 3 4 2" xfId="40686"/>
    <cellStyle name="Числовой 3 4 3" xfId="40687"/>
    <cellStyle name="Числовой 3 4 4" xfId="40688"/>
    <cellStyle name="Числовой 3 4 5" xfId="40689"/>
    <cellStyle name="Числовой 3 4 6" xfId="40690"/>
    <cellStyle name="Числовой 3 4 7" xfId="40691"/>
    <cellStyle name="Числовой 3 4 8" xfId="40692"/>
    <cellStyle name="Числовой 3 5" xfId="40693"/>
    <cellStyle name="Числовой 3 6" xfId="40694"/>
    <cellStyle name="Числовой 3 7" xfId="40695"/>
    <cellStyle name="Числовой 3 8" xfId="40696"/>
    <cellStyle name="Числовой 3 9" xfId="40697"/>
    <cellStyle name="Числовой 4" xfId="40698"/>
    <cellStyle name="Числовой 4 2" xfId="40699"/>
    <cellStyle name="Числовой 4 3" xfId="40700"/>
    <cellStyle name="Числовой 4 4" xfId="40701"/>
    <cellStyle name="Числовой 4 5" xfId="40702"/>
    <cellStyle name="Числовой 4 6" xfId="40703"/>
    <cellStyle name="Числовой 4 7" xfId="40704"/>
    <cellStyle name="Числовой 4 8" xfId="40705"/>
    <cellStyle name="Числовой 5" xfId="40706"/>
    <cellStyle name="Числовой 5 2" xfId="40707"/>
    <cellStyle name="Числовой 5 3" xfId="40708"/>
    <cellStyle name="Числовой 5 4" xfId="40709"/>
    <cellStyle name="Числовой 5 5" xfId="40710"/>
    <cellStyle name="Числовой 5 6" xfId="40711"/>
    <cellStyle name="Числовой 5 7" xfId="40712"/>
    <cellStyle name="Числовой 5 8" xfId="40713"/>
    <cellStyle name="Числовой 6" xfId="40714"/>
    <cellStyle name="Числовой 6 2" xfId="40715"/>
    <cellStyle name="Числовой 6 3" xfId="40716"/>
    <cellStyle name="Числовой 6 4" xfId="40717"/>
    <cellStyle name="Числовой 6 5" xfId="40718"/>
    <cellStyle name="Числовой 6 6" xfId="40719"/>
    <cellStyle name="Числовой 6 7" xfId="40720"/>
    <cellStyle name="Числовой 6 8" xfId="40721"/>
    <cellStyle name="Числовой 7" xfId="40722"/>
    <cellStyle name="Числовой 8" xfId="40723"/>
    <cellStyle name="Числовой 9" xfId="40724"/>
    <cellStyle name="Џђћ–…ќ’ќ›‰" xfId="8703"/>
    <cellStyle name="Џђћ–…ќ’ќ›‰ 2" xfId="8704"/>
    <cellStyle name="Џђћ–…ќ’ќ›‰ 2 2" xfId="8705"/>
    <cellStyle name="Џђћ–…ќ’ќ›‰ 3" xfId="8706"/>
    <cellStyle name="Џђћ–…ќ’ќ›‰ 4" xfId="8707"/>
    <cellStyle name="Џђћ–…ќ’ќ›‰ 5" xfId="40725"/>
    <cellStyle name="Џђћ–…ќ’ќ›‰ 6" xfId="40726"/>
    <cellStyle name="Џђћ–…ќ’ќ›‰_Расчет критериев" xfId="8708"/>
    <cellStyle name="Шапка" xfId="8709"/>
    <cellStyle name="Шапка 10" xfId="40727"/>
    <cellStyle name="Шапка 11" xfId="40728"/>
    <cellStyle name="Шапка 12" xfId="40729"/>
    <cellStyle name="Шапка 13" xfId="40730"/>
    <cellStyle name="Шапка 2" xfId="40731"/>
    <cellStyle name="Шапка 2 2" xfId="40732"/>
    <cellStyle name="Шапка 2 3" xfId="40733"/>
    <cellStyle name="Шапка 2 4" xfId="40734"/>
    <cellStyle name="Шапка 2 5" xfId="40735"/>
    <cellStyle name="Шапка 2 6" xfId="40736"/>
    <cellStyle name="Шапка 2 7" xfId="40737"/>
    <cellStyle name="Шапка 2 8" xfId="40738"/>
    <cellStyle name="Шапка 3" xfId="40739"/>
    <cellStyle name="Шапка 3 2" xfId="40740"/>
    <cellStyle name="Шапка 3 3" xfId="40741"/>
    <cellStyle name="Шапка 3 4" xfId="40742"/>
    <cellStyle name="Шапка 3 5" xfId="40743"/>
    <cellStyle name="Шапка 3 6" xfId="40744"/>
    <cellStyle name="Шапка 3 7" xfId="40745"/>
    <cellStyle name="Шапка 3 8" xfId="40746"/>
    <cellStyle name="Шапка 4" xfId="40747"/>
    <cellStyle name="Шапка 4 2" xfId="40748"/>
    <cellStyle name="Шапка 4 3" xfId="40749"/>
    <cellStyle name="Шапка 4 4" xfId="40750"/>
    <cellStyle name="Шапка 4 5" xfId="40751"/>
    <cellStyle name="Шапка 4 6" xfId="40752"/>
    <cellStyle name="Шапка 4 7" xfId="40753"/>
    <cellStyle name="Шапка 4 8" xfId="40754"/>
    <cellStyle name="Шапка 5" xfId="40755"/>
    <cellStyle name="Шапка 6" xfId="40756"/>
    <cellStyle name="Шапка 7" xfId="40757"/>
    <cellStyle name="Шапка 8" xfId="40758"/>
    <cellStyle name="Шапка 9" xfId="40759"/>
    <cellStyle name="Шапка таблицы" xfId="8710"/>
    <cellStyle name="Шапка таблицы 10" xfId="40760"/>
    <cellStyle name="Шапка таблицы 11" xfId="40761"/>
    <cellStyle name="Шапка таблицы 12" xfId="40762"/>
    <cellStyle name="Шапка таблицы 13" xfId="40763"/>
    <cellStyle name="Шапка таблицы 14" xfId="40764"/>
    <cellStyle name="Шапка таблицы 15" xfId="40765"/>
    <cellStyle name="Шапка таблицы 16" xfId="40766"/>
    <cellStyle name="Шапка таблицы 17" xfId="40767"/>
    <cellStyle name="Шапка таблицы 2" xfId="8711"/>
    <cellStyle name="Шапка таблицы 2 10" xfId="40768"/>
    <cellStyle name="Шапка таблицы 2 11" xfId="40769"/>
    <cellStyle name="Шапка таблицы 2 12" xfId="40770"/>
    <cellStyle name="Шапка таблицы 2 13" xfId="40771"/>
    <cellStyle name="Шапка таблицы 2 14" xfId="40772"/>
    <cellStyle name="Шапка таблицы 2 15" xfId="40773"/>
    <cellStyle name="Шапка таблицы 2 2" xfId="8712"/>
    <cellStyle name="Шапка таблицы 2 2 10" xfId="40774"/>
    <cellStyle name="Шапка таблицы 2 2 11" xfId="40775"/>
    <cellStyle name="Шапка таблицы 2 2 12" xfId="40776"/>
    <cellStyle name="Шапка таблицы 2 2 2" xfId="40777"/>
    <cellStyle name="Шапка таблицы 2 2 2 2" xfId="40778"/>
    <cellStyle name="Шапка таблицы 2 2 2 3" xfId="40779"/>
    <cellStyle name="Шапка таблицы 2 2 2 4" xfId="40780"/>
    <cellStyle name="Шапка таблицы 2 2 2 5" xfId="40781"/>
    <cellStyle name="Шапка таблицы 2 2 2 6" xfId="40782"/>
    <cellStyle name="Шапка таблицы 2 2 2 7" xfId="40783"/>
    <cellStyle name="Шапка таблицы 2 2 2 8" xfId="40784"/>
    <cellStyle name="Шапка таблицы 2 2 3" xfId="40785"/>
    <cellStyle name="Шапка таблицы 2 2 3 2" xfId="40786"/>
    <cellStyle name="Шапка таблицы 2 2 3 3" xfId="40787"/>
    <cellStyle name="Шапка таблицы 2 2 3 4" xfId="40788"/>
    <cellStyle name="Шапка таблицы 2 2 3 5" xfId="40789"/>
    <cellStyle name="Шапка таблицы 2 2 3 6" xfId="40790"/>
    <cellStyle name="Шапка таблицы 2 2 3 7" xfId="40791"/>
    <cellStyle name="Шапка таблицы 2 2 3 8" xfId="40792"/>
    <cellStyle name="Шапка таблицы 2 2 4" xfId="40793"/>
    <cellStyle name="Шапка таблицы 2 2 4 2" xfId="40794"/>
    <cellStyle name="Шапка таблицы 2 2 4 3" xfId="40795"/>
    <cellStyle name="Шапка таблицы 2 2 4 4" xfId="40796"/>
    <cellStyle name="Шапка таблицы 2 2 4 5" xfId="40797"/>
    <cellStyle name="Шапка таблицы 2 2 4 6" xfId="40798"/>
    <cellStyle name="Шапка таблицы 2 2 4 7" xfId="40799"/>
    <cellStyle name="Шапка таблицы 2 2 4 8" xfId="40800"/>
    <cellStyle name="Шапка таблицы 2 2 5" xfId="40801"/>
    <cellStyle name="Шапка таблицы 2 2 6" xfId="40802"/>
    <cellStyle name="Шапка таблицы 2 2 7" xfId="40803"/>
    <cellStyle name="Шапка таблицы 2 2 8" xfId="40804"/>
    <cellStyle name="Шапка таблицы 2 2 9" xfId="40805"/>
    <cellStyle name="Шапка таблицы 2 3" xfId="8713"/>
    <cellStyle name="Шапка таблицы 2 3 10" xfId="40806"/>
    <cellStyle name="Шапка таблицы 2 3 11" xfId="40807"/>
    <cellStyle name="Шапка таблицы 2 3 12" xfId="40808"/>
    <cellStyle name="Шапка таблицы 2 3 2" xfId="40809"/>
    <cellStyle name="Шапка таблицы 2 3 2 2" xfId="40810"/>
    <cellStyle name="Шапка таблицы 2 3 2 3" xfId="40811"/>
    <cellStyle name="Шапка таблицы 2 3 2 4" xfId="40812"/>
    <cellStyle name="Шапка таблицы 2 3 2 5" xfId="40813"/>
    <cellStyle name="Шапка таблицы 2 3 2 6" xfId="40814"/>
    <cellStyle name="Шапка таблицы 2 3 2 7" xfId="40815"/>
    <cellStyle name="Шапка таблицы 2 3 2 8" xfId="40816"/>
    <cellStyle name="Шапка таблицы 2 3 3" xfId="40817"/>
    <cellStyle name="Шапка таблицы 2 3 3 2" xfId="40818"/>
    <cellStyle name="Шапка таблицы 2 3 3 3" xfId="40819"/>
    <cellStyle name="Шапка таблицы 2 3 3 4" xfId="40820"/>
    <cellStyle name="Шапка таблицы 2 3 3 5" xfId="40821"/>
    <cellStyle name="Шапка таблицы 2 3 3 6" xfId="40822"/>
    <cellStyle name="Шапка таблицы 2 3 3 7" xfId="40823"/>
    <cellStyle name="Шапка таблицы 2 3 3 8" xfId="40824"/>
    <cellStyle name="Шапка таблицы 2 3 4" xfId="40825"/>
    <cellStyle name="Шапка таблицы 2 3 4 2" xfId="40826"/>
    <cellStyle name="Шапка таблицы 2 3 4 3" xfId="40827"/>
    <cellStyle name="Шапка таблицы 2 3 4 4" xfId="40828"/>
    <cellStyle name="Шапка таблицы 2 3 4 5" xfId="40829"/>
    <cellStyle name="Шапка таблицы 2 3 4 6" xfId="40830"/>
    <cellStyle name="Шапка таблицы 2 3 4 7" xfId="40831"/>
    <cellStyle name="Шапка таблицы 2 3 4 8" xfId="40832"/>
    <cellStyle name="Шапка таблицы 2 3 5" xfId="40833"/>
    <cellStyle name="Шапка таблицы 2 3 6" xfId="40834"/>
    <cellStyle name="Шапка таблицы 2 3 7" xfId="40835"/>
    <cellStyle name="Шапка таблицы 2 3 8" xfId="40836"/>
    <cellStyle name="Шапка таблицы 2 3 9" xfId="40837"/>
    <cellStyle name="Шапка таблицы 2 4" xfId="40838"/>
    <cellStyle name="Шапка таблицы 2 4 2" xfId="40839"/>
    <cellStyle name="Шапка таблицы 2 4 3" xfId="40840"/>
    <cellStyle name="Шапка таблицы 2 4 4" xfId="40841"/>
    <cellStyle name="Шапка таблицы 2 4 5" xfId="40842"/>
    <cellStyle name="Шапка таблицы 2 4 6" xfId="40843"/>
    <cellStyle name="Шапка таблицы 2 4 7" xfId="40844"/>
    <cellStyle name="Шапка таблицы 2 4 8" xfId="40845"/>
    <cellStyle name="Шапка таблицы 2 5" xfId="40846"/>
    <cellStyle name="Шапка таблицы 2 5 2" xfId="40847"/>
    <cellStyle name="Шапка таблицы 2 5 3" xfId="40848"/>
    <cellStyle name="Шапка таблицы 2 5 4" xfId="40849"/>
    <cellStyle name="Шапка таблицы 2 5 5" xfId="40850"/>
    <cellStyle name="Шапка таблицы 2 5 6" xfId="40851"/>
    <cellStyle name="Шапка таблицы 2 5 7" xfId="40852"/>
    <cellStyle name="Шапка таблицы 2 5 8" xfId="40853"/>
    <cellStyle name="Шапка таблицы 2 6" xfId="40854"/>
    <cellStyle name="Шапка таблицы 2 6 2" xfId="40855"/>
    <cellStyle name="Шапка таблицы 2 6 3" xfId="40856"/>
    <cellStyle name="Шапка таблицы 2 6 4" xfId="40857"/>
    <cellStyle name="Шапка таблицы 2 6 5" xfId="40858"/>
    <cellStyle name="Шапка таблицы 2 6 6" xfId="40859"/>
    <cellStyle name="Шапка таблицы 2 6 7" xfId="40860"/>
    <cellStyle name="Шапка таблицы 2 6 8" xfId="40861"/>
    <cellStyle name="Шапка таблицы 2 7" xfId="40862"/>
    <cellStyle name="Шапка таблицы 2 8" xfId="40863"/>
    <cellStyle name="Шапка таблицы 2 9" xfId="40864"/>
    <cellStyle name="Шапка таблицы 3" xfId="8714"/>
    <cellStyle name="Шапка таблицы 3 10" xfId="40865"/>
    <cellStyle name="Шапка таблицы 3 11" xfId="40866"/>
    <cellStyle name="Шапка таблицы 3 12" xfId="40867"/>
    <cellStyle name="Шапка таблицы 3 13" xfId="40868"/>
    <cellStyle name="Шапка таблицы 3 14" xfId="40869"/>
    <cellStyle name="Шапка таблицы 3 2" xfId="8715"/>
    <cellStyle name="Шапка таблицы 3 2 10" xfId="40870"/>
    <cellStyle name="Шапка таблицы 3 2 11" xfId="40871"/>
    <cellStyle name="Шапка таблицы 3 2 12" xfId="40872"/>
    <cellStyle name="Шапка таблицы 3 2 2" xfId="40873"/>
    <cellStyle name="Шапка таблицы 3 2 2 2" xfId="40874"/>
    <cellStyle name="Шапка таблицы 3 2 2 3" xfId="40875"/>
    <cellStyle name="Шапка таблицы 3 2 2 4" xfId="40876"/>
    <cellStyle name="Шапка таблицы 3 2 2 5" xfId="40877"/>
    <cellStyle name="Шапка таблицы 3 2 2 6" xfId="40878"/>
    <cellStyle name="Шапка таблицы 3 2 2 7" xfId="40879"/>
    <cellStyle name="Шапка таблицы 3 2 2 8" xfId="40880"/>
    <cellStyle name="Шапка таблицы 3 2 3" xfId="40881"/>
    <cellStyle name="Шапка таблицы 3 2 3 2" xfId="40882"/>
    <cellStyle name="Шапка таблицы 3 2 3 3" xfId="40883"/>
    <cellStyle name="Шапка таблицы 3 2 3 4" xfId="40884"/>
    <cellStyle name="Шапка таблицы 3 2 3 5" xfId="40885"/>
    <cellStyle name="Шапка таблицы 3 2 3 6" xfId="40886"/>
    <cellStyle name="Шапка таблицы 3 2 3 7" xfId="40887"/>
    <cellStyle name="Шапка таблицы 3 2 3 8" xfId="40888"/>
    <cellStyle name="Шапка таблицы 3 2 4" xfId="40889"/>
    <cellStyle name="Шапка таблицы 3 2 4 2" xfId="40890"/>
    <cellStyle name="Шапка таблицы 3 2 4 3" xfId="40891"/>
    <cellStyle name="Шапка таблицы 3 2 4 4" xfId="40892"/>
    <cellStyle name="Шапка таблицы 3 2 4 5" xfId="40893"/>
    <cellStyle name="Шапка таблицы 3 2 4 6" xfId="40894"/>
    <cellStyle name="Шапка таблицы 3 2 4 7" xfId="40895"/>
    <cellStyle name="Шапка таблицы 3 2 4 8" xfId="40896"/>
    <cellStyle name="Шапка таблицы 3 2 5" xfId="40897"/>
    <cellStyle name="Шапка таблицы 3 2 6" xfId="40898"/>
    <cellStyle name="Шапка таблицы 3 2 7" xfId="40899"/>
    <cellStyle name="Шапка таблицы 3 2 8" xfId="40900"/>
    <cellStyle name="Шапка таблицы 3 2 9" xfId="40901"/>
    <cellStyle name="Шапка таблицы 3 3" xfId="8716"/>
    <cellStyle name="Шапка таблицы 3 3 10" xfId="40902"/>
    <cellStyle name="Шапка таблицы 3 3 11" xfId="40903"/>
    <cellStyle name="Шапка таблицы 3 3 12" xfId="40904"/>
    <cellStyle name="Шапка таблицы 3 3 2" xfId="40905"/>
    <cellStyle name="Шапка таблицы 3 3 2 2" xfId="40906"/>
    <cellStyle name="Шапка таблицы 3 3 2 3" xfId="40907"/>
    <cellStyle name="Шапка таблицы 3 3 2 4" xfId="40908"/>
    <cellStyle name="Шапка таблицы 3 3 2 5" xfId="40909"/>
    <cellStyle name="Шапка таблицы 3 3 2 6" xfId="40910"/>
    <cellStyle name="Шапка таблицы 3 3 2 7" xfId="40911"/>
    <cellStyle name="Шапка таблицы 3 3 2 8" xfId="40912"/>
    <cellStyle name="Шапка таблицы 3 3 3" xfId="40913"/>
    <cellStyle name="Шапка таблицы 3 3 3 2" xfId="40914"/>
    <cellStyle name="Шапка таблицы 3 3 3 3" xfId="40915"/>
    <cellStyle name="Шапка таблицы 3 3 3 4" xfId="40916"/>
    <cellStyle name="Шапка таблицы 3 3 3 5" xfId="40917"/>
    <cellStyle name="Шапка таблицы 3 3 3 6" xfId="40918"/>
    <cellStyle name="Шапка таблицы 3 3 3 7" xfId="40919"/>
    <cellStyle name="Шапка таблицы 3 3 3 8" xfId="40920"/>
    <cellStyle name="Шапка таблицы 3 3 4" xfId="40921"/>
    <cellStyle name="Шапка таблицы 3 3 4 2" xfId="40922"/>
    <cellStyle name="Шапка таблицы 3 3 4 3" xfId="40923"/>
    <cellStyle name="Шапка таблицы 3 3 4 4" xfId="40924"/>
    <cellStyle name="Шапка таблицы 3 3 4 5" xfId="40925"/>
    <cellStyle name="Шапка таблицы 3 3 4 6" xfId="40926"/>
    <cellStyle name="Шапка таблицы 3 3 4 7" xfId="40927"/>
    <cellStyle name="Шапка таблицы 3 3 4 8" xfId="40928"/>
    <cellStyle name="Шапка таблицы 3 3 5" xfId="40929"/>
    <cellStyle name="Шапка таблицы 3 3 6" xfId="40930"/>
    <cellStyle name="Шапка таблицы 3 3 7" xfId="40931"/>
    <cellStyle name="Шапка таблицы 3 3 8" xfId="40932"/>
    <cellStyle name="Шапка таблицы 3 3 9" xfId="40933"/>
    <cellStyle name="Шапка таблицы 3 4" xfId="40934"/>
    <cellStyle name="Шапка таблицы 3 4 2" xfId="40935"/>
    <cellStyle name="Шапка таблицы 3 4 3" xfId="40936"/>
    <cellStyle name="Шапка таблицы 3 4 4" xfId="40937"/>
    <cellStyle name="Шапка таблицы 3 4 5" xfId="40938"/>
    <cellStyle name="Шапка таблицы 3 4 6" xfId="40939"/>
    <cellStyle name="Шапка таблицы 3 4 7" xfId="40940"/>
    <cellStyle name="Шапка таблицы 3 4 8" xfId="40941"/>
    <cellStyle name="Шапка таблицы 3 5" xfId="40942"/>
    <cellStyle name="Шапка таблицы 3 5 2" xfId="40943"/>
    <cellStyle name="Шапка таблицы 3 5 3" xfId="40944"/>
    <cellStyle name="Шапка таблицы 3 5 4" xfId="40945"/>
    <cellStyle name="Шапка таблицы 3 5 5" xfId="40946"/>
    <cellStyle name="Шапка таблицы 3 5 6" xfId="40947"/>
    <cellStyle name="Шапка таблицы 3 5 7" xfId="40948"/>
    <cellStyle name="Шапка таблицы 3 5 8" xfId="40949"/>
    <cellStyle name="Шапка таблицы 3 6" xfId="40950"/>
    <cellStyle name="Шапка таблицы 3 6 2" xfId="40951"/>
    <cellStyle name="Шапка таблицы 3 6 3" xfId="40952"/>
    <cellStyle name="Шапка таблицы 3 6 4" xfId="40953"/>
    <cellStyle name="Шапка таблицы 3 6 5" xfId="40954"/>
    <cellStyle name="Шапка таблицы 3 6 6" xfId="40955"/>
    <cellStyle name="Шапка таблицы 3 6 7" xfId="40956"/>
    <cellStyle name="Шапка таблицы 3 6 8" xfId="40957"/>
    <cellStyle name="Шапка таблицы 3 7" xfId="40958"/>
    <cellStyle name="Шапка таблицы 3 8" xfId="40959"/>
    <cellStyle name="Шапка таблицы 3 9" xfId="40960"/>
    <cellStyle name="Шапка таблицы 4" xfId="8717"/>
    <cellStyle name="Шапка таблицы 4 10" xfId="40961"/>
    <cellStyle name="Шапка таблицы 4 11" xfId="40962"/>
    <cellStyle name="Шапка таблицы 4 12" xfId="40963"/>
    <cellStyle name="Шапка таблицы 4 2" xfId="40964"/>
    <cellStyle name="Шапка таблицы 4 2 2" xfId="40965"/>
    <cellStyle name="Шапка таблицы 4 2 3" xfId="40966"/>
    <cellStyle name="Шапка таблицы 4 2 4" xfId="40967"/>
    <cellStyle name="Шапка таблицы 4 2 5" xfId="40968"/>
    <cellStyle name="Шапка таблицы 4 2 6" xfId="40969"/>
    <cellStyle name="Шапка таблицы 4 2 7" xfId="40970"/>
    <cellStyle name="Шапка таблицы 4 2 8" xfId="40971"/>
    <cellStyle name="Шапка таблицы 4 3" xfId="40972"/>
    <cellStyle name="Шапка таблицы 4 3 2" xfId="40973"/>
    <cellStyle name="Шапка таблицы 4 3 3" xfId="40974"/>
    <cellStyle name="Шапка таблицы 4 3 4" xfId="40975"/>
    <cellStyle name="Шапка таблицы 4 3 5" xfId="40976"/>
    <cellStyle name="Шапка таблицы 4 3 6" xfId="40977"/>
    <cellStyle name="Шапка таблицы 4 3 7" xfId="40978"/>
    <cellStyle name="Шапка таблицы 4 3 8" xfId="40979"/>
    <cellStyle name="Шапка таблицы 4 4" xfId="40980"/>
    <cellStyle name="Шапка таблицы 4 4 2" xfId="40981"/>
    <cellStyle name="Шапка таблицы 4 4 3" xfId="40982"/>
    <cellStyle name="Шапка таблицы 4 4 4" xfId="40983"/>
    <cellStyle name="Шапка таблицы 4 4 5" xfId="40984"/>
    <cellStyle name="Шапка таблицы 4 4 6" xfId="40985"/>
    <cellStyle name="Шапка таблицы 4 4 7" xfId="40986"/>
    <cellStyle name="Шапка таблицы 4 4 8" xfId="40987"/>
    <cellStyle name="Шапка таблицы 4 5" xfId="40988"/>
    <cellStyle name="Шапка таблицы 4 6" xfId="40989"/>
    <cellStyle name="Шапка таблицы 4 7" xfId="40990"/>
    <cellStyle name="Шапка таблицы 4 8" xfId="40991"/>
    <cellStyle name="Шапка таблицы 4 9" xfId="40992"/>
    <cellStyle name="Шапка таблицы 5" xfId="8718"/>
    <cellStyle name="Шапка таблицы 5 10" xfId="40993"/>
    <cellStyle name="Шапка таблицы 5 11" xfId="40994"/>
    <cellStyle name="Шапка таблицы 5 12" xfId="40995"/>
    <cellStyle name="Шапка таблицы 5 2" xfId="40996"/>
    <cellStyle name="Шапка таблицы 5 2 2" xfId="40997"/>
    <cellStyle name="Шапка таблицы 5 2 3" xfId="40998"/>
    <cellStyle name="Шапка таблицы 5 2 4" xfId="40999"/>
    <cellStyle name="Шапка таблицы 5 2 5" xfId="41000"/>
    <cellStyle name="Шапка таблицы 5 2 6" xfId="41001"/>
    <cellStyle name="Шапка таблицы 5 2 7" xfId="41002"/>
    <cellStyle name="Шапка таблицы 5 2 8" xfId="41003"/>
    <cellStyle name="Шапка таблицы 5 3" xfId="41004"/>
    <cellStyle name="Шапка таблицы 5 3 2" xfId="41005"/>
    <cellStyle name="Шапка таблицы 5 3 3" xfId="41006"/>
    <cellStyle name="Шапка таблицы 5 3 4" xfId="41007"/>
    <cellStyle name="Шапка таблицы 5 3 5" xfId="41008"/>
    <cellStyle name="Шапка таблицы 5 3 6" xfId="41009"/>
    <cellStyle name="Шапка таблицы 5 3 7" xfId="41010"/>
    <cellStyle name="Шапка таблицы 5 3 8" xfId="41011"/>
    <cellStyle name="Шапка таблицы 5 4" xfId="41012"/>
    <cellStyle name="Шапка таблицы 5 4 2" xfId="41013"/>
    <cellStyle name="Шапка таблицы 5 4 3" xfId="41014"/>
    <cellStyle name="Шапка таблицы 5 4 4" xfId="41015"/>
    <cellStyle name="Шапка таблицы 5 4 5" xfId="41016"/>
    <cellStyle name="Шапка таблицы 5 4 6" xfId="41017"/>
    <cellStyle name="Шапка таблицы 5 4 7" xfId="41018"/>
    <cellStyle name="Шапка таблицы 5 4 8" xfId="41019"/>
    <cellStyle name="Шапка таблицы 5 5" xfId="41020"/>
    <cellStyle name="Шапка таблицы 5 6" xfId="41021"/>
    <cellStyle name="Шапка таблицы 5 7" xfId="41022"/>
    <cellStyle name="Шапка таблицы 5 8" xfId="41023"/>
    <cellStyle name="Шапка таблицы 5 9" xfId="41024"/>
    <cellStyle name="Шапка таблицы 6" xfId="41025"/>
    <cellStyle name="Шапка таблицы 6 2" xfId="41026"/>
    <cellStyle name="Шапка таблицы 6 3" xfId="41027"/>
    <cellStyle name="Шапка таблицы 6 4" xfId="41028"/>
    <cellStyle name="Шапка таблицы 6 5" xfId="41029"/>
    <cellStyle name="Шапка таблицы 6 6" xfId="41030"/>
    <cellStyle name="Шапка таблицы 6 7" xfId="41031"/>
    <cellStyle name="Шапка таблицы 6 8" xfId="41032"/>
    <cellStyle name="Шапка таблицы 7" xfId="41033"/>
    <cellStyle name="Шапка таблицы 7 2" xfId="41034"/>
    <cellStyle name="Шапка таблицы 7 3" xfId="41035"/>
    <cellStyle name="Шапка таблицы 7 4" xfId="41036"/>
    <cellStyle name="Шапка таблицы 7 5" xfId="41037"/>
    <cellStyle name="Шапка таблицы 7 6" xfId="41038"/>
    <cellStyle name="Шапка таблицы 7 7" xfId="41039"/>
    <cellStyle name="Шапка таблицы 7 8" xfId="41040"/>
    <cellStyle name="Шапка таблицы 8" xfId="41041"/>
    <cellStyle name="Шапка таблицы 8 2" xfId="41042"/>
    <cellStyle name="Шапка таблицы 8 3" xfId="41043"/>
    <cellStyle name="Шапка таблицы 8 4" xfId="41044"/>
    <cellStyle name="Шапка таблицы 8 5" xfId="41045"/>
    <cellStyle name="Шапка таблицы 8 6" xfId="41046"/>
    <cellStyle name="Шапка таблицы 8 7" xfId="41047"/>
    <cellStyle name="Шапка таблицы 8 8" xfId="41048"/>
    <cellStyle name="Шапка таблицы 9" xfId="41049"/>
    <cellStyle name="Шапка таблицы_реестр объектов ЕНЭС" xfId="8719"/>
    <cellStyle name="Шапка_4DNS.UPDATE.EXAMPLE" xfId="8720"/>
    <cellStyle name="ШАУ" xfId="8721"/>
    <cellStyle name="ШАУ 10" xfId="41050"/>
    <cellStyle name="ШАУ 11" xfId="41051"/>
    <cellStyle name="ШАУ 12" xfId="41052"/>
    <cellStyle name="ШАУ 13" xfId="41053"/>
    <cellStyle name="ШАУ 14" xfId="41054"/>
    <cellStyle name="ШАУ 2" xfId="8722"/>
    <cellStyle name="ШАУ 2 10" xfId="41055"/>
    <cellStyle name="ШАУ 2 11" xfId="41056"/>
    <cellStyle name="ШАУ 2 12" xfId="41057"/>
    <cellStyle name="ШАУ 2 2" xfId="41058"/>
    <cellStyle name="ШАУ 2 2 2" xfId="41059"/>
    <cellStyle name="ШАУ 2 2 3" xfId="41060"/>
    <cellStyle name="ШАУ 2 2 4" xfId="41061"/>
    <cellStyle name="ШАУ 2 2 5" xfId="41062"/>
    <cellStyle name="ШАУ 2 2 6" xfId="41063"/>
    <cellStyle name="ШАУ 2 2 7" xfId="41064"/>
    <cellStyle name="ШАУ 2 2 8" xfId="41065"/>
    <cellStyle name="ШАУ 2 3" xfId="41066"/>
    <cellStyle name="ШАУ 2 3 2" xfId="41067"/>
    <cellStyle name="ШАУ 2 3 3" xfId="41068"/>
    <cellStyle name="ШАУ 2 3 4" xfId="41069"/>
    <cellStyle name="ШАУ 2 3 5" xfId="41070"/>
    <cellStyle name="ШАУ 2 3 6" xfId="41071"/>
    <cellStyle name="ШАУ 2 3 7" xfId="41072"/>
    <cellStyle name="ШАУ 2 3 8" xfId="41073"/>
    <cellStyle name="ШАУ 2 4" xfId="41074"/>
    <cellStyle name="ШАУ 2 4 2" xfId="41075"/>
    <cellStyle name="ШАУ 2 4 3" xfId="41076"/>
    <cellStyle name="ШАУ 2 4 4" xfId="41077"/>
    <cellStyle name="ШАУ 2 4 5" xfId="41078"/>
    <cellStyle name="ШАУ 2 4 6" xfId="41079"/>
    <cellStyle name="ШАУ 2 4 7" xfId="41080"/>
    <cellStyle name="ШАУ 2 4 8" xfId="41081"/>
    <cellStyle name="ШАУ 2 5" xfId="41082"/>
    <cellStyle name="ШАУ 2 6" xfId="41083"/>
    <cellStyle name="ШАУ 2 7" xfId="41084"/>
    <cellStyle name="ШАУ 2 8" xfId="41085"/>
    <cellStyle name="ШАУ 2 9" xfId="41086"/>
    <cellStyle name="ШАУ 3" xfId="8723"/>
    <cellStyle name="ШАУ 3 10" xfId="41087"/>
    <cellStyle name="ШАУ 3 11" xfId="41088"/>
    <cellStyle name="ШАУ 3 12" xfId="41089"/>
    <cellStyle name="ШАУ 3 2" xfId="41090"/>
    <cellStyle name="ШАУ 3 2 2" xfId="41091"/>
    <cellStyle name="ШАУ 3 2 3" xfId="41092"/>
    <cellStyle name="ШАУ 3 2 4" xfId="41093"/>
    <cellStyle name="ШАУ 3 2 5" xfId="41094"/>
    <cellStyle name="ШАУ 3 2 6" xfId="41095"/>
    <cellStyle name="ШАУ 3 2 7" xfId="41096"/>
    <cellStyle name="ШАУ 3 2 8" xfId="41097"/>
    <cellStyle name="ШАУ 3 3" xfId="41098"/>
    <cellStyle name="ШАУ 3 3 2" xfId="41099"/>
    <cellStyle name="ШАУ 3 3 3" xfId="41100"/>
    <cellStyle name="ШАУ 3 3 4" xfId="41101"/>
    <cellStyle name="ШАУ 3 3 5" xfId="41102"/>
    <cellStyle name="ШАУ 3 3 6" xfId="41103"/>
    <cellStyle name="ШАУ 3 3 7" xfId="41104"/>
    <cellStyle name="ШАУ 3 3 8" xfId="41105"/>
    <cellStyle name="ШАУ 3 4" xfId="41106"/>
    <cellStyle name="ШАУ 3 4 2" xfId="41107"/>
    <cellStyle name="ШАУ 3 4 3" xfId="41108"/>
    <cellStyle name="ШАУ 3 4 4" xfId="41109"/>
    <cellStyle name="ШАУ 3 4 5" xfId="41110"/>
    <cellStyle name="ШАУ 3 4 6" xfId="41111"/>
    <cellStyle name="ШАУ 3 4 7" xfId="41112"/>
    <cellStyle name="ШАУ 3 4 8" xfId="41113"/>
    <cellStyle name="ШАУ 3 5" xfId="41114"/>
    <cellStyle name="ШАУ 3 6" xfId="41115"/>
    <cellStyle name="ШАУ 3 7" xfId="41116"/>
    <cellStyle name="ШАУ 3 8" xfId="41117"/>
    <cellStyle name="ШАУ 3 9" xfId="41118"/>
    <cellStyle name="ШАУ 4" xfId="41119"/>
    <cellStyle name="ШАУ 4 2" xfId="41120"/>
    <cellStyle name="ШАУ 4 3" xfId="41121"/>
    <cellStyle name="ШАУ 4 4" xfId="41122"/>
    <cellStyle name="ШАУ 4 5" xfId="41123"/>
    <cellStyle name="ШАУ 4 6" xfId="41124"/>
    <cellStyle name="ШАУ 4 7" xfId="41125"/>
    <cellStyle name="ШАУ 4 8" xfId="41126"/>
    <cellStyle name="ШАУ 5" xfId="41127"/>
    <cellStyle name="ШАУ 5 2" xfId="41128"/>
    <cellStyle name="ШАУ 5 3" xfId="41129"/>
    <cellStyle name="ШАУ 5 4" xfId="41130"/>
    <cellStyle name="ШАУ 5 5" xfId="41131"/>
    <cellStyle name="ШАУ 5 6" xfId="41132"/>
    <cellStyle name="ШАУ 5 7" xfId="41133"/>
    <cellStyle name="ШАУ 5 8" xfId="41134"/>
    <cellStyle name="ШАУ 6" xfId="41135"/>
    <cellStyle name="ШАУ 6 2" xfId="41136"/>
    <cellStyle name="ШАУ 6 3" xfId="41137"/>
    <cellStyle name="ШАУ 6 4" xfId="41138"/>
    <cellStyle name="ШАУ 6 5" xfId="41139"/>
    <cellStyle name="ШАУ 6 6" xfId="41140"/>
    <cellStyle name="ШАУ 6 7" xfId="41141"/>
    <cellStyle name="ШАУ 6 8" xfId="41142"/>
    <cellStyle name="ШАУ 7" xfId="41143"/>
    <cellStyle name="ШАУ 8" xfId="41144"/>
    <cellStyle name="ШАУ 9" xfId="41145"/>
    <cellStyle name="Экспертиза" xfId="41146"/>
    <cellStyle name="ܘ_x0008_" xfId="8724"/>
    <cellStyle name="ܛ_x0008_" xfId="8725"/>
    <cellStyle name="Ž–…’›‰" xfId="8726"/>
    <cellStyle name="標準_BS-Cr" xfId="8727"/>
    <cellStyle name="㐀കܒ_x0008_" xfId="8728"/>
    <cellStyle name="㼿" xfId="8729"/>
    <cellStyle name="㼿 10" xfId="41147"/>
    <cellStyle name="㼿 11" xfId="41148"/>
    <cellStyle name="㼿 12" xfId="41149"/>
    <cellStyle name="㼿 13" xfId="41150"/>
    <cellStyle name="㼿 14" xfId="41151"/>
    <cellStyle name="㼿 2" xfId="8730"/>
    <cellStyle name="㼿 2 10" xfId="41152"/>
    <cellStyle name="㼿 2 11" xfId="41153"/>
    <cellStyle name="㼿 2 12" xfId="41154"/>
    <cellStyle name="㼿 2 13" xfId="41155"/>
    <cellStyle name="㼿 2 14" xfId="41156"/>
    <cellStyle name="㼿 2 2" xfId="8731"/>
    <cellStyle name="㼿 2 2 10" xfId="41157"/>
    <cellStyle name="㼿 2 2 11" xfId="41158"/>
    <cellStyle name="㼿 2 2 12" xfId="41159"/>
    <cellStyle name="㼿 2 2 2" xfId="41160"/>
    <cellStyle name="㼿 2 2 2 2" xfId="41161"/>
    <cellStyle name="㼿 2 2 2 3" xfId="41162"/>
    <cellStyle name="㼿 2 2 2 4" xfId="41163"/>
    <cellStyle name="㼿 2 2 2 5" xfId="41164"/>
    <cellStyle name="㼿 2 2 2 6" xfId="41165"/>
    <cellStyle name="㼿 2 2 2 7" xfId="41166"/>
    <cellStyle name="㼿 2 2 2 8" xfId="41167"/>
    <cellStyle name="㼿 2 2 3" xfId="41168"/>
    <cellStyle name="㼿 2 2 3 2" xfId="41169"/>
    <cellStyle name="㼿 2 2 3 3" xfId="41170"/>
    <cellStyle name="㼿 2 2 3 4" xfId="41171"/>
    <cellStyle name="㼿 2 2 3 5" xfId="41172"/>
    <cellStyle name="㼿 2 2 3 6" xfId="41173"/>
    <cellStyle name="㼿 2 2 3 7" xfId="41174"/>
    <cellStyle name="㼿 2 2 3 8" xfId="41175"/>
    <cellStyle name="㼿 2 2 4" xfId="41176"/>
    <cellStyle name="㼿 2 2 4 2" xfId="41177"/>
    <cellStyle name="㼿 2 2 4 3" xfId="41178"/>
    <cellStyle name="㼿 2 2 4 4" xfId="41179"/>
    <cellStyle name="㼿 2 2 4 5" xfId="41180"/>
    <cellStyle name="㼿 2 2 4 6" xfId="41181"/>
    <cellStyle name="㼿 2 2 4 7" xfId="41182"/>
    <cellStyle name="㼿 2 2 4 8" xfId="41183"/>
    <cellStyle name="㼿 2 2 5" xfId="41184"/>
    <cellStyle name="㼿 2 2 6" xfId="41185"/>
    <cellStyle name="㼿 2 2 7" xfId="41186"/>
    <cellStyle name="㼿 2 2 8" xfId="41187"/>
    <cellStyle name="㼿 2 2 9" xfId="41188"/>
    <cellStyle name="㼿 2 3" xfId="41189"/>
    <cellStyle name="㼿 2 3 2" xfId="41190"/>
    <cellStyle name="㼿 2 3 3" xfId="41191"/>
    <cellStyle name="㼿 2 3 4" xfId="41192"/>
    <cellStyle name="㼿 2 3 5" xfId="41193"/>
    <cellStyle name="㼿 2 3 6" xfId="41194"/>
    <cellStyle name="㼿 2 3 7" xfId="41195"/>
    <cellStyle name="㼿 2 3 8" xfId="41196"/>
    <cellStyle name="㼿 2 4" xfId="41197"/>
    <cellStyle name="㼿 2 4 2" xfId="41198"/>
    <cellStyle name="㼿 2 4 3" xfId="41199"/>
    <cellStyle name="㼿 2 4 4" xfId="41200"/>
    <cellStyle name="㼿 2 4 5" xfId="41201"/>
    <cellStyle name="㼿 2 4 6" xfId="41202"/>
    <cellStyle name="㼿 2 4 7" xfId="41203"/>
    <cellStyle name="㼿 2 4 8" xfId="41204"/>
    <cellStyle name="㼿 2 5" xfId="41205"/>
    <cellStyle name="㼿 2 5 2" xfId="41206"/>
    <cellStyle name="㼿 2 5 3" xfId="41207"/>
    <cellStyle name="㼿 2 5 4" xfId="41208"/>
    <cellStyle name="㼿 2 5 5" xfId="41209"/>
    <cellStyle name="㼿 2 5 6" xfId="41210"/>
    <cellStyle name="㼿 2 5 7" xfId="41211"/>
    <cellStyle name="㼿 2 5 8" xfId="41212"/>
    <cellStyle name="㼿 2 6" xfId="41213"/>
    <cellStyle name="㼿 2 7" xfId="41214"/>
    <cellStyle name="㼿 2 8" xfId="41215"/>
    <cellStyle name="㼿 2 9" xfId="41216"/>
    <cellStyle name="㼿 3" xfId="8732"/>
    <cellStyle name="㼿 3 10" xfId="41217"/>
    <cellStyle name="㼿 3 11" xfId="41218"/>
    <cellStyle name="㼿 3 12" xfId="41219"/>
    <cellStyle name="㼿 3 2" xfId="41220"/>
    <cellStyle name="㼿 3 2 2" xfId="41221"/>
    <cellStyle name="㼿 3 2 3" xfId="41222"/>
    <cellStyle name="㼿 3 2 4" xfId="41223"/>
    <cellStyle name="㼿 3 2 5" xfId="41224"/>
    <cellStyle name="㼿 3 2 6" xfId="41225"/>
    <cellStyle name="㼿 3 2 7" xfId="41226"/>
    <cellStyle name="㼿 3 2 8" xfId="41227"/>
    <cellStyle name="㼿 3 3" xfId="41228"/>
    <cellStyle name="㼿 3 3 2" xfId="41229"/>
    <cellStyle name="㼿 3 3 3" xfId="41230"/>
    <cellStyle name="㼿 3 3 4" xfId="41231"/>
    <cellStyle name="㼿 3 3 5" xfId="41232"/>
    <cellStyle name="㼿 3 3 6" xfId="41233"/>
    <cellStyle name="㼿 3 3 7" xfId="41234"/>
    <cellStyle name="㼿 3 3 8" xfId="41235"/>
    <cellStyle name="㼿 3 4" xfId="41236"/>
    <cellStyle name="㼿 3 4 2" xfId="41237"/>
    <cellStyle name="㼿 3 4 3" xfId="41238"/>
    <cellStyle name="㼿 3 4 4" xfId="41239"/>
    <cellStyle name="㼿 3 4 5" xfId="41240"/>
    <cellStyle name="㼿 3 4 6" xfId="41241"/>
    <cellStyle name="㼿 3 4 7" xfId="41242"/>
    <cellStyle name="㼿 3 4 8" xfId="41243"/>
    <cellStyle name="㼿 3 5" xfId="41244"/>
    <cellStyle name="㼿 3 6" xfId="41245"/>
    <cellStyle name="㼿 3 7" xfId="41246"/>
    <cellStyle name="㼿 3 8" xfId="41247"/>
    <cellStyle name="㼿 3 9" xfId="41248"/>
    <cellStyle name="㼿 4" xfId="41249"/>
    <cellStyle name="㼿 4 2" xfId="41250"/>
    <cellStyle name="㼿 4 3" xfId="41251"/>
    <cellStyle name="㼿 4 4" xfId="41252"/>
    <cellStyle name="㼿 4 5" xfId="41253"/>
    <cellStyle name="㼿 4 6" xfId="41254"/>
    <cellStyle name="㼿 4 7" xfId="41255"/>
    <cellStyle name="㼿 4 8" xfId="41256"/>
    <cellStyle name="㼿 5" xfId="41257"/>
    <cellStyle name="㼿 5 2" xfId="41258"/>
    <cellStyle name="㼿 5 3" xfId="41259"/>
    <cellStyle name="㼿 5 4" xfId="41260"/>
    <cellStyle name="㼿 5 5" xfId="41261"/>
    <cellStyle name="㼿 5 6" xfId="41262"/>
    <cellStyle name="㼿 5 7" xfId="41263"/>
    <cellStyle name="㼿 5 8" xfId="41264"/>
    <cellStyle name="㼿 6" xfId="41265"/>
    <cellStyle name="㼿 6 2" xfId="41266"/>
    <cellStyle name="㼿 6 3" xfId="41267"/>
    <cellStyle name="㼿 6 4" xfId="41268"/>
    <cellStyle name="㼿 6 5" xfId="41269"/>
    <cellStyle name="㼿 6 6" xfId="41270"/>
    <cellStyle name="㼿 6 7" xfId="41271"/>
    <cellStyle name="㼿 6 8" xfId="41272"/>
    <cellStyle name="㼿 7" xfId="41273"/>
    <cellStyle name="㼿 8" xfId="41274"/>
    <cellStyle name="㼿 9" xfId="41275"/>
    <cellStyle name="㼿?" xfId="8733"/>
    <cellStyle name="㼿? 2" xfId="8734"/>
    <cellStyle name="㼿_июль 11" xfId="8735"/>
    <cellStyle name="㼿_Лист2" xfId="8736"/>
    <cellStyle name="㼿_свод-отч.дфр" xfId="8737"/>
    <cellStyle name="㼿_свод-свнц" xfId="8738"/>
    <cellStyle name="㼿㼿" xfId="8739"/>
    <cellStyle name="㼿㼿 2" xfId="41276"/>
    <cellStyle name="㼿㼿 2 2" xfId="41277"/>
    <cellStyle name="㼿㼿 2 2 2" xfId="41278"/>
    <cellStyle name="㼿㼿 2 3" xfId="41279"/>
    <cellStyle name="㼿㼿 3" xfId="41280"/>
    <cellStyle name="㼿㼿 3 2" xfId="41281"/>
    <cellStyle name="㼿㼿 3 2 2" xfId="41282"/>
    <cellStyle name="㼿㼿 3 3" xfId="41283"/>
    <cellStyle name="㼿㼿 4" xfId="41284"/>
    <cellStyle name="㼿㼿 4 2" xfId="41285"/>
    <cellStyle name="㼿㼿 4 2 2" xfId="41286"/>
    <cellStyle name="㼿㼿 4 3" xfId="41287"/>
    <cellStyle name="㼿㼿 5" xfId="41288"/>
    <cellStyle name="㼿㼿 5 2" xfId="41289"/>
    <cellStyle name="㼿㼿 6" xfId="41290"/>
    <cellStyle name="㼿㼿 6 2" xfId="41291"/>
    <cellStyle name="㼿㼿 7" xfId="41292"/>
    <cellStyle name="㼿㼿?" xfId="8740"/>
    <cellStyle name="㼿㼿? 10" xfId="41293"/>
    <cellStyle name="㼿㼿? 11" xfId="41294"/>
    <cellStyle name="㼿㼿? 12" xfId="41295"/>
    <cellStyle name="㼿㼿? 13" xfId="41296"/>
    <cellStyle name="㼿㼿? 2" xfId="8741"/>
    <cellStyle name="㼿㼿? 2 10" xfId="41297"/>
    <cellStyle name="㼿㼿? 2 11" xfId="41298"/>
    <cellStyle name="㼿㼿? 2 12" xfId="41299"/>
    <cellStyle name="㼿㼿? 2 13" xfId="41300"/>
    <cellStyle name="㼿㼿? 2 14" xfId="41301"/>
    <cellStyle name="㼿㼿? 2 2" xfId="8742"/>
    <cellStyle name="㼿㼿? 2 2 10" xfId="41302"/>
    <cellStyle name="㼿㼿? 2 2 11" xfId="41303"/>
    <cellStyle name="㼿㼿? 2 2 12" xfId="41304"/>
    <cellStyle name="㼿㼿? 2 2 2" xfId="41305"/>
    <cellStyle name="㼿㼿? 2 2 2 2" xfId="41306"/>
    <cellStyle name="㼿㼿? 2 2 2 3" xfId="41307"/>
    <cellStyle name="㼿㼿? 2 2 2 4" xfId="41308"/>
    <cellStyle name="㼿㼿? 2 2 2 5" xfId="41309"/>
    <cellStyle name="㼿㼿? 2 2 2 6" xfId="41310"/>
    <cellStyle name="㼿㼿? 2 2 2 7" xfId="41311"/>
    <cellStyle name="㼿㼿? 2 2 2 8" xfId="41312"/>
    <cellStyle name="㼿㼿? 2 2 3" xfId="41313"/>
    <cellStyle name="㼿㼿? 2 2 3 2" xfId="41314"/>
    <cellStyle name="㼿㼿? 2 2 3 3" xfId="41315"/>
    <cellStyle name="㼿㼿? 2 2 3 4" xfId="41316"/>
    <cellStyle name="㼿㼿? 2 2 3 5" xfId="41317"/>
    <cellStyle name="㼿㼿? 2 2 3 6" xfId="41318"/>
    <cellStyle name="㼿㼿? 2 2 3 7" xfId="41319"/>
    <cellStyle name="㼿㼿? 2 2 3 8" xfId="41320"/>
    <cellStyle name="㼿㼿? 2 2 4" xfId="41321"/>
    <cellStyle name="㼿㼿? 2 2 4 2" xfId="41322"/>
    <cellStyle name="㼿㼿? 2 2 4 3" xfId="41323"/>
    <cellStyle name="㼿㼿? 2 2 4 4" xfId="41324"/>
    <cellStyle name="㼿㼿? 2 2 4 5" xfId="41325"/>
    <cellStyle name="㼿㼿? 2 2 4 6" xfId="41326"/>
    <cellStyle name="㼿㼿? 2 2 4 7" xfId="41327"/>
    <cellStyle name="㼿㼿? 2 2 4 8" xfId="41328"/>
    <cellStyle name="㼿㼿? 2 2 5" xfId="41329"/>
    <cellStyle name="㼿㼿? 2 2 6" xfId="41330"/>
    <cellStyle name="㼿㼿? 2 2 7" xfId="41331"/>
    <cellStyle name="㼿㼿? 2 2 8" xfId="41332"/>
    <cellStyle name="㼿㼿? 2 2 9" xfId="41333"/>
    <cellStyle name="㼿㼿? 2 3" xfId="41334"/>
    <cellStyle name="㼿㼿? 2 3 2" xfId="41335"/>
    <cellStyle name="㼿㼿? 2 3 3" xfId="41336"/>
    <cellStyle name="㼿㼿? 2 3 4" xfId="41337"/>
    <cellStyle name="㼿㼿? 2 3 5" xfId="41338"/>
    <cellStyle name="㼿㼿? 2 3 6" xfId="41339"/>
    <cellStyle name="㼿㼿? 2 3 7" xfId="41340"/>
    <cellStyle name="㼿㼿? 2 3 8" xfId="41341"/>
    <cellStyle name="㼿㼿? 2 4" xfId="41342"/>
    <cellStyle name="㼿㼿? 2 4 2" xfId="41343"/>
    <cellStyle name="㼿㼿? 2 4 3" xfId="41344"/>
    <cellStyle name="㼿㼿? 2 4 4" xfId="41345"/>
    <cellStyle name="㼿㼿? 2 4 5" xfId="41346"/>
    <cellStyle name="㼿㼿? 2 4 6" xfId="41347"/>
    <cellStyle name="㼿㼿? 2 4 7" xfId="41348"/>
    <cellStyle name="㼿㼿? 2 4 8" xfId="41349"/>
    <cellStyle name="㼿㼿? 2 5" xfId="41350"/>
    <cellStyle name="㼿㼿? 2 5 2" xfId="41351"/>
    <cellStyle name="㼿㼿? 2 5 3" xfId="41352"/>
    <cellStyle name="㼿㼿? 2 5 4" xfId="41353"/>
    <cellStyle name="㼿㼿? 2 5 5" xfId="41354"/>
    <cellStyle name="㼿㼿? 2 5 6" xfId="41355"/>
    <cellStyle name="㼿㼿? 2 5 7" xfId="41356"/>
    <cellStyle name="㼿㼿? 2 5 8" xfId="41357"/>
    <cellStyle name="㼿㼿? 2 6" xfId="41358"/>
    <cellStyle name="㼿㼿? 2 7" xfId="41359"/>
    <cellStyle name="㼿㼿? 2 8" xfId="41360"/>
    <cellStyle name="㼿㼿? 2 9" xfId="41361"/>
    <cellStyle name="㼿㼿? 3" xfId="8743"/>
    <cellStyle name="㼿㼿? 3 10" xfId="41362"/>
    <cellStyle name="㼿㼿? 3 11" xfId="41363"/>
    <cellStyle name="㼿㼿? 3 12" xfId="41364"/>
    <cellStyle name="㼿㼿? 3 2" xfId="41365"/>
    <cellStyle name="㼿㼿? 3 2 2" xfId="41366"/>
    <cellStyle name="㼿㼿? 3 2 3" xfId="41367"/>
    <cellStyle name="㼿㼿? 3 2 4" xfId="41368"/>
    <cellStyle name="㼿㼿? 3 2 5" xfId="41369"/>
    <cellStyle name="㼿㼿? 3 2 6" xfId="41370"/>
    <cellStyle name="㼿㼿? 3 2 7" xfId="41371"/>
    <cellStyle name="㼿㼿? 3 2 8" xfId="41372"/>
    <cellStyle name="㼿㼿? 3 3" xfId="41373"/>
    <cellStyle name="㼿㼿? 3 3 2" xfId="41374"/>
    <cellStyle name="㼿㼿? 3 3 3" xfId="41375"/>
    <cellStyle name="㼿㼿? 3 3 4" xfId="41376"/>
    <cellStyle name="㼿㼿? 3 3 5" xfId="41377"/>
    <cellStyle name="㼿㼿? 3 3 6" xfId="41378"/>
    <cellStyle name="㼿㼿? 3 3 7" xfId="41379"/>
    <cellStyle name="㼿㼿? 3 3 8" xfId="41380"/>
    <cellStyle name="㼿㼿? 3 4" xfId="41381"/>
    <cellStyle name="㼿㼿? 3 4 2" xfId="41382"/>
    <cellStyle name="㼿㼿? 3 4 3" xfId="41383"/>
    <cellStyle name="㼿㼿? 3 4 4" xfId="41384"/>
    <cellStyle name="㼿㼿? 3 4 5" xfId="41385"/>
    <cellStyle name="㼿㼿? 3 4 6" xfId="41386"/>
    <cellStyle name="㼿㼿? 3 4 7" xfId="41387"/>
    <cellStyle name="㼿㼿? 3 4 8" xfId="41388"/>
    <cellStyle name="㼿㼿? 3 5" xfId="41389"/>
    <cellStyle name="㼿㼿? 3 6" xfId="41390"/>
    <cellStyle name="㼿㼿? 3 7" xfId="41391"/>
    <cellStyle name="㼿㼿? 3 8" xfId="41392"/>
    <cellStyle name="㼿㼿? 3 9" xfId="41393"/>
    <cellStyle name="㼿㼿? 4" xfId="41394"/>
    <cellStyle name="㼿㼿? 4 2" xfId="41395"/>
    <cellStyle name="㼿㼿? 4 2 2" xfId="41396"/>
    <cellStyle name="㼿㼿? 4 3" xfId="41397"/>
    <cellStyle name="㼿㼿? 4 4" xfId="41398"/>
    <cellStyle name="㼿㼿? 4 5" xfId="41399"/>
    <cellStyle name="㼿㼿? 4 6" xfId="41400"/>
    <cellStyle name="㼿㼿? 4 7" xfId="41401"/>
    <cellStyle name="㼿㼿? 4 8" xfId="41402"/>
    <cellStyle name="㼿㼿? 5" xfId="41403"/>
    <cellStyle name="㼿㼿? 5 2" xfId="41404"/>
    <cellStyle name="㼿㼿? 5 3" xfId="41405"/>
    <cellStyle name="㼿㼿? 5 4" xfId="41406"/>
    <cellStyle name="㼿㼿? 5 5" xfId="41407"/>
    <cellStyle name="㼿㼿? 5 6" xfId="41408"/>
    <cellStyle name="㼿㼿? 5 7" xfId="41409"/>
    <cellStyle name="㼿㼿? 5 8" xfId="41410"/>
    <cellStyle name="㼿㼿? 6" xfId="41411"/>
    <cellStyle name="㼿㼿? 6 2" xfId="41412"/>
    <cellStyle name="㼿㼿? 6 3" xfId="41413"/>
    <cellStyle name="㼿㼿? 6 4" xfId="41414"/>
    <cellStyle name="㼿㼿? 6 5" xfId="41415"/>
    <cellStyle name="㼿㼿? 6 6" xfId="41416"/>
    <cellStyle name="㼿㼿? 6 7" xfId="41417"/>
    <cellStyle name="㼿㼿? 6 8" xfId="41418"/>
    <cellStyle name="㼿㼿? 7" xfId="41419"/>
    <cellStyle name="㼿㼿? 8" xfId="41420"/>
    <cellStyle name="㼿㼿? 9" xfId="41421"/>
    <cellStyle name="㼿㼿_декабрь 2011" xfId="8744"/>
    <cellStyle name="㼿㼿㼿" xfId="8745"/>
    <cellStyle name="㼿㼿㼿?" xfId="8746"/>
    <cellStyle name="㼿㼿㼿? 2" xfId="41422"/>
    <cellStyle name="㼿㼿㼿_июль 11" xfId="8747"/>
    <cellStyle name="㼿㼿㼿㼿" xfId="8748"/>
    <cellStyle name="㼿㼿㼿㼿?" xfId="8749"/>
    <cellStyle name="㼿㼿㼿㼿? 2" xfId="8750"/>
    <cellStyle name="㼿㼿㼿㼿_Книга4 (5)" xfId="8751"/>
    <cellStyle name="㼿㼿㼿㼿㼿" xfId="8752"/>
    <cellStyle name="㼿㼿㼿㼿㼿 2" xfId="41423"/>
    <cellStyle name="㼿㼿㼿㼿㼿 2 2" xfId="41424"/>
    <cellStyle name="㼿㼿㼿㼿㼿 2 2 2" xfId="41425"/>
    <cellStyle name="㼿㼿㼿㼿㼿 2 2 2 2" xfId="41426"/>
    <cellStyle name="㼿㼿㼿㼿㼿 2 2 3" xfId="41427"/>
    <cellStyle name="㼿㼿㼿㼿㼿 2 3" xfId="41428"/>
    <cellStyle name="㼿㼿㼿㼿㼿 2 3 2" xfId="41429"/>
    <cellStyle name="㼿㼿㼿㼿㼿 2 3 2 2" xfId="41430"/>
    <cellStyle name="㼿㼿㼿㼿㼿 2 3 3" xfId="41431"/>
    <cellStyle name="㼿㼿㼿㼿㼿 2 4" xfId="41432"/>
    <cellStyle name="㼿㼿㼿㼿㼿 2 4 2" xfId="41433"/>
    <cellStyle name="㼿㼿㼿㼿㼿 2 5" xfId="41434"/>
    <cellStyle name="㼿㼿㼿㼿㼿 3" xfId="41435"/>
    <cellStyle name="㼿㼿㼿㼿㼿 3 2" xfId="41436"/>
    <cellStyle name="㼿㼿㼿㼿㼿 3 2 2" xfId="41437"/>
    <cellStyle name="㼿㼿㼿㼿㼿 3 3" xfId="41438"/>
    <cellStyle name="㼿㼿㼿㼿㼿 4" xfId="41439"/>
    <cellStyle name="㼿㼿㼿㼿㼿 4 2" xfId="41440"/>
    <cellStyle name="㼿㼿㼿㼿㼿 4 2 2" xfId="41441"/>
    <cellStyle name="㼿㼿㼿㼿㼿 4 3" xfId="41442"/>
    <cellStyle name="㼿㼿㼿㼿㼿 5" xfId="41443"/>
    <cellStyle name="㼿㼿㼿㼿㼿 5 2" xfId="41444"/>
    <cellStyle name="㼿㼿㼿㼿㼿 5 2 2" xfId="41445"/>
    <cellStyle name="㼿㼿㼿㼿㼿 5 3" xfId="41446"/>
    <cellStyle name="㼿㼿㼿㼿㼿 6" xfId="41447"/>
    <cellStyle name="㼿㼿㼿㼿㼿 6 2" xfId="41448"/>
    <cellStyle name="㼿㼿㼿㼿㼿 7" xfId="41449"/>
    <cellStyle name="㼿㼿㼿㼿㼿?" xfId="8753"/>
    <cellStyle name="㼿㼿㼿㼿㼿? 2" xfId="41450"/>
    <cellStyle name="㼿㼿㼿㼿㼿_декабрь 2011" xfId="8754"/>
    <cellStyle name="㼿㼿㼿㼿㼿㼿?" xfId="8755"/>
    <cellStyle name="㼿㼿㼿㼿㼿㼿? 2" xfId="41451"/>
    <cellStyle name="㼿㼿㼿㼿㼿㼿㼿?" xfId="8756"/>
    <cellStyle name="㼿㼿㼿㼿㼿㼿㼿㼿" xfId="8757"/>
    <cellStyle name="㼿㼿㼿㼿㼿㼿㼿㼿㼿" xfId="8758"/>
    <cellStyle name="㼿㼿㼿㼿㼿㼿㼿㼿㼿㼿" xfId="8759"/>
    <cellStyle name="㼿㼿㼿㼿㼿㼿㼿㼿㼿㼿?" xfId="8760"/>
    <cellStyle name="㼿㼿㼿㼿㼿㼿㼿㼿㼿㼿㼿" xfId="8761"/>
    <cellStyle name="㼿㼿㼿㼿㼿㼿㼿㼿㼿㼿㼿?" xfId="8762"/>
    <cellStyle name="㼿㼿㼿㼿㼿㼿㼿㼿㼿㼿㼿㼿" xfId="8763"/>
    <cellStyle name="㼿㼿㼿㼿㼿㼿㼿㼿㼿㼿㼿㼿?" xfId="8764"/>
    <cellStyle name="㼿㼿㼿㼿㼿㼿㼿㼿㼿㼿㼿㼿㼿" xfId="8765"/>
    <cellStyle name="㼿㼿㼿㼿㼿㼿㼿㼿㼿㼿㼿㼿㼿?" xfId="8766"/>
    <cellStyle name="㼿㼿㼿㼿㼿㼿㼿㼿㼿㼿㼿㼿㼿㼿" xfId="8767"/>
    <cellStyle name="㼿㼿㼿㼿㼿㼿㼿㼿㼿㼿㼿㼿㼿㼿?" xfId="8768"/>
    <cellStyle name="㼿㼿㼿㼿㼿㼿㼿㼿㼿㼿㼿㼿㼿㼿㼿" xfId="8769"/>
    <cellStyle name="㼿㼿㼿㼿㼿㼿㼿㼿㼿㼿㼿㼿㼿㼿㼿?" xfId="8770"/>
    <cellStyle name="㼿㼿㼿㼿㼿㼿㼿㼿㼿㼿㼿㼿㼿㼿㼿㼿" xfId="8771"/>
    <cellStyle name="㼿㼿㼿㼿㼿㼿㼿㼿㼿㼿㼿㼿㼿㼿㼿㼿㼿" xfId="8772"/>
    <cellStyle name="㼿㼿㼿㼿㼿㼿㼿㼿㼿㼿㼿㼿㼿㼿㼿㼿㼿?" xfId="8773"/>
    <cellStyle name="㼿㼿㼿㼿㼿㼿㼿㼿㼿㼿㼿㼿㼿㼿㼿㼿㼿㼿?" xfId="8774"/>
    <cellStyle name="㼿㼿㼿㼿㼿㼿㼿㼿㼿㼿㼿㼿㼿㼿㼿㼿㼿㼿㼿" xfId="8775"/>
    <cellStyle name="㼿㼿㼿㼿㼿㼿㼿㼿㼿㼿㼿㼿㼿㼿㼿㼿㼿㼿㼿㼿" xfId="8776"/>
    <cellStyle name="㼿㼿㼿㼿㼿㼿㼿㼿㼿㼿㼿㼿㼿㼿㼿㼿㼿㼿㼿㼿㼿" xfId="8777"/>
    <cellStyle name="㼿㼿㼿㼿㼿㼿㼿㼿㼿㼿㼿㼿㼿㼿㼿㼿㼿㼿㼿㼿㼿㼿" xfId="8778"/>
    <cellStyle name="㼿㼿㼿㼿㼿㼿㼿㼿㼿㼿㼿㼿㼿㼿㼿㼿㼿㼿㼿㼿㼿㼿?" xfId="8779"/>
    <cellStyle name="㼿㼿㼿㼿㼿㼿㼿㼿㼿㼿㼿㼿㼿㼿㼿㼿㼿㼿㼿㼿㼿㼿㼿" xfId="8780"/>
    <cellStyle name="㼿㼿㼿㼿㼿㼿㼿㼿㼿㼿㼿㼿㼿㼿㼿㼿㼿㼿㼿㼿㼿㼿㼿㼿" xfId="8781"/>
    <cellStyle name="㼿㼿㼿㼿㼿㼿㼿㼿㼿㼿㼿㼿㼿㼿㼿㼿㼿㼿㼿㼿㼿㼿㼿㼿㼿" xfId="8782"/>
    <cellStyle name="㼿㼿㼿㼿㼿㼿㼿㼿㼿㼿㼿㼿㼿㼿㼿㼿㼿㼿㼿㼿㼿㼿㼿㼿㼿㼿" xfId="8783"/>
    <cellStyle name="㼿㼿㼿㼿㼿㼿㼿㼿㼿㼿㼿㼿㼿㼿㼿㼿㼿㼿㼿㼿㼿㼿㼿㼿㼿㼿?" xfId="8784"/>
    <cellStyle name="㼿㼿㼿㼿㼿㼿㼿㼿㼿㼿㼿㼿㼿㼿㼿㼿㼿㼿㼿㼿㼿㼿㼿㼿㼿㼿㼿" xfId="8785"/>
    <cellStyle name="㼿㼿㼿㼿㼿㼿㼿㼿㼿㼿㼿㼿㼿㼿㼿㼿㼿㼿㼿㼿㼿㼿㼿㼿㼿㼿㼿?" xfId="8786"/>
    <cellStyle name="㼿㼿㼿㼿㼿㼿㼿㼿㼿㼿㼿㼿㼿㼿㼿㼿㼿㼿㼿㼿㼿㼿㼿㼿㼿㼿㼿㼿" xfId="8787"/>
    <cellStyle name="㼿㼿㼿㼿㼿㼿㼿㼿㼿㼿㼿㼿㼿㼿㼿㼿㼿㼿㼿㼿㼿㼿㼿㼿㼿㼿㼿㼿?" xfId="8788"/>
    <cellStyle name="㼿㼿㼿㼿㼿㼿㼿㼿㼿㼿㼿㼿㼿㼿㼿㼿㼿㼿㼿㼿㼿㼿㼿㼿㼿㼿㼿㼿㼿" xfId="8789"/>
    <cellStyle name="㼿㼿㼿㼿㼿㼿㼿㼿㼿㼿㼿㼿㼿㼿㼿㼿㼿㼿㼿㼿㼿㼿㼿㼿㼿㼿㼿㼿㼿?" xfId="8790"/>
    <cellStyle name="㼿㼿㼿㼿㼿㼿㼿㼿㼿㼿㼿㼿㼿㼿㼿㼿㼿㼿㼿㼿㼿㼿㼿㼿㼿㼿㼿㼿㼿㼿?" xfId="8791"/>
    <cellStyle name="㼿㼿㼿㼿㼿㼿㼿㼿㼿㼿㼿㼿㼿㼿㼿㼿㼿㼿㼿㼿㼿㼿㼿㼿㼿㼿㼿㼿㼿㼿㼿?" xfId="8792"/>
    <cellStyle name="㼿㼿㼿㼿㼿㼿㼿㼿㼿㼿㼿㼿㼿㼿㼿㼿㼿㼿㼿㼿㼿㼿㼿㼿㼿㼿㼿㼿㼿㼿㼿㼿" xfId="8793"/>
    <cellStyle name="㼿㼿㼿㼿㼿㼿㼿㼿㼿㼿㼿㼿㼿㼿㼿㼿㼿㼿㼿㼿㼿㼿㼿㼿㼿㼿㼿㼿㼿㼿㼿㼿?" xfId="8794"/>
    <cellStyle name="㼿㼿㼿㼿㼿㼿㼿㼿㼿㼿㼿㼿㼿㼿㼿㼿㼿㼿㼿㼿㼿㼿㼿㼿㼿㼿㼿㼿㼿㼿㼿㼿㼿?" xfId="8795"/>
    <cellStyle name="㼿㼿㼿㼿㼿㼿㼿㼿㼿㼿㼿㼿㼿㼿㼿㼿㼿㼿㼿㼿㼿㼿㼿㼿㼿㼿㼿㼿㼿㼿㼿㼿㼿㼿" xfId="8796"/>
    <cellStyle name="㼿㼿㼿㼿㼿㼿㼿㼿㼿㼿㼿㼿㼿㼿㼿㼿㼿㼿㼿㼿㼿㼿㼿㼿㼿㼿㼿㼿㼿㼿㼿㼿㼿㼿?" xfId="8797"/>
    <cellStyle name="㼿㼿㼿㼿㼿㼿㼿㼿㼿㼿㼿㼿㼿㼿㼿㼿㼿㼿㼿㼿㼿㼿㼿㼿㼿㼿㼿㼿㼿㼿㼿㼿㼿㼿㼿" xfId="8798"/>
    <cellStyle name="㼿㼿㼿㼿㼿㼿㼿㼿㼿㼿㼿㼿㼿㼿㼿㼿㼿㼿㼿㼿㼿㼿㼿㼿㼿㼿㼿㼿㼿㼿㼿㼿㼿㼿㼿?" xfId="8799"/>
    <cellStyle name="㼿㼿㼿㼿㼿㼿㼿㼿㼿㼿㼿㼿㼿㼿㼿㼿㼿㼿㼿㼿㼿㼿㼿㼿㼿㼿㼿㼿㼿㼿㼿㼿㼿㼿㼿㼿" xfId="8800"/>
    <cellStyle name="㼿㼿㼿㼿㼿㼿㼿㼿㼿㼿㼿㼿㼿㼿㼿㼿㼿㼿㼿㼿㼿㼿㼿㼿㼿㼿㼿㼿㼿㼿㼿㼿㼿㼿㼿㼿?" xfId="8801"/>
    <cellStyle name="㼿㼿㼿㼿㼿㼿㼿㼿㼿㼿㼿㼿㼿㼿㼿㼿㼿㼿㼿㼿㼿㼿㼿㼿㼿㼿㼿㼿㼿㼿㼿㼿㼿㼿㼿㼿㼿" xfId="8802"/>
    <cellStyle name="㼿㼿㼿㼿㼿㼿㼿㼿㼿㼿㼿㼿㼿㼿㼿㼿㼿㼿㼿㼿㼿㼿㼿㼿㼿㼿㼿㼿㼿㼿㼿㼿㼿㼿㼿㼿㼿?" xfId="8803"/>
    <cellStyle name="㼿㼿㼿㼿㼿㼿㼿㼿㼿㼿㼿㼿㼿㼿㼿㼿㼿㼿㼿㼿㼿㼿㼿㼿㼿㼿㼿㼿㼿㼿㼿㼿㼿㼿㼿㼿㼿㼿?" xfId="8804"/>
    <cellStyle name="㼿㼿㼿㼿㼿㼿㼿㼿㼿㼿㼿㼿㼿㼿㼿㼿㼿㼿㼿㼿㼿㼿㼿㼿㼿㼿㼿㼿㼿㼿㼿㼿㼿㼿㼿㼿㼿㼿㼿" xfId="8805"/>
    <cellStyle name="㼿㼿㼿㼿㼿㼿㼿㼿㼿㼿㼿㼿㼿㼿㼿㼿㼿㼿㼿㼿㼿㼿㼿㼿㼿㼿㼿㼿㼿㼿㼿㼿㼿㼿㼿㼿㼿㼿㼿?" xfId="8806"/>
    <cellStyle name="㼿㼿㼿㼿㼿㼿㼿㼿㼿㼿㼿㼿㼿㼿㼿㼿㼿㼿㼿㼿㼿㼿㼿㼿㼿㼿㼿㼿㼿㼿㼿㼿㼿㼿㼿㼿㼿㼿㼿㼿" xfId="8807"/>
    <cellStyle name="㼿㼿㼿㼿㼿㼿㼿㼿㼿㼿㼿㼿㼿㼿㼿㼿㼿㼿㼿㼿㼿㼿㼿㼿㼿㼿㼿㼿㼿㼿㼿㼿㼿㼿㼿㼿㼿㼿㼿㼿?" xfId="8808"/>
    <cellStyle name="㼿㼿㼿㼿㼿㼿㼿㼿㼿㼿㼿㼿㼿㼿㼿㼿㼿㼿㼿㼿㼿㼿㼿㼿㼿㼿㼿㼿㼿㼿㼿㼿㼿㼿㼿㼿㼿㼿㼿㼿㼿?" xfId="8809"/>
    <cellStyle name="㼿㼿㼿㼿㼿㼿㼿㼿㼿㼿㼿㼿㼿㼿㼿㼿㼿㼿㼿㼿㼿㼿㼿㼿㼿㼿㼿㼿㼿㼿㼿㼿㼿㼿㼿㼿㼿㼿㼿㼿㼿㼿" xfId="8810"/>
    <cellStyle name="㼿㼿㼿㼿㼿㼿㼿㼿㼿㼿㼿㼿㼿㼿㼿㼿㼿㼿㼿㼿㼿㼿㼿㼿㼿㼿㼿㼿㼿㼿㼿㼿㼿㼿㼿㼿㼿㼿㼿㼿㼿㼿?" xfId="8811"/>
    <cellStyle name="㼿㼿㼿㼿㼿㼿㼿㼿㼿㼿㼿㼿㼿㼿㼿㼿㼿㼿㼿㼿㼿㼿㼿㼿㼿㼿㼿㼿㼿㼿㼿㼿㼿㼿㼿㼿㼿㼿㼿㼿㼿㼿㼿" xfId="8812"/>
    <cellStyle name="㼿㼿㼿㼿㼿㼿㼿㼿㼿㼿㼿㼿㼿㼿㼿㼿㼿㼿㼿㼿㼿㼿㼿㼿㼿㼿㼿㼿㼿㼿㼿㼿㼿㼿㼿㼿㼿㼿㼿㼿㼿㼿㼿㼿" xfId="8813"/>
    <cellStyle name="㼿㼿㼿㼿㼿㼿㼿㼿㼿㼿㼿㼿㼿㼿㼿㼿㼿㼿㼿㼿㼿㼿㼿㼿㼿㼿㼿㼿㼿㼿㼿㼿㼿㼿㼿㼿㼿㼿㼿㼿㼿㼿㼿㼿?" xfId="8814"/>
    <cellStyle name="㼿㼿㼿㼿㼿㼿㼿㼿㼿㼿㼿㼿㼿㼿㼿㼿㼿㼿㼿㼿㼿㼿㼿㼿㼿㼿㼿㼿㼿㼿㼿㼿㼿㼿㼿㼿㼿㼿㼿㼿㼿㼿㼿㼿㼿" xfId="8815"/>
    <cellStyle name="㼿㼿㼿㼿㼿㼿㼿㼿㼿㼿㼿㼿㼿㼿㼿㼿㼿㼿㼿㼿㼿㼿㼿㼿㼿㼿㼿㼿㼿㼿㼿㼿㼿㼿㼿㼿㼿㼿㼿㼿㼿㼿㼿㼿㼿?" xfId="8816"/>
    <cellStyle name="㼿㼿㼿㼿㼿㼿㼿㼿㼿㼿㼿㼿㼿㼿㼿㼿㼿㼿㼿㼿㼿㼿㼿㼿㼿㼿㼿㼿㼿㼿㼿㼿㼿㼿㼿㼿㼿㼿㼿㼿㼿㼿㼿㼿㼿㼿" xfId="8817"/>
    <cellStyle name="㼿㼿㼿㼿㼿㼿㼿㼿㼿㼿㼿㼿㼿㼿㼿㼿㼿㼿㼿㼿㼿㼿㼿㼿㼿㼿㼿㼿㼿㼿㼿㼿㼿㼿㼿㼿㼿㼿㼿㼿㼿㼿㼿㼿㼿㼿㼿㼿" xfId="8818"/>
    <cellStyle name="㼿㼿㼿㼿㼿㼿㼿㼿㼿㼿㼿㼿㼿㼿㼿㼿㼿㼿㼿㼿㼿㼿㼿㼿㼿㼿㼿㼿㼿㼿㼿㼿㼿㼿㼿㼿㼿㼿㼿㼿㼿㼿㼿㼿㼿㼿㼿㼿?" xfId="8819"/>
    <cellStyle name="㼿㼿㼿㼿㼿㼿㼿㼿㼿㼿㼿㼿㼿㼿㼿㼿㼿㼿㼿㼿㼿㼿㼿㼿㼿㼿㼿㼿㼿㼿㼿㼿㼿㼿㼿㼿㼿㼿㼿㼿㼿㼿㼿㼿㼿㼿㼿㼿㼿" xfId="8820"/>
    <cellStyle name="㼿㼿㼿㼿㼿㼿㼿㼿㼿㼿㼿㼿㼿㼿㼿㼿㼿㼿㼿㼿㼿㼿㼿㼿㼿㼿㼿㼿㼿㼿㼿㼿㼿㼿㼿㼿㼿㼿㼿㼿㼿㼿㼿㼿㼿㼿㼿㼿㼿?" xfId="8821"/>
    <cellStyle name="㼿㼿㼿㼿㼿㼿㼿㼿㼿㼿㼿㼿㼿㼿㼿㼿㼿㼿㼿㼿㼿㼿㼿㼿㼿㼿㼿㼿㼿㼿㼿㼿㼿㼿㼿㼿㼿㼿㼿㼿㼿㼿㼿㼿㼿㼿㼿㼿㼿㼿" xfId="8822"/>
    <cellStyle name="㼿㼿㼿㼿㼿㼿㼿㼿㼿㼿㼿㼿㼿㼿㼿㼿㼿㼿㼿㼿㼿㼿㼿㼿㼿㼿㼿㼿㼿㼿㼿㼿㼿㼿㼿㼿㼿㼿㼿㼿㼿㼿㼿㼿㼿㼿㼿㼿㼿㼿?" xfId="8823"/>
    <cellStyle name="㼿㼿㼿㼿㼿㼿㼿㼿㼿㼿㼿㼿㼿㼿㼿㼿㼿㼿㼿㼿㼿㼿㼿㼿㼿㼿㼿㼿㼿㼿㼿㼿㼿㼿㼿㼿㼿㼿㼿㼿㼿㼿㼿㼿㼿㼿㼿㼿㼿㼿㼿" xfId="8824"/>
    <cellStyle name="㼿㼿㼿㼿㼿㼿㼿㼿㼿㼿㼿㼿㼿㼿㼿㼿㼿㼿㼿㼿㼿㼿㼿㼿㼿㼿㼿㼿㼿㼿㼿㼿㼿㼿㼿㼿㼿㼿㼿㼿㼿㼿㼿㼿㼿㼿㼿㼿㼿㼿㼿?" xfId="8825"/>
    <cellStyle name="㼿㼿㼿㼿㼿㼿㼿㼿㼿㼿㼿㼿㼿㼿㼿㼿㼿㼿㼿㼿㼿㼿㼿㼿㼿㼿㼿㼿㼿㼿㼿㼿㼿㼿㼿㼿㼿㼿㼿㼿㼿㼿㼿㼿㼿㼿㼿㼿㼿㼿㼿㼿" xfId="8826"/>
    <cellStyle name="㼿㼿㼿㼿㼿㼿㼿㼿㼿㼿㼿㼿㼿㼿㼿㼿㼿㼿㼿㼿㼿㼿㼿㼿㼿㼿㼿㼿㼿㼿㼿㼿㼿㼿㼿㼿㼿㼿㼿㼿㼿㼿㼿㼿㼿㼿㼿㼿㼿㼿㼿㼿?" xfId="8827"/>
    <cellStyle name="㼿㼿㼿㼿㼿㼿㼿㼿㼿㼿㼿㼿㼿㼿㼿㼿㼿㼿㼿㼿㼿㼿㼿㼿㼿㼿㼿㼿㼿㼿㼿㼿㼿㼿㼿㼿㼿㼿㼿㼿㼿㼿㼿㼿㼿㼿㼿㼿㼿㼿㼿㼿㼿" xfId="8828"/>
    <cellStyle name="㼿㼿㼿㼿㼿㼿㼿㼿㼿㼿㼿㼿㼿㼿㼿㼿㼿㼿㼿㼿㼿㼿㼿㼿㼿㼿㼿㼿㼿㼿㼿㼿㼿㼿㼿㼿㼿㼿㼿㼿㼿㼿㼿㼿㼿㼿㼿㼿㼿㼿㼿㼿㼿㼿?" xfId="8829"/>
    <cellStyle name="㼿㼿㼿㼿㼿㼿㼿㼿㼿㼿㼿㼿㼿㼿㼿㼿㼿㼿㼿㼿㼿㼿㼿㼿㼿㼿㼿㼿㼿㼿㼿㼿㼿㼿㼿㼿㼿㼿㼿㼿㼿㼿㼿㼿㼿㼿㼿㼿㼿㼿㼿㼿㼿㼿㼿" xfId="8830"/>
    <cellStyle name="㼿㼿㼿㼿㼿㼿㼿㼿㼿㼿㼿㼿㼿㼿㼿㼿㼿㼿㼿㼿㼿㼿㼿㼿㼿㼿㼿㼿㼿㼿㼿㼿㼿㼿㼿㼿㼿㼿㼿㼿㼿㼿㼿㼿㼿㼿㼿㼿㼿㼿㼿㼿㼿㼿㼿?" xfId="8831"/>
    <cellStyle name="䁺_x0001_" xfId="88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8.xml"/><Relationship Id="rId117" Type="http://schemas.openxmlformats.org/officeDocument/2006/relationships/externalLink" Target="externalLinks/externalLink109.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63" Type="http://schemas.openxmlformats.org/officeDocument/2006/relationships/externalLink" Target="externalLinks/externalLink55.xml"/><Relationship Id="rId68" Type="http://schemas.openxmlformats.org/officeDocument/2006/relationships/externalLink" Target="externalLinks/externalLink60.xml"/><Relationship Id="rId84" Type="http://schemas.openxmlformats.org/officeDocument/2006/relationships/externalLink" Target="externalLinks/externalLink76.xml"/><Relationship Id="rId89" Type="http://schemas.openxmlformats.org/officeDocument/2006/relationships/externalLink" Target="externalLinks/externalLink81.xml"/><Relationship Id="rId112" Type="http://schemas.openxmlformats.org/officeDocument/2006/relationships/externalLink" Target="externalLinks/externalLink104.xml"/><Relationship Id="rId133" Type="http://schemas.openxmlformats.org/officeDocument/2006/relationships/externalLink" Target="externalLinks/externalLink125.xml"/><Relationship Id="rId138" Type="http://schemas.openxmlformats.org/officeDocument/2006/relationships/externalLink" Target="externalLinks/externalLink130.xml"/><Relationship Id="rId16" Type="http://schemas.openxmlformats.org/officeDocument/2006/relationships/externalLink" Target="externalLinks/externalLink8.xml"/><Relationship Id="rId107" Type="http://schemas.openxmlformats.org/officeDocument/2006/relationships/externalLink" Target="externalLinks/externalLink99.xml"/><Relationship Id="rId11" Type="http://schemas.openxmlformats.org/officeDocument/2006/relationships/externalLink" Target="externalLinks/externalLink3.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53" Type="http://schemas.openxmlformats.org/officeDocument/2006/relationships/externalLink" Target="externalLinks/externalLink45.xml"/><Relationship Id="rId58" Type="http://schemas.openxmlformats.org/officeDocument/2006/relationships/externalLink" Target="externalLinks/externalLink50.xml"/><Relationship Id="rId74" Type="http://schemas.openxmlformats.org/officeDocument/2006/relationships/externalLink" Target="externalLinks/externalLink66.xml"/><Relationship Id="rId79" Type="http://schemas.openxmlformats.org/officeDocument/2006/relationships/externalLink" Target="externalLinks/externalLink71.xml"/><Relationship Id="rId102" Type="http://schemas.openxmlformats.org/officeDocument/2006/relationships/externalLink" Target="externalLinks/externalLink94.xml"/><Relationship Id="rId123" Type="http://schemas.openxmlformats.org/officeDocument/2006/relationships/externalLink" Target="externalLinks/externalLink115.xml"/><Relationship Id="rId128" Type="http://schemas.openxmlformats.org/officeDocument/2006/relationships/externalLink" Target="externalLinks/externalLink120.xml"/><Relationship Id="rId144" Type="http://schemas.openxmlformats.org/officeDocument/2006/relationships/externalLink" Target="externalLinks/externalLink136.xml"/><Relationship Id="rId5" Type="http://schemas.openxmlformats.org/officeDocument/2006/relationships/worksheet" Target="worksheets/sheet5.xml"/><Relationship Id="rId90" Type="http://schemas.openxmlformats.org/officeDocument/2006/relationships/externalLink" Target="externalLinks/externalLink82.xml"/><Relationship Id="rId95" Type="http://schemas.openxmlformats.org/officeDocument/2006/relationships/externalLink" Target="externalLinks/externalLink87.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64" Type="http://schemas.openxmlformats.org/officeDocument/2006/relationships/externalLink" Target="externalLinks/externalLink56.xml"/><Relationship Id="rId69" Type="http://schemas.openxmlformats.org/officeDocument/2006/relationships/externalLink" Target="externalLinks/externalLink61.xml"/><Relationship Id="rId113" Type="http://schemas.openxmlformats.org/officeDocument/2006/relationships/externalLink" Target="externalLinks/externalLink105.xml"/><Relationship Id="rId118" Type="http://schemas.openxmlformats.org/officeDocument/2006/relationships/externalLink" Target="externalLinks/externalLink110.xml"/><Relationship Id="rId134" Type="http://schemas.openxmlformats.org/officeDocument/2006/relationships/externalLink" Target="externalLinks/externalLink126.xml"/><Relationship Id="rId139" Type="http://schemas.openxmlformats.org/officeDocument/2006/relationships/externalLink" Target="externalLinks/externalLink131.xml"/><Relationship Id="rId80" Type="http://schemas.openxmlformats.org/officeDocument/2006/relationships/externalLink" Target="externalLinks/externalLink72.xml"/><Relationship Id="rId85" Type="http://schemas.openxmlformats.org/officeDocument/2006/relationships/externalLink" Target="externalLinks/externalLink77.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externalLink" Target="externalLinks/externalLink51.xml"/><Relationship Id="rId67" Type="http://schemas.openxmlformats.org/officeDocument/2006/relationships/externalLink" Target="externalLinks/externalLink59.xml"/><Relationship Id="rId103" Type="http://schemas.openxmlformats.org/officeDocument/2006/relationships/externalLink" Target="externalLinks/externalLink95.xml"/><Relationship Id="rId108" Type="http://schemas.openxmlformats.org/officeDocument/2006/relationships/externalLink" Target="externalLinks/externalLink100.xml"/><Relationship Id="rId116" Type="http://schemas.openxmlformats.org/officeDocument/2006/relationships/externalLink" Target="externalLinks/externalLink108.xml"/><Relationship Id="rId124" Type="http://schemas.openxmlformats.org/officeDocument/2006/relationships/externalLink" Target="externalLinks/externalLink116.xml"/><Relationship Id="rId129" Type="http://schemas.openxmlformats.org/officeDocument/2006/relationships/externalLink" Target="externalLinks/externalLink121.xml"/><Relationship Id="rId137" Type="http://schemas.openxmlformats.org/officeDocument/2006/relationships/externalLink" Target="externalLinks/externalLink129.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externalLink" Target="externalLinks/externalLink54.xml"/><Relationship Id="rId70" Type="http://schemas.openxmlformats.org/officeDocument/2006/relationships/externalLink" Target="externalLinks/externalLink62.xml"/><Relationship Id="rId75" Type="http://schemas.openxmlformats.org/officeDocument/2006/relationships/externalLink" Target="externalLinks/externalLink67.xml"/><Relationship Id="rId83" Type="http://schemas.openxmlformats.org/officeDocument/2006/relationships/externalLink" Target="externalLinks/externalLink75.xml"/><Relationship Id="rId88" Type="http://schemas.openxmlformats.org/officeDocument/2006/relationships/externalLink" Target="externalLinks/externalLink80.xml"/><Relationship Id="rId91" Type="http://schemas.openxmlformats.org/officeDocument/2006/relationships/externalLink" Target="externalLinks/externalLink83.xml"/><Relationship Id="rId96" Type="http://schemas.openxmlformats.org/officeDocument/2006/relationships/externalLink" Target="externalLinks/externalLink88.xml"/><Relationship Id="rId111" Type="http://schemas.openxmlformats.org/officeDocument/2006/relationships/externalLink" Target="externalLinks/externalLink103.xml"/><Relationship Id="rId132" Type="http://schemas.openxmlformats.org/officeDocument/2006/relationships/externalLink" Target="externalLinks/externalLink124.xml"/><Relationship Id="rId140" Type="http://schemas.openxmlformats.org/officeDocument/2006/relationships/externalLink" Target="externalLinks/externalLink132.xml"/><Relationship Id="rId14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externalLink" Target="externalLinks/externalLink49.xml"/><Relationship Id="rId106" Type="http://schemas.openxmlformats.org/officeDocument/2006/relationships/externalLink" Target="externalLinks/externalLink98.xml"/><Relationship Id="rId114" Type="http://schemas.openxmlformats.org/officeDocument/2006/relationships/externalLink" Target="externalLinks/externalLink106.xml"/><Relationship Id="rId119" Type="http://schemas.openxmlformats.org/officeDocument/2006/relationships/externalLink" Target="externalLinks/externalLink111.xml"/><Relationship Id="rId127" Type="http://schemas.openxmlformats.org/officeDocument/2006/relationships/externalLink" Target="externalLinks/externalLink11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73" Type="http://schemas.openxmlformats.org/officeDocument/2006/relationships/externalLink" Target="externalLinks/externalLink65.xml"/><Relationship Id="rId78" Type="http://schemas.openxmlformats.org/officeDocument/2006/relationships/externalLink" Target="externalLinks/externalLink70.xml"/><Relationship Id="rId81" Type="http://schemas.openxmlformats.org/officeDocument/2006/relationships/externalLink" Target="externalLinks/externalLink73.xml"/><Relationship Id="rId86" Type="http://schemas.openxmlformats.org/officeDocument/2006/relationships/externalLink" Target="externalLinks/externalLink78.xml"/><Relationship Id="rId94" Type="http://schemas.openxmlformats.org/officeDocument/2006/relationships/externalLink" Target="externalLinks/externalLink86.xml"/><Relationship Id="rId99" Type="http://schemas.openxmlformats.org/officeDocument/2006/relationships/externalLink" Target="externalLinks/externalLink91.xml"/><Relationship Id="rId101" Type="http://schemas.openxmlformats.org/officeDocument/2006/relationships/externalLink" Target="externalLinks/externalLink93.xml"/><Relationship Id="rId122" Type="http://schemas.openxmlformats.org/officeDocument/2006/relationships/externalLink" Target="externalLinks/externalLink114.xml"/><Relationship Id="rId130" Type="http://schemas.openxmlformats.org/officeDocument/2006/relationships/externalLink" Target="externalLinks/externalLink122.xml"/><Relationship Id="rId135" Type="http://schemas.openxmlformats.org/officeDocument/2006/relationships/externalLink" Target="externalLinks/externalLink127.xml"/><Relationship Id="rId143" Type="http://schemas.openxmlformats.org/officeDocument/2006/relationships/externalLink" Target="externalLinks/externalLink135.xml"/><Relationship Id="rId14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109" Type="http://schemas.openxmlformats.org/officeDocument/2006/relationships/externalLink" Target="externalLinks/externalLink10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externalLink" Target="externalLinks/externalLink89.xml"/><Relationship Id="rId104" Type="http://schemas.openxmlformats.org/officeDocument/2006/relationships/externalLink" Target="externalLinks/externalLink96.xml"/><Relationship Id="rId120" Type="http://schemas.openxmlformats.org/officeDocument/2006/relationships/externalLink" Target="externalLinks/externalLink112.xml"/><Relationship Id="rId125" Type="http://schemas.openxmlformats.org/officeDocument/2006/relationships/externalLink" Target="externalLinks/externalLink117.xml"/><Relationship Id="rId141" Type="http://schemas.openxmlformats.org/officeDocument/2006/relationships/externalLink" Target="externalLinks/externalLink133.xml"/><Relationship Id="rId14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2" Type="http://schemas.openxmlformats.org/officeDocument/2006/relationships/worksheet" Target="worksheets/sheet2.xml"/><Relationship Id="rId29" Type="http://schemas.openxmlformats.org/officeDocument/2006/relationships/externalLink" Target="externalLinks/externalLink21.xml"/><Relationship Id="rId24" Type="http://schemas.openxmlformats.org/officeDocument/2006/relationships/externalLink" Target="externalLinks/externalLink16.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87" Type="http://schemas.openxmlformats.org/officeDocument/2006/relationships/externalLink" Target="externalLinks/externalLink79.xml"/><Relationship Id="rId110" Type="http://schemas.openxmlformats.org/officeDocument/2006/relationships/externalLink" Target="externalLinks/externalLink102.xml"/><Relationship Id="rId115" Type="http://schemas.openxmlformats.org/officeDocument/2006/relationships/externalLink" Target="externalLinks/externalLink107.xml"/><Relationship Id="rId131" Type="http://schemas.openxmlformats.org/officeDocument/2006/relationships/externalLink" Target="externalLinks/externalLink123.xml"/><Relationship Id="rId136" Type="http://schemas.openxmlformats.org/officeDocument/2006/relationships/externalLink" Target="externalLinks/externalLink128.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56" Type="http://schemas.openxmlformats.org/officeDocument/2006/relationships/externalLink" Target="externalLinks/externalLink48.xml"/><Relationship Id="rId77" Type="http://schemas.openxmlformats.org/officeDocument/2006/relationships/externalLink" Target="externalLinks/externalLink69.xml"/><Relationship Id="rId100" Type="http://schemas.openxmlformats.org/officeDocument/2006/relationships/externalLink" Target="externalLinks/externalLink92.xml"/><Relationship Id="rId105" Type="http://schemas.openxmlformats.org/officeDocument/2006/relationships/externalLink" Target="externalLinks/externalLink97.xml"/><Relationship Id="rId126" Type="http://schemas.openxmlformats.org/officeDocument/2006/relationships/externalLink" Target="externalLinks/externalLink118.xml"/><Relationship Id="rId14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93" Type="http://schemas.openxmlformats.org/officeDocument/2006/relationships/externalLink" Target="externalLinks/externalLink85.xml"/><Relationship Id="rId98" Type="http://schemas.openxmlformats.org/officeDocument/2006/relationships/externalLink" Target="externalLinks/externalLink90.xml"/><Relationship Id="rId121" Type="http://schemas.openxmlformats.org/officeDocument/2006/relationships/externalLink" Target="externalLinks/externalLink113.xml"/><Relationship Id="rId142" Type="http://schemas.openxmlformats.org/officeDocument/2006/relationships/externalLink" Target="externalLinks/externalLink13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Zotov_EA/AppData/Local/Microsoft/Windows/Temporary%20Internet%20Files/Content.Outlook/QDYE3O1K/&#1057;&#1074;&#1086;&#1076;%20&#1057;&#1069;&#1055;%202015%20&#1085;&#1086;&#1074;&#1099;&#108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le/le/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ocuments%20and%20Settings/fedorova/&#1052;&#1086;&#1080;%20&#1076;&#1086;&#1082;&#1091;&#1084;&#1077;&#1085;&#1090;&#1099;/&#1054;&#1090;&#1095;&#1077;&#1090;&#1099;%20&#1074;%20&#1054;&#1040;&#1054;%20&#1052;&#1056;&#1057;&#1050;-&#1070;&#1075;&#1072;/&#1041;&#1072;&#1079;&#1072;2010&#1054;&#1059;&#1069;&#1056;&#1059;-&#1055;&#1054;12163&#1076;&#1074;.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1059;&#1060;-54,58,59,61%20%20&#1054;&#1040;&#1054;%20&#1050;&#1059;&#1073;&#1072;&#1085;&#1100;&#1101;&#1085;&#1077;&#1088;&#1075;&#1086;.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G:\RAG\RAB\&#1052;&#1072;&#1081;&#1077;&#1088;_27_03_08\Model_RAB_MRSK_svod.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E:\RAG\RAB\&#1052;&#1072;&#1081;&#1077;&#1088;_27_03_08\Model_RAB_MRSK_svo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s\USERS\5%20&#1058;&#1045;&#1055;&#1051;&#1054;&#1042;&#1040;&#1071;%20&#1069;&#1053;&#1045;&#1056;&#1043;&#1048;&#1071;\&#1069;&#1082;&#1089;&#1087;&#1077;&#1088;&#1090;&#1080;&#1079;&#1072;%202007\&#1090;&#1072;&#1073;&#1083;&#1080;&#1094;&#1072;%20&#1092;&#1089;&#109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BC/1_client/MRSK/01.Working%20papers/02.&#1052;&#1077;&#1090;&#1086;&#1076;&#1086;&#1083;&#1086;&#1075;&#1080;&#1103;/&#1069;&#1090;&#1072;&#1087;%202.2/01.%20&#1064;&#1072;&#1073;&#1083;&#1086;&#1085;%20&#1041;&#1055;%20&#1044;&#1047;&#1054;/&#1044;&#1086;&#1088;&#1072;&#1073;&#1086;&#1090;&#1082;&#1072;%20&#1096;&#1072;&#1073;&#1083;&#1086;&#1085;&#1072;%20&#1041;&#1055;/&#1096;&#1072;&#1073;&#1083;&#1086;&#1085;_v24_IB_AP.xlsm"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G:\06.08\TEPLO.PREDEL.0911.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E:\06.08\TEPLO.PREDEL.0911.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7;&#1084;&#1086;&#1083;&#1077;&#1085;&#1089;&#1082;_300709_193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SPI/USPT/&#1047;&#1072;&#1087;&#1088;&#1086;&#1089;%20&#1062;&#1059;%20&#1052;&#1056;&#1057;&#1050;/&#1048;&#1090;&#1086;&#1075;&#1080;%20&#1090;&#1072;&#1088;&#1080;&#1092;&#1085;&#1086;&#1081;%20&#1082;&#1072;&#1084;&#1087;&#1072;&#1085;&#1080;&#1080;%202011/&#1054;&#1090;&#1087;&#1088;&#1072;&#1074;&#1083;&#1077;&#1085;&#1086;%20&#1074;%20&#1061;&#1086;&#1083;&#1076;&#1080;&#1085;&#1075;_&#1059;&#1090;&#1074;&#1077;&#1088;&#1078;&#1076;&#1077;&#1085;&#1086;/1%20&#1084;&#1072;&#1103;/&#1055;&#1088;&#1080;&#1083;&#1086;&#1078;&#1077;&#1085;&#1080;&#1077;%2010%20&#1060;&#1086;&#1088;&#1084;&#1072;&#1090;%20&#1060;&#1057;&#1058;_RAB_&#1052;&#1086;&#1089;&#1082;&#1086;&#1074;&#1089;&#1082;&#1072;&#1103;%20&#1086;&#1073;&#1083;&#1072;&#1089;&#1090;&#110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Documents%20and%20Settings/chesnokov_av/Local%20Settings/Temporary%20Internet%20Files/Content.Outlook/UPKWJUR7/&#1050;&#1086;&#1087;&#1080;&#1103;%20&#1064;&#1072;&#1073;&#1083;&#1086;&#1085;%20&#1041;&#1055;_&#1089;%20&#1091;&#1095;&#1077;&#1090;&#1086;&#1084;%20&#1082;&#1086;&#1084;&#1084;&#1077;&#1085;&#1090;&#1072;&#1088;&#1080;&#1077;&#1074;_&#1044;&#1058;.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REDEL_ELEK_2011/PREDEL.ELEC.2010v1.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Documents%20and%20Settings/poludnevaoa/Local%20Settings/Temporary%20Internet%20Files/Content.Outlook/LQB3411Q/Documents%20and%20Settings/babenkovaev/Local%20Settings/Temporary%20Internet%20Files/OLK16A/06.08/TEPLO.PREDEL.0911.2.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1055;&#1069;&#1054;%20(&#1055;&#1083;&#1072;&#1085;&#1086;&#1074;&#1086;-&#1101;&#1082;&#1086;&#1085;&#1086;&#1084;&#1080;&#1095;&#1077;&#1089;&#1082;&#1080;&#1081;%20&#1086;&#1090;&#1076;&#1077;&#1083;)/&#1057;&#1052;&#1045;&#1058;&#1040;%202008%20&#1075;&#1086;&#1076;/Documents%20and%20Settings/ZverzhanskayaEA/&#1052;&#1086;&#1080;%20&#1076;&#1086;&#1082;&#1091;&#1084;&#1077;&#1085;&#1090;&#1099;/&#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Documents%20and%20Settings/belousova/Local%20Settings/Temporary%20Internet%20Files/Content.Outlook/8DCWOUV8/&#1041;&#1072;&#1079;&#1072;%20&#1056;&#1057;&#1058;/&#1041;&#1072;&#1079;&#1072;2010&#1054;&#1059;&#1069;&#1056;&#1059;-&#1055;&#1054;12163&#1076;&#1074;%20&#1086;&#1090;%2022.04..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4;&#1086;&#1083;&#1077;&#1085;&#1089;&#1082;&#1101;&#1085;&#1077;&#1088;&#1075;&#1086;\&#1057;&#1082;&#1086;&#1088;&#1088;_&#1040;&#1041;&#1055;_&#1085;&#1072;%202009&#1075;_&#1057;&#1084;&#1086;&#1083;&#1077;&#1085;&#1089;&#1082;_290709_112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41;&#1088;&#1103;&#1085;&#1089;&#1082;&#1101;&#1085;&#1077;&#1088;&#1075;&#1086;\&#1057;&#1082;&#1086;&#1088;&#1088;_&#1040;&#1041;&#1055;_&#1085;&#1072;%202009&#1075;_&#1041;&#1088;&#1103;&#1085;&#1089;&#1082;&#1101;&#1085;&#1077;&#1088;&#1075;&#1086;_270709_1807.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Work\arhiv\COMMON\JDANOVA\&#1060;&#1054;\&#1050;&#1085;&#1080;&#1075;&#1072;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Lu07/E/i/&#1086;&#1090;&#1095;&#1077;&#1090;&#1099;2003/&#1088;&#1072;&#1089;&#1089;&#1099;&#1083;&#1082;&#1072;%20&#1048;&#1053;&#1069;&#1048;/&#1057;&#1080;&#1073;&#1080;&#1088;&#1100;/For%20Bezik%20&#1057;&#1090;&#1088;&#1072;&#1090;&#1077;&#1075;-1130-&#1080;&#1102;&#1083;&#1100;.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Lu07/E/i/&#1086;&#1090;&#1095;&#1077;&#1090;&#1099;2003/&#1088;&#1072;&#1089;&#1089;&#1099;&#1083;&#1082;&#1072;%20&#1048;&#1053;&#1069;&#1048;/&#1042;&#1086;&#1083;&#1075;&#1072;/For%20Bezik%20&#1057;&#1090;&#1088;&#1072;&#1090;&#1077;&#1075;-1130-&#1080;&#1102;&#1083;&#1100;.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SPI/USPT/&#1058;%20&#1087;&#1077;&#1088;&#1077;&#1076;&#1072;&#1095;&#1072;%2012/15%20&#1059;&#1090;&#1074;&#1077;&#1088;&#1078;&#1076;&#1077;&#1085;&#1086;%202012%20&#1089;%20&#1088;&#1072;&#1089;&#1096;&#1080;&#1092;&#1088;&#1086;&#1074;&#1082;&#1072;&#1084;&#1080;/&#1052;&#1086;&#1089;&#1082;&#1074;&#1072;/2401%20%20&#1057;&#1074;&#1086;&#1076;&#1085;&#1072;&#1103;%20&#1052;&#1057;&#1050;%202010-2012%20&#1075;&#1075;.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http://belgorod.motiw.ru/Lu07/E/i/&#1086;&#1090;&#1095;&#1077;&#1090;&#1099;2003/&#1088;&#1072;&#1089;&#1089;&#1099;&#1083;&#1082;&#1072;%20&#1048;&#1053;&#1069;&#1048;/&#1042;&#1086;&#1083;&#1075;&#1072;/For%20Bezik%20&#1057;&#1090;&#1088;&#1072;&#1090;&#1077;&#1075;-1130-&#1080;&#1102;&#1083;&#11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poludnevaoa/Local%20Settings/Temporary%20Internet%20Files/Content.Outlook/LQB3411Q/&#1086;&#1073;&#1084;&#1077;&#1085;/&#1092;&#1083;&#1101;&#1096;/16%20&#1085;&#1086;&#1103;&#1073;&#1088;&#1103;%20&#1087;&#1086;&#1089;&#1083;&#1077;&#1076;&#1085;&#1080;&#1081;/RAB.2010%20&#1050;&#1069;&#108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DOCUME~1\YARYAB~1\LOCALS~1\Temp\notes6030C8\~193966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TEPLO.PREDEL.2010_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1/muser/LOCALS~1/Temp/bat/ARM_BP_RSK_V10_0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SPI/USPT/&#1058;%20&#1087;&#1077;&#1088;&#1077;&#1076;&#1072;&#1095;&#1072;%2012%20&#1089;%2001.07.2012/2.%20&#1052;&#1086;&#1089;&#1082;&#1074;&#1072;%20&#1089;%2001.07.2012%20&#1075;/&#1047;&#1072;&#1103;&#1074;&#1082;&#1072;%20-%20&#1057;&#1090;&#1072;&#1088;&#1072;&#1103;%20&#1052;&#1086;&#1089;&#1082;&#1074;&#1072;/12.03.&#1050;&#1086;&#1087;&#1080;&#1103;%20&#1076;&#1083;&#1103;%20&#1045;&#1048;&#1040;&#1057;%20&#1060;&#1086;&#1088;&#1084;&#1072;&#1090;%20&#1060;&#1057;&#1058;%20-%20&#1052;&#1086;&#1089;&#1082;&#1074;&#1072;%20&#1089;&#1090;&#1072;&#1088;&#1099;&#1077;%20&#1075;&#1088;&#1072;&#1085;&#1080;&#1094;&#1099;.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le/le/Resource/Documents%20and%20Settings/rykov_ya/Local%20Settings/Temporary%20Internet%20Files/Content.IE5/Q7UJ6TYN/&#1052;&#1086;&#1085;&#1080;&#1090;&#1086;&#1088;&#1080;&#1085;&#1075;%20_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1045;&#1088;&#1084;&#1086;&#1083;&#1077;&#1085;&#1082;&#1086;/&#1056;&#1072;&#1073;&#1086;&#1095;&#1080;&#1081;%20&#1089;&#1090;&#1086;&#1083;/Tarif_demo/Tarif2_dem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1040;&#1083;&#1090;&#1072;&#1081;&#1089;&#1082;&#1080;&#1081;%20&#1082;&#1088;&#1072;&#108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Zotov_EA/AppData/Local/Microsoft/Windows/Temporary%20Internet%20Files/Content.Outlook/QDYE3O1K/+&#1051;&#1077;&#1085;&#1069;&#1085;&#1077;&#1088;&#1075;&#1086;/&#1055;&#1088;&#1080;&#1083;&#1086;&#1078;&#1077;&#1085;&#1080;&#1077;%202%20&#1090;&#1072;&#1088;&#1080;&#1092;&#1085;&#1072;&#1103;%20&#1084;&#1086;&#1076;&#1077;&#1083;&#110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Kormakov_AA/AppData/Local/Microsoft/Windows/Temporary%20Internet%20Files/Content.Outlook/38IZKHQE/+&#1051;&#1077;&#1085;&#1069;&#1085;&#1077;&#1088;&#1075;&#1086;/&#1055;&#1088;&#1080;&#1083;&#1086;&#1078;&#1077;&#1085;&#1080;&#1077;%202%20&#1090;&#1072;&#1088;&#1080;&#1092;&#1085;&#1072;&#1103;%20&#1084;&#1086;&#1076;&#1077;&#1083;&#1100;.xlsx"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ocuments%20and%20Settings/&#1040;&#1092;&#1072;&#1085;&#1072;&#1089;&#1100;&#1077;&#1074;&#1072;&#1040;&#1042;/Local%20Settings/Temporary%20Internet%20Files/Content.IE5/U82K32K3/FORM1/star.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imakovans\Local%20Settings\Temporary%20Internet%20Files\OLK1CD\&#1057;&#1042;&#1054;&#1044;_6,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nts%20and%20Settings/klepikov_yg/&#1056;&#1072;&#1073;&#1086;&#1095;&#1080;&#1081;%20&#1089;&#1090;&#1086;&#1083;/Information%20blok.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1055;&#1083;&#1072;&#1085;%20&#1085;&#1072;%202008-2010(13.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le/le/Resource/ESK/2.%20&#1044;&#1086;&#1082;&#1091;&#1084;&#1077;&#1085;&#1090;&#1099;%20&#1086;&#1073;&#1097;&#1077;&#1075;&#1086;%20&#1076;&#1086;&#1089;&#1090;&#1091;&#1087;&#1072;/1.%20&#1044;&#1083;&#1103;%20&#1086;&#1073;&#1084;&#1077;&#1085;&#1072;/&#1040;&#1056;&#1052;%20&#1090;&#1072;&#1088;&#1080;&#1092;&#1099;%202007/&#1040;&#1056;&#1052;%20&#1090;&#1072;&#1088;&#1080;&#1092;&#1099;.2007(&#1051;&#1077;&#1085;.&#1086;&#1073;&#1083;).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nergo\Resource\ESK\2.%20&#1044;&#1086;&#1082;&#1091;&#1084;&#1077;&#1085;&#1090;&#1099;%20&#1086;&#1073;&#1097;&#1077;&#1075;&#1086;%20&#1076;&#1086;&#1089;&#1090;&#1091;&#1087;&#1072;\1.%20&#1044;&#1083;&#1103;%20&#1086;&#1073;&#1084;&#1077;&#1085;&#1072;\&#1040;&#1056;&#1052;%20&#1090;&#1072;&#1088;&#1080;&#1092;&#1099;%202007\&#1040;&#1056;&#1052;%20&#1090;&#1072;&#1088;&#1080;&#1092;&#1099;.2007(&#1051;&#1077;&#1085;.&#1086;&#1073;&#1083;).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B-PL\NBPL\_F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_04_02-01\tarif\DOCUME~1\NKONDA~1.FST\LOCALS~1\Temp\notes6030C8\&#1055;&#1083;&#1072;&#1085;%20&#1085;&#1072;%202008-20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ocuments%20and%20Settings/klepikov_yg/Local%20Settings/Temporary%20Internet%20Files/Content.Outlook/2UMNX8RJ/Information%20blok.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Documents%20and%20Settings/DubrovinaEA/Local%20Settings/Temporary%20Internet%20Files/Content.Outlook/LK9C73XW/&#1045;&#1048;&#1040;&#1057;%20&#1052;&#1054;&#1057;&#1050;&#1042;&#104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Documents%20and%20Settings/&#1040;&#1092;&#1072;&#1085;&#1072;&#1089;&#1100;&#1077;&#1074;&#1072;&#1040;&#1042;/Local%20Settings/Temporary%20Internet%20Files/Content.IE5/U82K32K3/&#1041;&#1072;&#1083;&#1072;&#1085;&#1089;&#1099;%20&#1076;&#1083;&#1103;%20&#1056;&#1069;&#1050;/STOIMO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1069;&#1082;&#1086;&#1085;&#1086;&#1084;&#1080;&#1082;&#1072;/&#1057;&#1052;&#1048;/&#1058;&#1040;&#1056;&#1048;&#1060;&#1054;&#1054;&#1041;&#1056;&#1040;&#1047;&#1054;&#1042;&#1040;&#1053;&#1048;&#1045;/&#1057;&#1050;&#1040;&#1053;&#1045;&#1056;&#1067;/&#1055;&#1077;&#1088;&#1077;&#1087;&#1080;&#1089;&#1082;&#1072;/&#1052;&#1056;&#1057;&#1050;/2013%20&#1075;&#1086;&#1076;/02%20&#1092;&#1077;&#1074;&#1088;&#1072;&#1083;&#1100;/1087%20&#1086;&#1090;%2015.02.2013%20&#8470;%20&#1042;&#1083;&#1075;&#1069;_1400_2477%20&#1054;&#1090;&#1095;&#1077;&#1090;%20&#1074;%20&#1096;&#1072;&#1073;&#1083;&#1086;&#1085;&#1077;%20&#1045;&#1048;&#1040;&#1057;%20&#1079;&#1072;%204%20&#1082;&#1074;.%202012%20&#1075;/NET%20INV%202012%20(&#1042;&#1069;-4%20&#1082;&#1074;&#1072;&#1088;&#1090;&#1072;&#1083;%202012%20&#1075;.)%20(&#1073;&#1077;&#1079;%20&#1053;&#1044;&#1057;)27.03.201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Adzhiev-MS/AppData/Local/Microsoft/Windows/Temporary%20Internet%20Files/Content.Outlook/TBTNO0AD/&#1042;&#1048;&#1050;&#1040;/&#1059;&#1090;&#1074;&#1077;&#1088;&#1078;&#1076;&#1077;&#1085;&#1086;%202014/PEREDACHA.2014(v1.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DSPI/USPT/&#1048;&#1053;&#1060;&#1054;&#1056;&#1052;&#1040;&#1062;&#1048;&#1054;&#1053;&#1053;&#1040;&#1071;%20&#1041;&#1040;&#1047;&#1040;/&#1042;&#1085;&#1091;&#1090;&#1088;&#1077;&#1085;&#1085;&#1080;&#1077;%20&#1086;&#1090;&#1095;&#1077;&#1090;&#1099;/&#1058;&#1072;&#1088;&#1080;&#1092;_&#1088;&#1077;&#1075;&#1091;&#1083;&#1080;&#1088;/&#1055;&#1077;&#1088;&#1077;&#1076;&#1072;&#1095;&#1072;%20&#1101;_&#1101;/&#1085;&#1072;%202012%20&#1075;&#1086;&#1076;/&#1059;&#1090;&#1074;&#1077;&#1088;&#1078;&#1076;&#1077;&#1085;&#1086;/&#1052;&#1086;&#1089;&#1082;&#1074;&#1072;/27%2001%20&#1055;&#1088;&#1080;&#1083;&#1086;&#1078;&#1077;&#1085;&#1080;&#1077;%209%20&#1060;&#1086;&#1088;&#1084;&#1072;&#1090;%20&#1060;&#1057;&#1058;_RAB_&#1075;%20%20&#1052;&#1086;&#1089;&#1082;&#1074;&#107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1059;&#1087;&#1088;&#1072;&#1074;&#1083;&#1077;&#1085;&#1080;&#1077;%20&#1101;&#1082;&#1086;&#1085;&#1086;&#1084;&#1080;&#1082;&#1080;/&#1052;&#1072;&#1090;&#1077;&#1088;&#1080;&#1072;&#1083;&#1099;%20&#1087;&#1086;%20&#1090;&#1072;&#1088;&#1080;&#1092;&#1072;&#1084;1/2011/&#1059;&#1058;&#1042;&#1045;&#1056;&#1046;&#1044;&#1045;&#1053;&#1054;/&#1040;&#1083;&#1090;&#1072;&#1081;&#1089;&#1082;&#1080;&#1081;%20&#1082;&#1088;&#1072;&#1081;-2011%20&#1075;&#1086;&#1076;%20%20&#1050;&#1054;&#1058;&#1045;&#1051;%20(26.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Documents%20and%20Settings/SERGEY.VERESCHAGIN/Desktop/&#1040;&#1083;&#1100;&#1073;&#1086;&#1084;%20&#1076;&#1086;&#1087;&#1086;&#1083;&#1085;&#1080;&#1090;&#1077;&#1083;&#1100;&#1085;&#1099;&#1093;%20&#1092;&#1086;&#1088;&#1084;%20(Autosaved).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WINDOWS/TEMP/notesFFF692/&#1056;&#1072;&#1079;&#1088;&#1072;&#1073;&#1086;&#1090;&#1082;&#1072;%20&#1096;&#1072;&#1073;&#1083;&#1086;&#1085;&#1072;%20&#1041;&#1055;/old/&#1096;&#1072;&#1073;&#1083;&#1086;&#1085;_v59.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1059;&#1089;&#1083;&#1086;&#1074;&#1085;&#1099;&#1077;%20&#1077;&#1076;&#1080;&#1085;&#1080;&#1094;&#1099;%20&#1085;&#1072;%202011-2015.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grebennikovrv\&#1052;&#1086;&#1080;%20&#1076;&#1086;&#1082;&#1091;&#1084;&#1077;&#1085;&#1090;&#1099;\&#1041;&#1072;&#1083;&#1072;&#1085;&#1089;&#1099;\&#1041;&#1072;&#1083;&#1072;&#1085;&#1089;&#1099;%20&#1101;&#1083;.%20&#1101;&#1085;%20&#1080;%20&#1084;&#1086;&#1097;&#1085;&#1086;&#1089;&#1090;&#1080;%20&#1085;&#1072;%202007%20&#1075;&#1086;&#1076;\&#1041;&#1072;&#1083;&#1072;&#1085;&#1089;_&#1076;&#1077;&#1082;&#1072;&#1073;&#1088;&#1100;\&#1041;&#1072;&#1083;&#1072;&#1085;&#1089;%20&#1101;&#1085;&#1077;&#1088;&#1075;&#1080;&#1080;%202007%20&#1082;&#1086;&#108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7;&#1090;&#1072;&#1085;&#1094;&#1080;&#1080;%202009\&#1040;&#1083;&#1090;&#1072;&#1081;-&#1050;&#1086;&#1082;&#1089;_09_&#1060;&#1057;&#105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le/le/Resource/ECONOM/IZDERSKI/IZDPL200/UGO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Documents%20and%20Settings/poludnevaoa/Local%20Settings/Temporary%20Internet%20Files/Content.Outlook/LQB3411Q/DOCUME~1/mgolovko/LOCALS~1/Temp/notes6030C8/PREDEL.ELEK.2011.CZ%20&#1050;&#1086;&#1088;&#1088;.%20&#1052;&#1080;&#1085;&#1080;&#1084;&#1091;&#1084;.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DOCUME~1\YARYAB~1\LOCALS~1\Temp\notes6030C8\&#1053;&#1086;&#1074;&#1072;&#1103;%20&#1087;&#1072;&#1087;&#1082;&#1072;\PREDEL.ELEK.2011.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1050;&#1083;&#1077;&#1087;&#1080;&#1082;&#1086;&#1074;/&#1054;&#1041;&#1065;&#1040;&#1071;/2013%20&#1075;&#1086;&#1076;/&#1055;&#1077;&#1088;&#1074;&#1086;&#1085;&#1072;&#1095;&#1072;&#1083;&#1100;&#1085;&#1099;&#1081;%20&#1041;&#1055;%20&#1085;&#1072;%202013%20&#1075;&#1086;&#1076;/&#1076;&#1077;&#1090;&#1072;&#1083;&#1080;%20&#1089;&#1084;&#1077;&#1090;&#1072;_&#1041;&#1055;_201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eo-lida\&#1086;&#1073;&#1084;&#1077;&#1085;\&#1052;&#1086;&#1080;%20&#1076;&#1086;&#1082;&#1091;&#1084;&#1077;&#1085;&#1090;&#1099;\&#1064;&#1072;&#1073;&#1083;&#1086;&#1085;%20%20&#1060;&#1057;&#1058;%20&#1087;&#1086;%20&#1090;&#1072;&#1088;&#1080;&#1092;&#1072;&#1084;%20(&#1075;&#1077;&#1085;&#1077;&#1088;&#1072;&#1094;&#1080;&#1103;)\GRE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eo-lida\&#1086;&#1073;&#1084;&#1077;&#1085;\RAG\&#1058;&#1072;&#1088;&#1080;&#1092;%202009\&#1090;&#1072;&#1073;&#1083;&#1080;&#1094;&#1099;%20&#1076;&#1083;&#1103;%20&#1088;&#1072;&#1089;&#1095;&#1077;&#1090;&#1086;&#1074;28-04-08_2006-2009&#1089;%20&#1048;&#104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B-PL/NBPL/_FE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Miroshnikova.SA/AppData/Local/Microsoft/Windows/Temporary%20Internet%20Files/Content.Outlook/N7PPEWBH/&#1055;&#1088;&#1080;&#1083;&#1086;&#1078;&#1077;&#1085;&#1080;&#1077;%2024%20%20(&#1082;&#1086;&#1085;&#1089;&#1086;&#1083;&#1080;&#1076;&#1072;&#1094;&#1080;&#1103;%20&#1040;&#1074;&#1090;&#108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1069;&#1082;&#1086;&#1085;&#1086;&#1084;&#1080;&#1082;&#1072;/&#1057;&#1052;&#1048;/&#1058;&#1040;&#1056;&#1048;&#1060;&#1054;&#1054;&#1041;&#1056;&#1040;&#1047;&#1054;&#1042;&#1040;&#1053;&#1048;&#1045;/&#1058;&#1055;&#1055;/&#1058;&#1040;&#1056;&#1048;&#1060;&#1067;%202014/&#1090;&#1072;&#1088;&#1080;&#1092;&#1085;&#1099;&#1077;%20&#1084;&#1086;&#1076;&#1077;&#1083;&#1080;%20&#1087;&#1086;%20&#1087;&#1080;&#1089;&#1100;&#1084;&#1091;%20&#1056;&#1086;&#1089;&#1089;&#1077;&#1090;&#1077;&#1081;%202014/&#1055;&#1088;&#1080;&#1083;&#1086;&#1078;&#1077;&#1085;&#1080;&#1077;%202%20&#1058;&#1072;&#1088;&#1080;&#1092;&#1085;&#1072;&#1103;%20&#1084;&#1086;&#1076;&#1077;&#1083;&#1100;%20&#1089;&#1086;%20&#1089;&#1094;&#1077;&#1085;&#1072;&#1088;&#1085;&#1099;&#1084;&#1080;%20&#1091;&#1089;&#1083;&#1086;&#1074;&#1080;&#1103;&#1084;&#1080;%20.xlsm"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sk-andreeva\&#1076;&#1083;&#1103;%20&#1086;&#1073;&#1084;&#1077;&#1085;&#1072;%20&#1087;&#1076;&#1088;&#1080;&#1087;\SHPZ.DBF"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le/le/Resource/Documents%20and%20Settings/&#1045;&#1088;&#1084;&#1086;&#1083;&#1077;&#1085;&#1082;&#1086;/&#1056;&#1072;&#1073;&#1086;&#1095;&#1080;&#1081;%20&#1089;&#1090;&#1086;&#1083;/Tarif_demo/Tarif2_demo.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nergo\Resource\Documents%20and%20Settings\&#1045;&#1088;&#1084;&#1086;&#1083;&#1077;&#1085;&#1082;&#1086;\&#1056;&#1072;&#1073;&#1086;&#1095;&#1080;&#1081;%20&#1089;&#1090;&#1086;&#1083;\Tarif_demo\Tarif2_demo.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rykov_ya/Local%20Settings/Temporary%20Internet%20Files/Content.IE5/Q7UJ6TYN/&#1052;&#1086;&#1085;&#1080;&#1090;&#1086;&#1088;&#1080;&#1085;&#1075;%20_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eo-lida\&#1086;&#1073;&#1084;&#1077;&#1085;\&#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Users/Lazutchenkova_OV/Downloads/&#1055;&#1088;&#1080;&#1083;&#1086;&#1078;&#1077;&#1085;&#1080;&#1077;%20&#8470;%203_&#1040;&#1056;&#1052;%20&#1073;&#1080;&#1079;&#1085;&#1077;&#1089;-&#1087;&#1083;&#1072;&#1085;&#1072;%20&#1085;&#1072;%202013%20&#1075;.%20(5).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LIFANOVA_TV/AppData/Local/Microsoft/Windows/Temporary%20Internet%20Files/Content.IE5/7ROCZZ0E/&#1050;&#1054;&#1056;&#1056;%20&#1041;&#1055;%202013/&#1057;&#1042;&#1054;&#1044;%20&#1058;&#1040;&#1041;&#1051;&#1048;&#1062;&#1067;%202013%20&#1082;&#1086;&#1088;&#1088;/&#1050;&#1054;&#1056;&#1056;%20&#1041;&#1055;%202013/&#1064;&#1040;&#1041;&#1051;&#1054;&#1053;%20&#1082;&#1086;&#1088;&#1088;&#1040;&#1056;&#1052;%20&#1041;&#1055;%202013.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belousova/Local%20Settings/Temporary%20Internet%20Files/Content.Outlook/U8YOLZ5U/&#1041;&#1072;&#1079;&#1072;2012&#1054;&#1059;&#1069;&#1056;&#1059;&#1076;&#1074;%20(3).xlsm"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PathMissing" Target="PrintForms1"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DOCUME~1/EVSEEV~1/LOCALS~1/Temp/7zO13B.tmp/&#1044;&#1086;&#1087;&#1086;&#1083;&#1085;&#1080;&#1090;&#1077;&#1083;&#1100;&#1085;&#1099;&#1077;%20&#1092;&#1086;&#1088;&#1084;&#1099;%20&#1082;%20&#1040;&#1056;&#1052;%20&#1041;&#1055;%202013_14101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Users/Miroshnikova.SA/AppData/Local/Microsoft/Windows/Temporary%20Internet%20Files/Content.Outlook/N7PPEWBH/Users/PYTKIN~1.MRS/AppData/Local/Temp/Rar$DI00.634/&#1041;&#1072;&#1079;&#1072;%20&#1048;&#1055;%202011-2015.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1050;&#1083;&#1077;&#1087;&#1080;&#1082;&#1086;&#1074;/&#1054;&#1041;&#1065;&#1040;&#1071;/2013%20&#1075;&#1086;&#1076;/&#1050;&#1086;&#1088;&#1088;&#1077;&#1082;&#1090;&#1080;&#1088;&#1086;&#1074;&#1082;&#1072;%20&#1041;&#1055;%20&#1085;&#1072;%202013%20&#1075;&#1086;&#1076;/_&#1050;&#1086;&#1085;&#1089;&#1086;&#1083;&#1080;&#1076;&#1080;&#1088;&#1086;&#1074;&#1072;&#1085;&#1085;&#1099;&#1081;/&#1050;&#1041;&#1055;_&#1082;&#1086;&#1085;&#1089;&#1086;&#1083;_2013&#1075;_160713_0810_&#1080;&#1079;&#1084;%202014-17.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Balobanov\plan-99\P-99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СЭП"/>
      <sheetName val="Свод СЭП 2015 новый"/>
    </sheetNames>
    <definedNames>
      <definedName name="____________________M8" refersTo="#ССЫЛКА!"/>
      <definedName name="____________________M9" refersTo="#ССЫЛКА!"/>
      <definedName name="____________________q11" refersTo="#ССЫЛКА!"/>
      <definedName name="____________________q15" refersTo="#ССЫЛКА!"/>
      <definedName name="____________________q17" refersTo="#ССЫЛКА!"/>
      <definedName name="____________________q2" refersTo="#ССЫЛКА!"/>
      <definedName name="____________________q3" refersTo="#ССЫЛКА!"/>
      <definedName name="____________________q4" refersTo="#ССЫЛКА!"/>
      <definedName name="____________________q5" refersTo="#ССЫЛКА!"/>
      <definedName name="____________________q6" refersTo="#ССЫЛКА!"/>
      <definedName name="____________________q7" refersTo="#ССЫЛКА!"/>
      <definedName name="____________________q8" refersTo="#ССЫЛКА!"/>
      <definedName name="____________________q9" refersTo="#ССЫЛКА!"/>
      <definedName name="____M8" refersTo="#ССЫЛКА!"/>
      <definedName name="____M9" refersTo="#ССЫЛКА!"/>
      <definedName name="____q11" refersTo="#ССЫЛКА!"/>
      <definedName name="____q15" refersTo="#ССЫЛКА!"/>
      <definedName name="____q17" refersTo="#ССЫЛКА!"/>
      <definedName name="____q2" refersTo="#ССЫЛКА!"/>
      <definedName name="____q3" refersTo="#ССЫЛКА!"/>
      <definedName name="____q4" refersTo="#ССЫЛКА!"/>
      <definedName name="____q5" refersTo="#ССЫЛКА!"/>
      <definedName name="____q6" refersTo="#ССЫЛКА!"/>
      <definedName name="____q7" refersTo="#ССЫЛКА!"/>
      <definedName name="____q8" refersTo="#ССЫЛКА!"/>
      <definedName name="____q9" refersTo="#ССЫЛКА!"/>
      <definedName name="___FY1" refersTo="#ССЫЛКА!"/>
      <definedName name="___M8" refersTo="#ССЫЛКА!"/>
      <definedName name="___M9" refersTo="#ССЫЛКА!"/>
      <definedName name="___q11" refersTo="#ССЫЛКА!"/>
      <definedName name="___q15" refersTo="#ССЫЛКА!"/>
      <definedName name="___q17" refersTo="#ССЫЛКА!"/>
      <definedName name="___q2" refersTo="#ССЫЛКА!"/>
      <definedName name="___q3" refersTo="#ССЫЛКА!"/>
      <definedName name="___q4" refersTo="#ССЫЛКА!"/>
      <definedName name="___q5" refersTo="#ССЫЛКА!"/>
      <definedName name="___q6" refersTo="#ССЫЛКА!"/>
      <definedName name="___q7" refersTo="#ССЫЛКА!"/>
      <definedName name="___q8" refersTo="#ССЫЛКА!"/>
      <definedName name="___q9" refersTo="#ССЫЛКА!"/>
      <definedName name="__M8" refersTo="#ССЫЛКА!"/>
      <definedName name="__M9" refersTo="#ССЫЛКА!"/>
      <definedName name="__q11" refersTo="#ССЫЛКА!"/>
      <definedName name="__q15" refersTo="#ССЫЛКА!"/>
      <definedName name="__q17" refersTo="#ССЫЛКА!"/>
      <definedName name="__q2" refersTo="#ССЫЛКА!"/>
      <definedName name="__q3" refersTo="#ССЫЛКА!"/>
      <definedName name="__q4" refersTo="#ССЫЛКА!"/>
      <definedName name="__q5" refersTo="#ССЫЛКА!"/>
      <definedName name="__q6" refersTo="#ССЫЛКА!"/>
      <definedName name="__q7" refersTo="#ССЫЛКА!"/>
      <definedName name="__q8" refersTo="#ССЫЛКА!"/>
      <definedName name="__q9" refersTo="#ССЫЛКА!"/>
      <definedName name="_bty6" refersTo="#ССЫЛКА!"/>
      <definedName name="_gh1" refersTo="#ССЫЛКА!"/>
      <definedName name="asasfddddddddddddddddd" refersTo="#ССЫЛКА!"/>
      <definedName name="ayan" refersTo="#ССЫЛКА!"/>
      <definedName name="bb" refersTo="#ССЫЛКА!"/>
      <definedName name="bbbbbbnhnmh" refersTo="#ССЫЛКА!"/>
      <definedName name="bfdhfdhfd" refersTo="#ССЫЛКА!"/>
      <definedName name="bfgd" refersTo="#ССЫЛКА!"/>
      <definedName name="bgfcdfs" refersTo="#ССЫЛКА!"/>
      <definedName name="bghty" refersTo="#ССЫЛКА!"/>
      <definedName name="bhgggf" refersTo="#ССЫЛКА!"/>
      <definedName name="bhgggggggggggggggg" refersTo="#ССЫЛКА!"/>
      <definedName name="bhjghff" refersTo="#ССЫЛКА!"/>
      <definedName name="bmjjhbvfgf" refersTo="#ССЫЛКА!"/>
      <definedName name="bnbbnvbcvbcvx" refersTo="#ССЫЛКА!"/>
      <definedName name="bnghfh" refersTo="#ССЫЛКА!"/>
      <definedName name="btytu" refersTo="#ССЫЛКА!"/>
      <definedName name="btyty" refersTo="#ССЫЛКА!"/>
      <definedName name="bu7u" refersTo="#ССЫЛКА!"/>
      <definedName name="bvffffffffffffffff" refersTo="#ССЫЛКА!"/>
      <definedName name="bvfgdfsf" refersTo="#ССЫЛКА!"/>
      <definedName name="bvgggggggggggggggg" refersTo="#ССЫЛКА!"/>
      <definedName name="bvhggggggggggggggggggg" refersTo="#ССЫЛКА!"/>
      <definedName name="bvjhjjjjjjjjjjjjjjjjjjjjj" refersTo="#ССЫЛКА!"/>
      <definedName name="bvnvb" refersTo="#ССЫЛКА!"/>
      <definedName name="bvvb" refersTo="#ССЫЛКА!"/>
      <definedName name="bvvmnbm" refersTo="#ССЫЛКА!"/>
      <definedName name="bvvvcxcv" refersTo="#ССЫЛКА!"/>
      <definedName name="bytb" refersTo="#ССЫЛКА!"/>
      <definedName name="bytu" refersTo="#ССЫЛКА!"/>
      <definedName name="byurt" refersTo="#ССЫЛКА!"/>
      <definedName name="cawef" refersTo="#ССЫЛКА!"/>
      <definedName name="ccccccccccccccccc" refersTo="#ССЫЛКА!"/>
      <definedName name="ccffffffffffffffffffff" refersTo="#ССЫЛКА!"/>
      <definedName name="cdsdddddddddddddddd" refersTo="#ССЫЛКА!"/>
      <definedName name="cdsesssssssssssssssss" refersTo="#ССЫЛКА!"/>
      <definedName name="cecewsc" refersTo="#ССЫЛКА!"/>
      <definedName name="cfddddddddddddd" refersTo="#ССЫЛКА!"/>
      <definedName name="cfdddddddddddddddddd" refersTo="#ССЫЛКА!"/>
      <definedName name="cfgdffffffffffffff" refersTo="#ССЫЛКА!"/>
      <definedName name="cfghhhhhhhhhhhhhhhhh" refersTo="#ССЫЛКА!"/>
      <definedName name="csddddddddddddddd" refersTo="#ССЫЛКА!"/>
      <definedName name="cv" refersTo="#ССЫЛКА!"/>
      <definedName name="cvb" refersTo="#ССЫЛКА!"/>
      <definedName name="cvbcvnb" refersTo="#ССЫЛКА!"/>
      <definedName name="cvbnnb" refersTo="#ССЫЛКА!"/>
      <definedName name="cvbvvnbvnm" refersTo="#ССЫЛКА!"/>
      <definedName name="cvce" refersTo="#ССЫЛКА!"/>
      <definedName name="cvdddddddddddddddd" refersTo="#ССЫЛКА!"/>
      <definedName name="cvxdsda" refersTo="#ССЫЛКА!"/>
      <definedName name="cxcvvbnvnb" refersTo="#ССЫЛКА!"/>
      <definedName name="cxdddddddddddddddddd" refersTo="#ССЫЛКА!"/>
      <definedName name="cxdfsdssssssssssssss" refersTo="#ССЫЛКА!"/>
      <definedName name="cxdweeeeeeeeeeeeeeeeeee" refersTo="#ССЫЛКА!"/>
      <definedName name="cxxdddddddddddddddd" refersTo="#ССЫЛКА!"/>
      <definedName name="dcded" refersTo="#ССЫЛКА!"/>
      <definedName name="dfdfddddddddfddddddddddfd" refersTo="#ССЫЛКА!"/>
      <definedName name="dfdfgggggggggggggggggg" refersTo="#ССЫЛКА!"/>
      <definedName name="dfdfsssssssssssssssssss" refersTo="#ССЫЛКА!"/>
      <definedName name="dfdghj" refersTo="#ССЫЛКА!"/>
      <definedName name="dffdghfh" refersTo="#ССЫЛКА!"/>
      <definedName name="dfgdfgdghf" refersTo="#ССЫЛКА!"/>
      <definedName name="dfgerhfd" refersTo="#ССЫЛКА!"/>
      <definedName name="dfgfdgfjh" refersTo="#ССЫЛКА!"/>
      <definedName name="dfhdfh" refersTo="#ССЫЛКА!"/>
      <definedName name="dfhdfhhd" refersTo="#ССЫЛКА!"/>
      <definedName name="dfhghhjjkl" refersTo="#ССЫЛКА!"/>
      <definedName name="dfrgtt" refersTo="#ССЫЛКА!"/>
      <definedName name="dfxffffffffffffffffff" refersTo="#ССЫЛКА!"/>
      <definedName name="dgd" refersTo="#ССЫЛКА!"/>
      <definedName name="dgfsd" refersTo="#ССЫЛКА!"/>
      <definedName name="dhdfhd" refersTo="#ССЫЛКА!"/>
      <definedName name="dhdfhfd" refersTo="#ССЫЛКА!"/>
      <definedName name="dhdfhfdh" refersTo="#ССЫЛКА!"/>
      <definedName name="dhfdhfd" refersTo="#ССЫЛКА!"/>
      <definedName name="dhfdhh" refersTo="#ССЫЛКА!"/>
      <definedName name="ds" refersTo="#ССЫЛКА!"/>
      <definedName name="dsdddddddddddddddddddd" refersTo="#ССЫЛКА!"/>
      <definedName name="dsffffffffffffffffffffffffff" refersTo="#ССЫЛКА!"/>
      <definedName name="dvsgf" refersTo="#ССЫЛКА!"/>
      <definedName name="dxsddddddddddddddd" refersTo="#ССЫЛКА!"/>
      <definedName name="E" refersTo="#ССЫЛКА!"/>
      <definedName name="eeewf" refersTo="#ССЫЛКА!"/>
      <definedName name="errtrtruy" refersTo="#ССЫЛКА!"/>
      <definedName name="ert" refersTo="#ССЫЛКА!"/>
      <definedName name="ertetyruy" refersTo="#ССЫЛКА!"/>
      <definedName name="eswdfgf" refersTo="#ССЫЛКА!"/>
      <definedName name="etrtyt" refersTo="#ССЫЛКА!"/>
      <definedName name="ewesds" refersTo="#ССЫЛКА!"/>
      <definedName name="ewsddddddddddddddddd" refersTo="#ССЫЛКА!"/>
      <definedName name="fdbgnbgfnb" refersTo="#ССЫЛКА!"/>
      <definedName name="fddddddddddddddd" refersTo="#ССЫЛКА!"/>
      <definedName name="fdfg" refersTo="#ССЫЛКА!"/>
      <definedName name="fdfgdjgfh" refersTo="#ССЫЛКА!"/>
      <definedName name="fdfsdsssssssssssssssssssss" refersTo="#ССЫЛКА!"/>
      <definedName name="fdfvcvvv" refersTo="#ССЫЛКА!"/>
      <definedName name="fdghfghfj" refersTo="#ССЫЛКА!"/>
      <definedName name="fdgrfgdgggggggggggggg" refersTo="#ССЫЛКА!"/>
      <definedName name="fdrttttggggggggggg" refersTo="#ССЫЛКА!"/>
      <definedName name="fewfc" refersTo="#ССЫЛКА!"/>
      <definedName name="ffffffffffffffffffff" refersTo="#ССЫЛКА!"/>
      <definedName name="fgfgf" refersTo="#ССЫЛКА!"/>
      <definedName name="fgfgffffff" refersTo="#ССЫЛКА!"/>
      <definedName name="fgfhghhhhhhhhhhh" refersTo="#ССЫЛКА!"/>
      <definedName name="fggjhgjk" refersTo="#ССЫЛКА!"/>
      <definedName name="fghgfh" refersTo="#ССЫЛКА!"/>
      <definedName name="fghk" refersTo="#ССЫЛКА!"/>
      <definedName name="fgjhfhgj" refersTo="#ССЫЛКА!"/>
      <definedName name="fgnbgfngf" refersTo="#ССЫЛКА!"/>
      <definedName name="fhgjh" refersTo="#ССЫЛКА!"/>
      <definedName name="fsderswerwer" refersTo="#ССЫЛКА!"/>
      <definedName name="ftfhtfhgft" refersTo="#ССЫЛКА!"/>
      <definedName name="gdfhgh" refersTo="#ССЫЛКА!"/>
      <definedName name="gdgfgghj" refersTo="#ССЫЛКА!"/>
      <definedName name="gfbhty" refersTo="#ССЫЛКА!"/>
      <definedName name="gfdvfd" refersTo="#ССЫЛКА!"/>
      <definedName name="gfgfddddddddddd" refersTo="#ССЫЛКА!"/>
      <definedName name="gfgfffgh" refersTo="#ССЫЛКА!"/>
      <definedName name="gfgfgfcccccccccccccccccccccc" refersTo="#ССЫЛКА!"/>
      <definedName name="gfgfgffffffffffffff" refersTo="#ССЫЛКА!"/>
      <definedName name="gfgfgfffffffffffffff" refersTo="#ССЫЛКА!"/>
      <definedName name="gfgfgfh" refersTo="#ССЫЛКА!"/>
      <definedName name="gfhggggggggggggggg" refersTo="#ССЫЛКА!"/>
      <definedName name="gfhghgjk" refersTo="#ССЫЛКА!"/>
      <definedName name="gfhgjh" refersTo="#ССЫЛКА!"/>
      <definedName name="ggfffffffffffff" refersTo="#ССЫЛКА!"/>
      <definedName name="ggg" refersTo="#ССЫЛКА!"/>
      <definedName name="gggggggggggggggggg" refersTo="#ССЫЛКА!"/>
      <definedName name="gghggggggggggg" refersTo="#ССЫЛКА!"/>
      <definedName name="ghfffffffffffffff" refersTo="#ССЫЛКА!"/>
      <definedName name="ghfhfh" refersTo="#ССЫЛКА!"/>
      <definedName name="ghghf" refersTo="#ССЫЛКА!"/>
      <definedName name="ghgjgk" refersTo="#ССЫЛКА!"/>
      <definedName name="ghgjjjjjjjjjjjjjjjjjjjjjjjj" refersTo="#ССЫЛКА!"/>
      <definedName name="ghhhjgh" refersTo="#ССЫЛКА!"/>
      <definedName name="ghhjgygft" refersTo="#ССЫЛКА!"/>
      <definedName name="ghjghkjkkjl" refersTo="#ССЫЛКА!"/>
      <definedName name="ghjhfghdrgd" refersTo="#ССЫЛКА!"/>
      <definedName name="gtnn" refersTo="#ССЫЛКА!"/>
      <definedName name="gtyt" refersTo="#ССЫЛКА!"/>
      <definedName name="gy" refersTo="#ССЫЛКА!"/>
      <definedName name="hgfgddddddddddddd" refersTo="#ССЫЛКА!"/>
      <definedName name="hgfty" refersTo="#ССЫЛКА!"/>
      <definedName name="hgfvhgffdgfdsdass" refersTo="#ССЫЛКА!"/>
      <definedName name="hggg" refersTo="#ССЫЛКА!"/>
      <definedName name="hghf" refersTo="#ССЫЛКА!"/>
      <definedName name="hghffgereeeeeeeeeeeeee" refersTo="#ССЫЛКА!"/>
      <definedName name="hghfgd" refersTo="#ССЫЛКА!"/>
      <definedName name="hghgfdddddddddddd" refersTo="#ССЫЛКА!"/>
      <definedName name="hghgff" refersTo="#ССЫЛКА!"/>
      <definedName name="hghgfhgfgd" refersTo="#ССЫЛКА!"/>
      <definedName name="hghggggggggggggggg" refersTo="#ССЫЛКА!"/>
      <definedName name="hghgggggggggggggggg" refersTo="#ССЫЛКА!"/>
      <definedName name="hghgh" refersTo="#ССЫЛКА!"/>
      <definedName name="hghghff" refersTo="#ССЫЛКА!"/>
      <definedName name="hghgy" refersTo="#ССЫЛКА!"/>
      <definedName name="hghjjjjjjjjjjjjjjjjjjjjjjjj" refersTo="#ССЫЛКА!"/>
      <definedName name="hgjggjhk" refersTo="#ССЫЛКА!"/>
      <definedName name="hgjhgj" refersTo="#ССЫЛКА!"/>
      <definedName name="hgjj" refersTo="#ССЫЛКА!"/>
      <definedName name="hgjjjjjjjjjjjjjjjjjjjjj" refersTo="#ССЫЛКА!"/>
      <definedName name="hgkgjh" refersTo="#ССЫЛКА!"/>
      <definedName name="hgyjyjghgjyjjj" refersTo="#ССЫЛКА!"/>
      <definedName name="hh" refersTo="#ССЫЛКА!"/>
      <definedName name="hhghdffff" refersTo="#ССЫЛКА!"/>
      <definedName name="hhghfrte" refersTo="#ССЫЛКА!"/>
      <definedName name="hhhhhhhhhhhh" refersTo="#ССЫЛКА!"/>
      <definedName name="hhhhhhhhhhhhhhhhhhhhhhhhhhhhhhhhhhhhhhhhhhhhhhhhhhhhhhhhhhhhhh" refersTo="#ССЫЛКА!"/>
      <definedName name="hhtgyghgy" refersTo="#ССЫЛКА!"/>
      <definedName name="hj" refersTo="#ССЫЛКА!"/>
      <definedName name="hjghhgf" refersTo="#ССЫЛКА!"/>
      <definedName name="hjghjgf" refersTo="#ССЫЛКА!"/>
      <definedName name="hjhjgfdfs" refersTo="#ССЫЛКА!"/>
      <definedName name="hjhjhghgfg" refersTo="#ССЫЛКА!"/>
      <definedName name="hjjgjgd" refersTo="#ССЫЛКА!"/>
      <definedName name="hjjhjhgfgffds" refersTo="#ССЫЛКА!"/>
      <definedName name="hvhgfhgdfgd" refersTo="#ССЫЛКА!"/>
      <definedName name="hvjfjghfyufuyg" refersTo="#ССЫЛКА!"/>
      <definedName name="iijjjjjjjjjjjjj" refersTo="#ССЫЛКА!"/>
      <definedName name="ijhukjhjkhj" refersTo="#ССЫЛКА!"/>
      <definedName name="IL" refersTo="#ССЫЛКА!"/>
      <definedName name="ILI" refersTo="#ССЫЛКА!"/>
      <definedName name="ILILI" refersTo="#ССЫЛКА!"/>
      <definedName name="ILILIL" refersTo="#ССЫЛКА!"/>
      <definedName name="ILILILIL" refersTo="#ССЫЛКА!"/>
      <definedName name="ILIUL" refersTo="#ССЫЛКА!"/>
      <definedName name="ILIULIL" refersTo="#ССЫЛКА!"/>
      <definedName name="ILLIL" refersTo="#ССЫЛКА!"/>
      <definedName name="ILUILIL" refersTo="#ССЫЛКА!"/>
      <definedName name="ILYKLK" refersTo="#ССЫЛКА!"/>
      <definedName name="imuuybrd" refersTo="#ССЫЛКА!"/>
      <definedName name="ioiomkjjjjj" refersTo="#ССЫЛКА!"/>
      <definedName name="iouhnjvgfcfd" refersTo="#ССЫЛКА!"/>
      <definedName name="iouiuyiuyutuyrt" refersTo="#ССЫЛКА!"/>
      <definedName name="iounuibuig" refersTo="#ССЫЛКА!"/>
      <definedName name="iouyuytytfty" refersTo="#ССЫЛКА!"/>
      <definedName name="iuiohjkjk" refersTo="#ССЫЛКА!"/>
      <definedName name="iuiuyggggggggggggggggggg" refersTo="#ССЫЛКА!"/>
      <definedName name="iuiuytrsgfjh" refersTo="#ССЫЛКА!"/>
      <definedName name="iujjjjjjjjjhjh" refersTo="#ССЫЛКА!"/>
      <definedName name="iujjjjjjjjjjjjjjjjjj" refersTo="#ССЫЛКА!"/>
      <definedName name="iukjkjgh" refersTo="#ССЫЛКА!"/>
      <definedName name="IULIL" refersTo="#ССЫЛКА!"/>
      <definedName name="iuubbbbbbbbbbbb" refersTo="#ССЫЛКА!"/>
      <definedName name="iuuhhbvg" refersTo="#ССЫЛКА!"/>
      <definedName name="iuuitt" refersTo="#ССЫЛКА!"/>
      <definedName name="iuuiyyttyty" refersTo="#ССЫЛКА!"/>
      <definedName name="iuuuuuuuuuuuuuuuu" refersTo="#ССЫЛКА!"/>
      <definedName name="iuuuuuuuuuuuuuuuuuuu" refersTo="#ССЫЛКА!"/>
      <definedName name="iuuyyyyyyyyyyyyyyy" refersTo="#ССЫЛКА!"/>
      <definedName name="jbnbvggggggggggggggg" refersTo="#ССЫЛКА!"/>
      <definedName name="jghghfd" refersTo="#ССЫЛКА!"/>
      <definedName name="jgjhgd" refersTo="#ССЫЛКА!"/>
      <definedName name="jhfghfyu" refersTo="#ССЫЛКА!"/>
      <definedName name="jhghfd" refersTo="#ССЫЛКА!"/>
      <definedName name="jhghjf" refersTo="#ССЫЛКА!"/>
      <definedName name="jhhgfddfs" refersTo="#ССЫЛКА!"/>
      <definedName name="jhhgjhgf" refersTo="#ССЫЛКА!"/>
      <definedName name="jhhhjhgghg" refersTo="#ССЫЛКА!"/>
      <definedName name="jhhjgkjgl" refersTo="#ССЫЛКА!"/>
      <definedName name="jhjgfghf" refersTo="#ССЫЛКА!"/>
      <definedName name="jhjgjgh" refersTo="#ССЫЛКА!"/>
      <definedName name="jhjhf" refersTo="#ССЫЛКА!"/>
      <definedName name="jhjhjhjggggggggggggg" refersTo="#ССЫЛКА!"/>
      <definedName name="jhjhyyyyyyyyyyyyyy" refersTo="#ССЫЛКА!"/>
      <definedName name="jhjjhhhhhh" refersTo="#ССЫЛКА!"/>
      <definedName name="jhjkghgdd" refersTo="#ССЫЛКА!"/>
      <definedName name="jhkhjghfg" refersTo="#ССЫЛКА!"/>
      <definedName name="jhkjhjhg" refersTo="#ССЫЛКА!"/>
      <definedName name="jhujghj" refersTo="#ССЫЛКА!"/>
      <definedName name="jhujy" refersTo="#ССЫЛКА!"/>
      <definedName name="jhy" refersTo="#ССЫЛКА!"/>
      <definedName name="jjhjgjhfg" refersTo="#ССЫЛКА!"/>
      <definedName name="jjhjhhhhhhhhhhhhhhh" refersTo="#ССЫЛКА!"/>
      <definedName name="jjkjhhgffd" refersTo="#ССЫЛКА!"/>
      <definedName name="jkbvbcdxd" refersTo="#ССЫЛКА!"/>
      <definedName name="jkhujygytf" refersTo="#ССЫЛКА!"/>
      <definedName name="jujhghgcvgfxc" refersTo="#ССЫЛКА!"/>
      <definedName name="jyihtg" refersTo="#ССЫЛКА!"/>
      <definedName name="k8k8" refersTo="#ССЫЛКА!"/>
      <definedName name="kiuytte" refersTo="#ССЫЛКА!"/>
      <definedName name="kjhhgfgfs" refersTo="#ССЫЛКА!"/>
      <definedName name="kjhiuh" refersTo="#ССЫЛКА!"/>
      <definedName name="kjhjhgggggggggggggg" refersTo="#ССЫЛКА!"/>
      <definedName name="kjhjhhjgfd" refersTo="#ССЫЛКА!"/>
      <definedName name="kjhkghgggggggggggg" refersTo="#ССЫЛКА!"/>
      <definedName name="kjhkjhjggh" refersTo="#ССЫЛКА!"/>
      <definedName name="kjhmnmfg" refersTo="#ССЫЛКА!"/>
      <definedName name="kjjhghftyfy" refersTo="#ССЫЛКА!"/>
      <definedName name="kjjhjhghgh" refersTo="#ССЫЛКА!"/>
      <definedName name="kjjkhgf" refersTo="#ССЫЛКА!"/>
      <definedName name="kjjkkjhjhgjhg" refersTo="#ССЫЛКА!"/>
      <definedName name="kjjyhjhuyh" refersTo="#ССЫЛКА!"/>
      <definedName name="kjkhj" refersTo="#ССЫЛКА!"/>
      <definedName name="kjkhkjhjcx" refersTo="#ССЫЛКА!"/>
      <definedName name="kjkjhjjjjjjjjjjjjjjjjj" refersTo="#ССЫЛКА!"/>
      <definedName name="kjkjjhhgfgfdds" refersTo="#ССЫЛКА!"/>
      <definedName name="kjkjjjjjjjjjjjjjjjj" refersTo="#ССЫЛКА!"/>
      <definedName name="kjlkji" refersTo="#ССЫЛКА!"/>
      <definedName name="kjlkjkhghjfgf" refersTo="#ССЫЛКА!"/>
      <definedName name="kjmnmbn" refersTo="#ССЫЛКА!"/>
      <definedName name="kjuiuuuuuuuuuuuuuuu" refersTo="#ССЫЛКА!"/>
      <definedName name="kjuiyyyyyyyyyyyyyyyyyy" refersTo="#ССЫЛКА!"/>
      <definedName name="kjykhjy" refersTo="#ССЫЛКА!"/>
      <definedName name="kkkkkkkkkkkkkkkk" refersTo="#ССЫЛКА!"/>
      <definedName name="kkljkjjjjjjjjjjjjj" refersTo="#ССЫЛКА!"/>
      <definedName name="kljjhgfhg" refersTo="#ССЫЛКА!"/>
      <definedName name="klkjkjhhffdx" refersTo="#ССЫЛКА!"/>
      <definedName name="kmnjnj" refersTo="#ССЫЛКА!"/>
      <definedName name="KRY" refersTo="#ССЫЛКА!"/>
      <definedName name="KUKYUYKULL" refersTo="#ССЫЛКА!"/>
      <definedName name="kuykjhjkhy" refersTo="#ССЫЛКА!"/>
      <definedName name="KYKUKK" refersTo="#ССЫЛКА!"/>
      <definedName name="l0" refersTo="#ССЫЛКА!"/>
      <definedName name="l00" refersTo="#ССЫЛКА!"/>
      <definedName name="l000" refersTo="#ССЫЛКА!"/>
      <definedName name="l0000" refersTo="#ССЫЛКА!"/>
      <definedName name="l0l0" refersTo="#ССЫЛКА!"/>
      <definedName name="l0l0l0" refersTo="#ССЫЛКА!"/>
      <definedName name="l0l0l0l" refersTo="#ССЫЛКА!"/>
      <definedName name="l0l0l0l0" refersTo="#ССЫЛКА!"/>
      <definedName name="LILI" refersTo="#ССЫЛКА!"/>
      <definedName name="LILUILILILI" refersTo="#ССЫЛКА!"/>
      <definedName name="lkjjjjjjjjjjjj" refersTo="#ССЫЛКА!"/>
      <definedName name="lkjklhjkghjffgd" refersTo="#ССЫЛКА!"/>
      <definedName name="lkjkljhjkjhghjfg" refersTo="#ССЫЛКА!"/>
      <definedName name="lkkkkkkkkkkkkkk" refersTo="#ССЫЛКА!"/>
      <definedName name="lkljhjhghggf" refersTo="#ССЫЛКА!"/>
      <definedName name="lkljkjhjkjh" refersTo="#ССЫЛКА!"/>
      <definedName name="lklkjkjhjhfg" refersTo="#ССЫЛКА!"/>
      <definedName name="lklkkllk" refersTo="#ССЫЛКА!"/>
      <definedName name="lklkljkhjhgh" refersTo="#ССЫЛКА!"/>
      <definedName name="lklklkjkj" refersTo="#ССЫЛКА!"/>
      <definedName name="ll" refersTo="#ССЫЛКА!"/>
      <definedName name="lll" refersTo="#ССЫЛКА!"/>
      <definedName name="LMKN" refersTo="#ССЫЛКА!"/>
      <definedName name="lol" refersTo="#ССЫЛКА!"/>
      <definedName name="LUI" refersTo="#ССЫЛКА!"/>
      <definedName name="LUIILULI" refersTo="#ССЫЛКА!"/>
      <definedName name="mhgg" refersTo="#ССЫЛКА!"/>
      <definedName name="mjghggggggggggggg" refersTo="#ССЫЛКА!"/>
      <definedName name="mjhhhhhujy" refersTo="#ССЫЛКА!"/>
      <definedName name="mjnnnnnnnnnnnnnnkjnmh" refersTo="#ССЫЛКА!"/>
      <definedName name="mjujy" refersTo="#ССЫЛКА!"/>
      <definedName name="mnbhjf" refersTo="#ССЫЛКА!"/>
      <definedName name="mnghr" refersTo="#ССЫЛКА!"/>
      <definedName name="mnmbnvb" refersTo="#ССЫЛКА!"/>
      <definedName name="nbbcbvx" refersTo="#ССЫЛКА!"/>
      <definedName name="nbghhhhhhhhhhhhhhhhhhhhhh" refersTo="#ССЫЛКА!"/>
      <definedName name="nbhggggggggggggg" refersTo="#ССЫЛКА!"/>
      <definedName name="nbhgggggggggggggggg" refersTo="#ССЫЛКА!"/>
      <definedName name="nbhhhhhhhhhhhhhhhh" refersTo="#ССЫЛКА!"/>
      <definedName name="nbjhgy" refersTo="#ССЫЛКА!"/>
      <definedName name="nbnbbnvbnvvcvbcvc" refersTo="#ССЫЛКА!"/>
      <definedName name="nbnbfders" refersTo="#ССЫЛКА!"/>
      <definedName name="nbnvnbfgdsdfs" refersTo="#ССЫЛКА!"/>
      <definedName name="nbvbnfddddddddddddddddddd" refersTo="#ССЫЛКА!"/>
      <definedName name="nbvgfhcf" refersTo="#ССЫЛКА!"/>
      <definedName name="nbvghfgdx" refersTo="#ССЫЛКА!"/>
      <definedName name="nfgjn" refersTo="#ССЫЛКА!"/>
      <definedName name="nghf" refersTo="#ССЫЛКА!"/>
      <definedName name="nghjk" refersTo="#ССЫЛКА!"/>
      <definedName name="ngngh" refersTo="#ССЫЛКА!"/>
      <definedName name="nhghfgfgf" refersTo="#ССЫЛКА!"/>
      <definedName name="nhnhn" refersTo="#ССЫЛКА!"/>
      <definedName name="njhgyhjftxcdfxnkl" refersTo="#ССЫЛКА!"/>
      <definedName name="njhhhhhhhhhhhhhd" refersTo="#ССЫЛКА!"/>
      <definedName name="nkjgyuff" refersTo="#ССЫЛКА!"/>
      <definedName name="nmbhhhhhhhhhhhhhhhhhhhh" refersTo="#ССЫЛКА!"/>
      <definedName name="nmbnbnc" refersTo="#ССЫЛКА!"/>
      <definedName name="nmmbnbv" refersTo="#ССЫЛКА!"/>
      <definedName name="oiipiuojhkh" refersTo="#ССЫЛКА!"/>
      <definedName name="oijnhvfgc" refersTo="#ССЫЛКА!"/>
      <definedName name="oikjjjjjjjjjjjjjjjjjjjjjjjj" refersTo="#ССЫЛКА!"/>
      <definedName name="oikjkjjkn" refersTo="#ССЫЛКА!"/>
      <definedName name="oinunyg" refersTo="#ССЫЛКА!"/>
      <definedName name="oioiiuiuyofyyyyyyyyyyyyyyyyyyyyy" refersTo="#ССЫЛКА!"/>
      <definedName name="oioiiuuuuuuuuuuuuuu" refersTo="#ССЫЛКА!"/>
      <definedName name="oioiuiouiuyyt" refersTo="#ССЫЛКА!"/>
      <definedName name="oioouiui" refersTo="#ССЫЛКА!"/>
      <definedName name="oiougy" refersTo="#ССЫЛКА!"/>
      <definedName name="oiouiuiyuyt" refersTo="#ССЫЛКА!"/>
      <definedName name="oiouiuygyufg" refersTo="#ССЫЛКА!"/>
      <definedName name="OLOIL" refersTo="#ССЫЛКА!"/>
      <definedName name="ooiumuhggc" refersTo="#ССЫЛКА!"/>
      <definedName name="P1_SCOPE_16_PRT" refersTo="#ССЫЛКА!"/>
      <definedName name="P1_ДиапазонЗащиты"/>
      <definedName name="P10_T1_Protect" refersTo="#ССЫЛКА!"/>
      <definedName name="P11_T1_Protect" refersTo="#ССЫЛКА!"/>
      <definedName name="P12_T1_Protect" refersTo="#ССЫЛКА!"/>
      <definedName name="P13_T1_Protect" refersTo="#ССЫЛКА!"/>
      <definedName name="P14_T1_Protect" refersTo="#ССЫЛКА!"/>
      <definedName name="P2_SCOPE_16_PRT" refersTo="#ССЫЛКА!"/>
      <definedName name="P2_ДиапазонЗащиты"/>
      <definedName name="P3_ДиапазонЗащиты"/>
      <definedName name="P4_ДиапазонЗащиты"/>
      <definedName name="P5_T1_Protect" refersTo="#ССЫЛКА!"/>
      <definedName name="P6_T1_Protect" refersTo="#ССЫЛКА!"/>
      <definedName name="P7_T1_Protect" refersTo="#ССЫЛКА!"/>
      <definedName name="P8_T1_Protect" refersTo="#ССЫЛКА!"/>
      <definedName name="P9_T1_Protect" refersTo="#ССЫЛКА!"/>
      <definedName name="poiuyfrts" refersTo="#ССЫЛКА!"/>
      <definedName name="popiopoiioj" refersTo="#ССЫЛКА!"/>
      <definedName name="popipuiouiguyg" refersTo="#ССЫЛКА!"/>
      <definedName name="Q" refersTo="#ССЫЛКА!"/>
      <definedName name="qq" refersTo="#ССЫЛКА!"/>
      <definedName name="qqqq" refersTo="#ССЫЛКА!"/>
      <definedName name="qwccvcvc" refersTo="#ССЫЛКА!"/>
      <definedName name="rdcfgffffffffffffff" refersTo="#ССЫЛКА!"/>
      <definedName name="rdffffffffffff" refersTo="#ССЫЛКА!"/>
      <definedName name="reddddddddddddddddd" refersTo="#ССЫЛКА!"/>
      <definedName name="reeeeeeeeeeeeeeeeeee" refersTo="#ССЫЛКА!"/>
      <definedName name="regfddg" refersTo="#ССЫЛКА!"/>
      <definedName name="regrebfd" refersTo="#ССЫЛКА!"/>
      <definedName name="rererrrrrrrrrrrrrrrr" refersTo="#ССЫЛКА!"/>
      <definedName name="rerrrr" refersTo="#ССЫЛКА!"/>
      <definedName name="retruiyi" refersTo="#ССЫЛКА!"/>
      <definedName name="retytttttttttttttttttt" refersTo="#ССЫЛКА!"/>
      <definedName name="rhfgfh" refersTo="#ССЫЛКА!"/>
      <definedName name="rt" refersTo="#ССЫЛКА!"/>
      <definedName name="rtttttttt" refersTo="#ССЫЛКА!"/>
      <definedName name="rtyuiuy" refersTo="#ССЫЛКА!"/>
      <definedName name="RYUKU" refersTo="#ССЫЛКА!"/>
      <definedName name="sdcewcsdcfs" refersTo="#ССЫЛКА!"/>
      <definedName name="sdfdgfg" refersTo="#ССЫЛКА!"/>
      <definedName name="sdfdgfjhjk" refersTo="#ССЫЛКА!"/>
      <definedName name="sdfdgghfj" refersTo="#ССЫЛКА!"/>
      <definedName name="sdfgdfgj" refersTo="#ССЫЛКА!"/>
      <definedName name="sdgseg" refersTo="#ССЫЛКА!"/>
      <definedName name="SDGTSD" refersTo="#ССЫЛКА!"/>
      <definedName name="sdsdfsf" refersTo="#ССЫЛКА!"/>
      <definedName name="sfdfdghfj" refersTo="#ССЫЛКА!"/>
      <definedName name="sfdfghfghj" refersTo="#ССЫЛКА!"/>
      <definedName name="sfdgfdghj" refersTo="#ССЫЛКА!"/>
      <definedName name="sse" refersTo="#ССЫЛКА!"/>
      <definedName name="SSSSSSSSSSSSSSS" refersTo="#ССЫЛКА!"/>
      <definedName name="SSSSSSSSSSSSSSSSSS" refersTo="#ССЫЛКА!"/>
      <definedName name="SSSSSSSSSSSSSSSSSSSSSS" refersTo="#ССЫЛКА!"/>
      <definedName name="SSSSSSSSSSSSSSSSSSSSSSS" refersTo="#ССЫЛКА!"/>
      <definedName name="tfggggggggggggggg" refersTo="#ССЫЛКА!"/>
      <definedName name="tfhgfhvfv" refersTo="#ССЫЛКА!"/>
      <definedName name="tfjhgjk" refersTo="#ССЫЛКА!"/>
      <definedName name="trffffffffffffffffffffff" refersTo="#ССЫЛКА!"/>
      <definedName name="trfgffffffffffff" refersTo="#ССЫЛКА!"/>
      <definedName name="trtfffffffffffffffff" refersTo="#ССЫЛКА!"/>
      <definedName name="trtyyyyyyyyyyyyyyyy" refersTo="#ССЫЛКА!"/>
      <definedName name="trygy" refersTo="#ССЫЛКА!"/>
      <definedName name="trytuy" refersTo="#ССЫЛКА!"/>
      <definedName name="tryyyu" refersTo="#ССЫЛКА!"/>
      <definedName name="tyrctddfg" refersTo="#ССЫЛКА!"/>
      <definedName name="tyrttttttttttttt" refersTo="#ССЫЛКА!"/>
      <definedName name="tyyht" refersTo="#ССЫЛКА!"/>
      <definedName name="uhhhhhhhhhhhhhhhhh" refersTo="#ССЫЛКА!"/>
      <definedName name="uhhjhjg" refersTo="#ССЫЛКА!"/>
      <definedName name="uhuyguftyf" refersTo="#ССЫЛКА!"/>
      <definedName name="UIL" refersTo="#ССЫЛКА!"/>
      <definedName name="UILI" refersTo="#ССЫЛКА!"/>
      <definedName name="ujyhjggggggggggggggggggggg" refersTo="#ССЫЛКА!"/>
      <definedName name="UK" refersTo="#ССЫЛКА!"/>
      <definedName name="unhjjjjjjjjjjjjjjjj" refersTo="#ССЫЛКА!"/>
      <definedName name="uuuuuuuuuuuuuuuuu" refersTo="#ССЫЛКА!"/>
      <definedName name="uyttydfddfsdf" refersTo="#ССЫЛКА!"/>
      <definedName name="uyughhhhhhhhhhhhhhhhhhhhhh" refersTo="#ССЫЛКА!"/>
      <definedName name="uyuhhhhhhhhhhhhhhhhh" refersTo="#ССЫЛКА!"/>
      <definedName name="uyuiuhj" refersTo="#ССЫЛКА!"/>
      <definedName name="uyuytuyfgh" refersTo="#ССЫЛКА!"/>
      <definedName name="vbcvfgdfdsa" refersTo="#ССЫЛКА!"/>
      <definedName name="vbfffffffffffffff" refersTo="#ССЫЛКА!"/>
      <definedName name="vbgffdds" refersTo="#ССЫЛКА!"/>
      <definedName name="vbvvcxxxxxxxxxxxx" refersTo="#ССЫЛКА!"/>
      <definedName name="vccfddfsd" refersTo="#ССЫЛКА!"/>
      <definedName name="vcfee" refersTo="#ССЫЛКА!"/>
      <definedName name="vcfffffffffffffff" refersTo="#ССЫЛКА!"/>
      <definedName name="vcffffffffffffffff" refersTo="#ССЫЛКА!"/>
      <definedName name="vcfffffffffffffffffff" refersTo="#ССЫЛКА!"/>
      <definedName name="vcffffffffffffffffffff" refersTo="#ССЫЛКА!"/>
      <definedName name="vdfffffffffffffffffff" refersTo="#ССЫЛКА!"/>
      <definedName name="vffffffffffffffffffff" refersTo="#ССЫЛКА!"/>
      <definedName name="vfgfffffffffffffffff" refersTo="#ССЫЛКА!"/>
      <definedName name="vghfgddfsdaas" refersTo="#ССЫЛКА!"/>
      <definedName name="vvbnbv" refersTo="#ССЫЛКА!"/>
      <definedName name="vvvffffffffffffffffff" refersTo="#ССЫЛКА!"/>
      <definedName name="W" refersTo="#ССЫЛКА!"/>
      <definedName name="wdsfdsssssssssssssssssss" refersTo="#ССЫЛКА!"/>
      <definedName name="wefwce" refersTo="#ССЫЛКА!"/>
      <definedName name="wefwef" refersTo="#ССЫЛКА!"/>
      <definedName name="werrytruy" refersTo="#ССЫЛКА!"/>
      <definedName name="wertryt" refersTo="#ССЫЛКА!"/>
      <definedName name="wetrtyruy" refersTo="#ССЫЛКА!"/>
      <definedName name="wwwwwwwwwwwww" refersTo="#ССЫЛКА!"/>
      <definedName name="xcbvbnbm" refersTo="#ССЫЛКА!"/>
      <definedName name="xcfdfdfffffffffffff" refersTo="#ССЫЛКА!"/>
      <definedName name="xdsfds" refersTo="#ССЫЛКА!"/>
      <definedName name="xvcbvcbn" refersTo="#ССЫЛКА!"/>
      <definedName name="xvccvcbn" refersTo="#ССЫЛКА!"/>
      <definedName name="xvdsvf" refersTo="#ССЫЛКА!"/>
      <definedName name="xwxc" refersTo="#ССЫЛКА!"/>
      <definedName name="xxxxx" refersTo="#ССЫЛКА!"/>
      <definedName name="xzxsassssssssssssssss" refersTo="#ССЫЛКА!"/>
      <definedName name="yggfgffffffffff" refersTo="#ССЫЛКА!"/>
      <definedName name="yhiuyhiuyhi" refersTo="#ССЫЛКА!"/>
      <definedName name="yiujhuuuuuuuuuuuuuuuuu" refersTo="#ССЫЛКА!"/>
      <definedName name="yiuyiub" refersTo="#ССЫЛКА!"/>
      <definedName name="yt" refersTo="#ССЫЛКА!"/>
      <definedName name="ytgfgffffffffffffff" refersTo="#ССЫЛКА!"/>
      <definedName name="ytghfgd" refersTo="#ССЫЛКА!"/>
      <definedName name="ytghgggggggggggg" refersTo="#ССЫЛКА!"/>
      <definedName name="ytouy" refersTo="#ССЫЛКА!"/>
      <definedName name="yttttttttttttttt" refersTo="#ССЫЛКА!"/>
      <definedName name="ytuiytu" refersTo="#ССЫЛКА!"/>
      <definedName name="yukyukyukuyk" refersTo="#ССЫЛКА!"/>
      <definedName name="yuo" refersTo="#ССЫЛКА!"/>
      <definedName name="yutghhhhhhhhhhhhhhhhhh" refersTo="#ССЫЛКА!"/>
      <definedName name="yutyttry" refersTo="#ССЫЛКА!"/>
      <definedName name="yuuyjhg" refersTo="#ССЫЛКА!"/>
      <definedName name="zcxvcvcbvvn" refersTo="#ССЫЛКА!"/>
      <definedName name="zzzzzzzzzzzzzzzzz" refersTo="#ССЫЛКА!"/>
      <definedName name="ававпаврпв" refersTo="#ССЫЛКА!"/>
      <definedName name="аичавыукфцу" refersTo="#ССЫЛКА!"/>
      <definedName name="АМ" refersTo="#ССЫЛКА!"/>
      <definedName name="АМВА" refersTo="#ССЫЛКА!"/>
      <definedName name="АОЛАЛЛ" refersTo="#ССЫЛКА!"/>
      <definedName name="апапарп" refersTo="#ССЫЛКА!"/>
      <definedName name="аппячфы" refersTo="#ССЫЛКА!"/>
      <definedName name="аптпат" refersTo="#ССЫЛКА!"/>
      <definedName name="АРВЕР" refersTo="#ССЫЛКА!"/>
      <definedName name="БЩ" refersTo="#ССЫЛКА!"/>
      <definedName name="ва" refersTo="#ССЫЛКА!"/>
      <definedName name="ВАРЕР" refersTo="#ССЫЛКА!"/>
      <definedName name="впававапв" refersTo="#ССЫЛКА!"/>
      <definedName name="впавпапаарп" refersTo="#ССЫЛКА!"/>
      <definedName name="вуавпаорпл" refersTo="#ССЫЛКА!"/>
      <definedName name="вуквпапрпорлд" refersTo="#ССЫЛКА!"/>
      <definedName name="галя" refersTo="#ССЫЛКА!"/>
      <definedName name="гг" refersTo="#ССЫЛКА!"/>
      <definedName name="глнрлоророр" refersTo="#ССЫЛКА!"/>
      <definedName name="гнгопропрппра" refersTo="#ССЫЛКА!"/>
      <definedName name="гнеорпопорпропр" refersTo="#ССЫЛКА!"/>
      <definedName name="гннрпррапапв" refersTo="#ССЫЛКА!"/>
      <definedName name="гнортимв" refersTo="#ССЫЛКА!"/>
      <definedName name="гнрпрпап" refersTo="#ССЫЛКА!"/>
      <definedName name="гороппрапа" refersTo="#ССЫЛКА!"/>
      <definedName name="гошгрииапв" refersTo="#ССЫЛКА!"/>
      <definedName name="гш" refersTo="#ССЫЛКА!"/>
      <definedName name="Д" refersTo="#ССЫЛКА!"/>
      <definedName name="ДГШ" refersTo="#ССЫЛКА!"/>
      <definedName name="длдлд" refersTo="#ССЫЛКА!"/>
      <definedName name="дллллоиммссч" refersTo="#ССЫЛКА!"/>
      <definedName name="дшлгорормсм" refersTo="#ССЫЛКА!"/>
      <definedName name="дшлолоирмпр" refersTo="#ССЫЛКА!"/>
      <definedName name="дшшгргрп" refersTo="#ССЫЛКА!"/>
      <definedName name="дщ" refersTo="#ССЫЛКА!"/>
      <definedName name="дщл" refersTo="#ССЫЛКА!"/>
      <definedName name="еапарпорпол" refersTo="#ССЫЛКА!"/>
      <definedName name="ее" refersTo="#ССЫЛКА!"/>
      <definedName name="екваппрмрп" refersTo="#ССЫЛКА!"/>
      <definedName name="епке" refersTo="#ССЫЛКА!"/>
      <definedName name="ЕРОЕО" refersTo="#ССЫЛКА!"/>
      <definedName name="жддлолпраапва" refersTo="#ССЫЛКА!"/>
      <definedName name="жздлдооррапав" refersTo="#ССЫЛКА!"/>
      <definedName name="жзлдолорапрв" refersTo="#ССЫЛКА!"/>
      <definedName name="жшжщжж" refersTo="#ССЫЛКА!"/>
      <definedName name="жщшжщжж" refersTo="#ССЫЛКА!"/>
      <definedName name="ЗГАЭС" refersTo="#ССЫЛКА!"/>
      <definedName name="зз" refersTo="#ССЫЛКА!"/>
      <definedName name="зщ" refersTo="#ССЫЛКА!"/>
      <definedName name="зщдллоопн" refersTo="#ССЫЛКА!"/>
      <definedName name="зщзшщшггрса" refersTo="#ССЫЛКА!"/>
      <definedName name="иеркаецуф" refersTo="#ССЫЛКА!"/>
      <definedName name="иипиииии" refersTo="#ССЫЛКА!"/>
      <definedName name="квырмпро" refersTo="#ССЫЛКА!"/>
      <definedName name="кк" refersTo="#ССЫЛКА!"/>
      <definedName name="лдолрорваы" refersTo="#ССЫЛКА!"/>
      <definedName name="лоититмим" refersTo="#ССЫЛКА!"/>
      <definedName name="лолориапвав" refersTo="#ССЫЛКА!"/>
      <definedName name="лолорорм" refersTo="#ССЫЛКА!"/>
      <definedName name="лолроипр" refersTo="#ССЫЛКА!"/>
      <definedName name="лоорпрсмп" refersTo="#ССЫЛКА!"/>
      <definedName name="лоролропапрапапа" refersTo="#ССЫЛКА!"/>
      <definedName name="лорпрмисмсчвааычв" refersTo="#ССЫЛКА!"/>
      <definedName name="лорроакеа" refersTo="#ССЫЛКА!"/>
      <definedName name="лщд" refersTo="#ССЫЛКА!"/>
      <definedName name="льтоиаваыв" refersTo="#ССЫЛКА!"/>
      <definedName name="м8" refersTo="#ССЫЛКА!"/>
      <definedName name="МАВПРНО" refersTo="#ССЫЛКА!"/>
      <definedName name="мииапвв" refersTo="#ССЫЛКА!"/>
      <definedName name="мпрмрпсвачва" refersTo="#ССЫЛКА!"/>
      <definedName name="мсапваывф" refersTo="#ССЫЛКА!"/>
      <definedName name="мсчвавя" refersTo="#ССЫЛКА!"/>
      <definedName name="н78е" refersTo="#ССЫЛКА!"/>
      <definedName name="наропплон" refersTo="#ССЫЛКА!"/>
      <definedName name="нгеинсцф" refersTo="#ССЫЛКА!"/>
      <definedName name="неамрр" refersTo="#ССЫЛКА!"/>
      <definedName name="нееегенененененененннене" refersTo="#ССЫЛКА!"/>
      <definedName name="ненрпп" refersTo="#ССЫЛКА!"/>
      <definedName name="нн" refersTo="#ССЫЛКА!"/>
      <definedName name="Нояб" refersTo="#ССЫЛКА!"/>
      <definedName name="Ноябрь" refersTo="#ССЫЛКА!"/>
      <definedName name="обл1" refersTo="#ССЫЛКА!"/>
      <definedName name="огпорпарсм" refersTo="#ССЫЛКА!"/>
      <definedName name="огтитимисмсмсва" refersTo="#ССЫЛКА!"/>
      <definedName name="оенлгл" refersTo="#ССЫЛКА!"/>
      <definedName name="олдолтрь" refersTo="#ССЫЛКА!"/>
      <definedName name="олльимсаы" refersTo="#ССЫЛКА!"/>
      <definedName name="олорлрорит" refersTo="#ССЫЛКА!"/>
      <definedName name="олритиимсмсв" refersTo="#ССЫЛКА!"/>
      <definedName name="олрлпо" refersTo="#ССЫЛКА!"/>
      <definedName name="олрриоипрм" refersTo="#ССЫЛКА!"/>
      <definedName name="омимимсмис" refersTo="#ССЫЛКА!"/>
      <definedName name="ОНЕОН" refersTo="#ССЫЛКА!"/>
      <definedName name="ОНО" refersTo="#ССЫЛКА!"/>
      <definedName name="опропроапрапра" refersTo="#ССЫЛКА!"/>
      <definedName name="опрорпрпапрапрвава" refersTo="#ССЫЛКА!"/>
      <definedName name="орлопапвпа" refersTo="#ССЫЛКА!"/>
      <definedName name="ороиприм" refersTo="#ССЫЛКА!"/>
      <definedName name="оролпррпап" refersTo="#ССЫЛКА!"/>
      <definedName name="оропоненеваыв" refersTo="#ССЫЛКА!"/>
      <definedName name="оропорап" refersTo="#ССЫЛКА!"/>
      <definedName name="оропрпрарпвч" refersTo="#ССЫЛКА!"/>
      <definedName name="орорпрапвкак" refersTo="#ССЫЛКА!"/>
      <definedName name="орорпропмрм" refersTo="#ССЫЛКА!"/>
      <definedName name="орорпрпакв" refersTo="#ССЫЛКА!"/>
      <definedName name="орортитмимисаа" refersTo="#ССЫЛКА!"/>
      <definedName name="орпорпаерв" refersTo="#ССЫЛКА!"/>
      <definedName name="орпрмпачвуыф" refersTo="#ССЫЛКА!"/>
      <definedName name="орримими" refersTo="#ССЫЛКА!"/>
      <definedName name="ОХР.ТРУДА" refersTo="#ССЫЛКА!"/>
      <definedName name="п" refersTo="#ССЫЛКА!"/>
      <definedName name="паопаорпопро" refersTo="#ССЫЛКА!"/>
      <definedName name="парапаорар" refersTo="#ССЫЛКА!"/>
      <definedName name="пауау" refersTo="#ССЫЛКА!"/>
      <definedName name="пиримисмсмчсы" refersTo="#ССЫЛКА!"/>
      <definedName name="пмисмсмсчсмч" refersTo="#ССЫЛКА!"/>
      <definedName name="праорарпвкав" refersTo="#ССЫЛКА!"/>
      <definedName name="ПРЕР" refersTo="#ССЫЛКА!"/>
      <definedName name="прибыль" refersTo="#ССЫЛКА!"/>
      <definedName name="про" refersTo="#ССЫЛКА!"/>
      <definedName name="пропорпшгршг" refersTo="#ССЫЛКА!"/>
      <definedName name="прпрапапвавав" refersTo="#ССЫЛКА!"/>
      <definedName name="прпропрпрпорп" refersTo="#ССЫЛКА!"/>
      <definedName name="пррпрпрпорпроп" refersTo="#ССЫЛКА!"/>
      <definedName name="птпатаптп" refersTo="#ССЫЛКА!"/>
      <definedName name="пупп" refersTo="#ССЫЛКА!"/>
      <definedName name="ПФАП" refersTo="#ССЫЛКА!"/>
      <definedName name="рагпл" refersTo="#ССЫЛКА!"/>
      <definedName name="рапмапыввя" refersTo="#ССЫЛКА!"/>
      <definedName name="ри" refersTo="#ССЫЛКА!"/>
      <definedName name="ркенвапапрарп" refersTo="#ССЫЛКА!"/>
      <definedName name="рмпп" refersTo="#ССЫЛКА!"/>
      <definedName name="ролрпраправ" refersTo="#ССЫЛКА!"/>
      <definedName name="роо" refersTo="#ССЫЛКА!"/>
      <definedName name="роорпрпваы" refersTo="#ССЫЛКА!"/>
      <definedName name="ропопопмо" refersTo="#ССЫЛКА!"/>
      <definedName name="рпарпапрап" refersTo="#ССЫЛКА!"/>
      <definedName name="рпплордлпава" refersTo="#ССЫЛКА!"/>
      <definedName name="рпрпмимимссмваы" refersTo="#ССЫЛКА!"/>
      <definedName name="сапвпавапвапвп" refersTo="#ССЫЛКА!"/>
      <definedName name="таптпатпатпа" refersTo="#ССЫЛКА!"/>
      <definedName name="ТАРОРОЛРОЛО" refersTo="#ССЫЛКА!"/>
      <definedName name="тпрт" refersTo="#ССЫЛКА!"/>
      <definedName name="троболю" refersTo="#ССЫЛКА!"/>
      <definedName name="упауп" refersTo="#ССЫЛКА!"/>
      <definedName name="ууууууууууууууууу" refersTo="#ССЫЛКА!"/>
      <definedName name="уываываывыпавыа" refersTo="#ССЫЛКА!"/>
      <definedName name="фф" refersTo="#ССЫЛКА!"/>
      <definedName name="хэзббббшоолп" refersTo="#ССЫЛКА!"/>
      <definedName name="цуацммс" refersTo="#ССЫЛКА!"/>
      <definedName name="чавапвапвавав" refersTo="#ССЫЛКА!"/>
      <definedName name="шглоьотьиита" refersTo="#ССЫЛКА!"/>
      <definedName name="шгншногрппрпр" refersTo="#ССЫЛКА!"/>
      <definedName name="шгоропропрап" refersTo="#ССЫЛКА!"/>
      <definedName name="шгшщгшпрпрапа" refersTo="#ССЫЛКА!"/>
      <definedName name="ШДГШ" refersTo="#ССЫЛКА!"/>
      <definedName name="шогоитими" refersTo="#ССЫЛКА!"/>
      <definedName name="шорорррпапра" refersTo="#ССЫЛКА!"/>
      <definedName name="шоррпвакуф" refersTo="#ССЫЛКА!"/>
      <definedName name="шорттисаавч" refersTo="#ССЫЛКА!"/>
      <definedName name="штлоррпммпачв" refersTo="#ССЫЛКА!"/>
      <definedName name="шщщолоорпап" refersTo="#ССЫЛКА!"/>
      <definedName name="щжшщ" refersTo="#ССЫЛКА!"/>
      <definedName name="щжшщжщж" refersTo="#ССЫЛКА!"/>
      <definedName name="щжшщжщжщ" refersTo="#ССЫЛКА!"/>
      <definedName name="щжщшж" refersTo="#ССЫЛКА!"/>
      <definedName name="щжщшжшщ" refersTo="#ССЫЛКА!"/>
      <definedName name="щзллторм" refersTo="#ССЫЛКА!"/>
      <definedName name="щзшщлщщошшо" refersTo="#ССЫЛКА!"/>
      <definedName name="щзшщшщгшроо" refersTo="#ССЫЛКА!"/>
      <definedName name="щоллопекв" refersTo="#ССЫЛКА!"/>
      <definedName name="щомекв" refersTo="#ССЫЛКА!"/>
      <definedName name="щшгшиекв" refersTo="#ССЫЛКА!"/>
      <definedName name="щшолььти" refersTo="#ССЫЛКА!"/>
      <definedName name="щшропса" refersTo="#ССЫЛКА!"/>
      <definedName name="щшщгтропрпвс" refersTo="#ССЫЛКА!"/>
      <definedName name="ывявапро" refersTo="#ССЫЛКА!"/>
      <definedName name="ььтлдолртот" refersTo="#ССЫЛКА!"/>
      <definedName name="ээ" refersTo="#ССЫЛКА!"/>
    </definedNames>
    <sheetDataSet>
      <sheetData sheetId="0"/>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шаблон"/>
      <sheetName val="Параметры"/>
      <sheetName val="TEHSHEET"/>
      <sheetName val="Заголовок"/>
      <sheetName val="ARH.Biznes_pl"/>
      <sheetName val="1.5_среднее"/>
      <sheetName val="Gen"/>
      <sheetName val="Exh_DCF_WA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ИТОГИ  по Н,Р,Э,Q"/>
      <sheetName val="2008 -2010"/>
      <sheetName val="Регионы"/>
      <sheetName val="расшифровка"/>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s>
    <sheetDataSet>
      <sheetData sheetId="0" refreshError="1">
        <row r="16">
          <cell r="B16">
            <v>2005</v>
          </cell>
        </row>
      </sheetData>
      <sheetData sheetId="1">
        <row r="4">
          <cell r="A4" t="str">
            <v>РГК</v>
          </cell>
        </row>
      </sheetData>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Справочники"/>
      <sheetName val="Заголовок"/>
      <sheetName val="AP_MVT"/>
      <sheetName val="COMPILE"/>
      <sheetName val="эл ст"/>
      <sheetName val="даты"/>
    </sheetNames>
    <sheetDataSet>
      <sheetData sheetId="0" refreshError="1"/>
      <sheetData sheetId="1">
        <row r="46">
          <cell r="L4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Справочники"/>
      <sheetName val="Заголовок"/>
      <sheetName val="хар-ка земли 1 "/>
      <sheetName val="Коррект"/>
      <sheetName val="Закупки"/>
      <sheetName val="эл ст"/>
      <sheetName val="Макро"/>
      <sheetName val="6"/>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УЗ-22(2002)"/>
      <sheetName val="УЗ-21(1кв.) (2)"/>
      <sheetName val="УЗ-21(2002)"/>
      <sheetName val="УЗ-22(3кв.) (2)"/>
      <sheetName val="Калькуляция кв"/>
      <sheetName val="Balance Sheet"/>
      <sheetName val="Константы"/>
      <sheetName val="инвестиции 2007"/>
      <sheetName val="1997"/>
      <sheetName val="1998"/>
      <sheetName val="обслуживание"/>
      <sheetName val="Приложение 1"/>
      <sheetName val="9-1"/>
      <sheetName val="Титульный лист С-П"/>
      <sheetName val="2002(v1)"/>
      <sheetName val="ФИНПЛАН"/>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СписочнаяЧисленность"/>
      <sheetName val="Temp_TOV"/>
      <sheetName val="ф.2 за 4 кв.2005"/>
      <sheetName val="БФ-2-8-П"/>
      <sheetName val="FEK 2002.Н"/>
      <sheetName val="Приложение 2.1"/>
      <sheetName val="13"/>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SHPZ"/>
      <sheetName val=" накладные расходы"/>
      <sheetName val="Table"/>
      <sheetName val="Справочник"/>
      <sheetName val="Ожид ФР"/>
      <sheetName val="жилой фонд"/>
      <sheetName val="Справ"/>
      <sheetName val="даты"/>
      <sheetName val="Фин план"/>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Списки"/>
      <sheetName val="ИТ-бюджет"/>
      <sheetName val="Дебет_Кредит"/>
      <sheetName val="2007"/>
      <sheetName val="Исходные данные и тариф ЭЛЕКТР"/>
      <sheetName val="ETС"/>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A2">
            <v>1.0489999999999999</v>
          </cell>
          <cell r="B2">
            <v>1.0860000000000001</v>
          </cell>
          <cell r="C2">
            <v>1.091</v>
          </cell>
          <cell r="D2">
            <v>1.1240000000000001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Лист13"/>
      <sheetName val="тар"/>
      <sheetName val="т1.15(смета8а)"/>
      <sheetName val="ОСВ"/>
      <sheetName val="Калькуляция кв"/>
      <sheetName val="ИТОГИ  по Н,Р,Э,Q"/>
      <sheetName val="эл ст"/>
      <sheetName val="Source"/>
      <sheetName val="Месяцы"/>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Прямой2"/>
      <sheetName val="Прямой3"/>
      <sheetName val="Прямой4"/>
      <sheetName val="Прямой5"/>
      <sheetName val="ГТТЭЦ"/>
      <sheetName val="Расходы"/>
      <sheetName val="ССО"/>
    </sheetNames>
    <sheetDataSet>
      <sheetData sheetId="0">
        <row r="7">
          <cell r="Q7">
            <v>689.72000000000014</v>
          </cell>
        </row>
        <row r="11">
          <cell r="Q11">
            <v>1159.1300000000003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s>
    <sheetDataSet>
      <sheetData sheetId="0"/>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row r="70">
          <cell r="B70" t="str">
            <v>1-й квартал</v>
          </cell>
        </row>
        <row r="71">
          <cell r="B71" t="str">
            <v>2-й квартал</v>
          </cell>
        </row>
        <row r="72">
          <cell r="B72" t="str">
            <v>3-й квартал</v>
          </cell>
        </row>
        <row r="73">
          <cell r="B73" t="str">
            <v>4-й квартал</v>
          </cell>
        </row>
      </sheetData>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Ф-61"/>
      <sheetName val="УФ-59"/>
      <sheetName val="УФ-58"/>
      <sheetName val="УФ-54"/>
      <sheetName val="Регионы"/>
      <sheetName val="Лист13"/>
      <sheetName val="тар"/>
      <sheetName val="т1.15(смета8а)"/>
      <sheetName val="мощность"/>
      <sheetName val="Заголовок"/>
      <sheetName val="ИТ-бюджет"/>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Исходные"/>
      <sheetName val="НВВ субъектов"/>
      <sheetName val="Словарь"/>
      <sheetName val="2002(v1)"/>
      <sheetName val="тар"/>
      <sheetName val="т1.15(смета8а)"/>
      <sheetName val="t_Настройки"/>
      <sheetName val="Гр5(о)"/>
      <sheetName val="Данные"/>
      <sheetName val="Справочники"/>
      <sheetName val="Заголовок"/>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t_Настройки"/>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ИТОГИ  по Н,Р,Э,Q"/>
      <sheetName val="t_Настройки"/>
      <sheetName val="тар"/>
      <sheetName val="т1.15(смета8а)"/>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Параметры"/>
      <sheetName val="шаблон"/>
      <sheetName val="TEHSHEET"/>
      <sheetName val="Заголовок"/>
      <sheetName val="ARH.Biznes_pl"/>
      <sheetName val="1.5_среднее"/>
      <sheetName val="Gen"/>
      <sheetName val="Exh_DCF_WACC"/>
      <sheetName val="продажи (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ЦТ"/>
      <sheetName val="1.1"/>
      <sheetName val="1.2"/>
      <sheetName val="2.1"/>
      <sheetName val="2.2"/>
      <sheetName val="3"/>
      <sheetName val="4"/>
      <sheetName val="5"/>
      <sheetName val="6"/>
      <sheetName val="7"/>
      <sheetName val="8"/>
      <sheetName val="9"/>
      <sheetName val="10"/>
      <sheetName val="11"/>
      <sheetName val="12"/>
      <sheetName val="13"/>
      <sheetName val="14"/>
      <sheetName val="15"/>
      <sheetName val="16"/>
      <sheetName val="17"/>
      <sheetName val="17.1"/>
      <sheetName val="18"/>
      <sheetName val="18.1"/>
      <sheetName val="18.2"/>
      <sheetName val="19"/>
      <sheetName val="19.1.1"/>
      <sheetName val="19.1.2"/>
      <sheetName val="19.2"/>
      <sheetName val="20"/>
      <sheetName val="20.1"/>
      <sheetName val="21"/>
      <sheetName val="21.1"/>
      <sheetName val="21.2.1"/>
      <sheetName val="21.2.2"/>
      <sheetName val="21.3"/>
      <sheetName val="21.4"/>
      <sheetName val="22"/>
      <sheetName val="23"/>
      <sheetName val="24"/>
      <sheetName val="24.1"/>
      <sheetName val="25"/>
      <sheetName val="25.1"/>
      <sheetName val="26"/>
      <sheetName val="27"/>
      <sheetName val="28"/>
      <sheetName val="28.1"/>
      <sheetName val="28.2"/>
      <sheetName val="28.3"/>
      <sheetName val="29"/>
      <sheetName val="P2.1"/>
      <sheetName val="P2.2"/>
      <sheetName val="2.3"/>
      <sheetName val="таблица фст"/>
      <sheetName val="Производство электроэнергии"/>
      <sheetName val=" НВВ передача"/>
      <sheetName val="Данные"/>
    </sheetNames>
    <sheetDataSet>
      <sheetData sheetId="0" refreshError="1"/>
      <sheetData sheetId="1">
        <row r="15">
          <cell r="C15">
            <v>0</v>
          </cell>
        </row>
      </sheetData>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равление"/>
      <sheetName val="Содержание"/>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Список ДЗО"/>
      <sheetName val="Протокол изменений"/>
      <sheetName val="Технический лист"/>
      <sheetName val="идеи"/>
      <sheetName val="Макр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3">
          <cell r="I43">
            <v>1</v>
          </cell>
        </row>
      </sheetData>
      <sheetData sheetId="20"/>
      <sheetData sheetId="2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s>
    <sheetDataSet>
      <sheetData sheetId="0"/>
      <sheetData sheetId="1" refreshError="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2002(v1)"/>
      <sheetName val="Технический лис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Данные"/>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Регионы"/>
      <sheetName val="GEN_INFO"/>
      <sheetName val="COMPILE"/>
      <sheetName val="Макро"/>
      <sheetName val="Словарь"/>
      <sheetName val="Скорр_АБП_на 2009г_Смоленск_3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Заголовок"/>
      <sheetName val="Инструкция"/>
      <sheetName val="1 мая нвв итог"/>
      <sheetName val="расходы"/>
      <sheetName val="Лист1"/>
      <sheetName val="6"/>
      <sheetName val="ИТ-бюджет"/>
      <sheetName val="план 2000"/>
    </sheetNames>
    <sheetDataSet>
      <sheetData sheetId="0"/>
      <sheetData sheetId="1">
        <row r="15">
          <cell r="B15">
            <v>2009</v>
          </cell>
        </row>
      </sheetData>
      <sheetData sheetId="2">
        <row r="2">
          <cell r="B2" t="str">
            <v>Алтайский край</v>
          </cell>
        </row>
      </sheetData>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6"/>
      <sheetName val="2002(v2)"/>
      <sheetName val="даты"/>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t_настрой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33">
          <cell r="H33">
            <v>1</v>
          </cell>
        </row>
        <row r="84">
          <cell r="I84">
            <v>3</v>
          </cell>
        </row>
      </sheetData>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и"/>
      <sheetName val="Обновление"/>
      <sheetName val="Справочник"/>
      <sheetName val="сбыт"/>
      <sheetName val="ЭСО"/>
      <sheetName val="сети"/>
      <sheetName val="Ген. не уч. ОРЭМ"/>
      <sheetName val="Баланс ээ"/>
      <sheetName val="Баланс мощности"/>
      <sheetName val="Свод"/>
      <sheetName val="топливо"/>
      <sheetName val="Титул"/>
      <sheetName val="Прил 1"/>
      <sheetName val="Прил 2"/>
      <sheetName val="Прил 3"/>
      <sheetName val="regs"/>
      <sheetName val="Регионы"/>
      <sheetName val="Лист1"/>
    </sheetNames>
    <sheetDataSet>
      <sheetData sheetId="0"/>
      <sheetData sheetId="1"/>
      <sheetData sheetId="2"/>
      <sheetData sheetId="3"/>
      <sheetData sheetId="4"/>
      <sheetData sheetId="5"/>
      <sheetData sheetId="6">
        <row r="1">
          <cell r="AC1" t="str">
            <v>Все сетевые компании</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1">
          <cell r="A1" t="str">
            <v>Выберите регион из списка…</v>
          </cell>
        </row>
        <row r="94">
          <cell r="H94" t="str">
            <v>Да</v>
          </cell>
        </row>
        <row r="95">
          <cell r="H95" t="str">
            <v>Нет</v>
          </cell>
        </row>
      </sheetData>
      <sheetData sheetId="20"/>
      <sheetData sheetId="2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Свод"/>
      <sheetName val="TEPLO.PREDEL.091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 val="эл ст"/>
      <sheetName val="ИТ-бюджет"/>
      <sheetName val="t_настройки"/>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ГТТЭЦ"/>
      <sheetName val="Прямой2"/>
      <sheetName val="Прямой3"/>
      <sheetName val="Прямой4"/>
      <sheetName val="Прямой5"/>
      <sheetName val="Расходы"/>
      <sheetName val="ССО"/>
      <sheetName val="БПподРСТ"/>
      <sheetName val="энергия"/>
      <sheetName val="мощность"/>
    </sheetNames>
    <sheetDataSet>
      <sheetData sheetId="0">
        <row r="7">
          <cell r="Q7">
            <v>689.72000000000014</v>
          </cell>
        </row>
        <row r="9">
          <cell r="Q9">
            <v>139.06999999999996</v>
          </cell>
        </row>
        <row r="11">
          <cell r="Q11">
            <v>1159.1300000000003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НП-2-12-П"/>
      <sheetName val="расчет тарифов"/>
      <sheetName val="план 2000"/>
      <sheetName val="жилой фонд"/>
      <sheetName val="Классиф_"/>
      <sheetName val="Работы "/>
      <sheetName val="t_Настройки"/>
      <sheetName val="Скорр_АБП_на 2009г_Тамбовэнерго"/>
      <sheetName val="3оос_новая"/>
    </sheetNames>
    <sheetDataSet>
      <sheetData sheetId="0" refreshError="1"/>
      <sheetData sheetId="1">
        <row r="5">
          <cell r="L5">
            <v>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pred"/>
      <sheetName val="Регионы"/>
      <sheetName val="ИТ-бюджет"/>
      <sheetName val="АНАЛИТ"/>
      <sheetName val="Исходные"/>
      <sheetName val="РАСЧЕТ"/>
      <sheetName val="ПРОГНОЗ_1"/>
      <sheetName val="ф2"/>
      <sheetName val="Т2"/>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НВВ утв тарифы"/>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Работы "/>
      <sheetName val="2002(v1)"/>
      <sheetName val="план 2000"/>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Титульный"/>
      <sheetName val="TSheet"/>
    </sheetNames>
    <definedNames>
      <definedName name="примерррр"/>
    </defined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23">
          <cell r="A23" t="str">
            <v>Оптовый рынок</v>
          </cell>
        </row>
        <row r="38">
          <cell r="A38" t="str">
            <v>Сальдо-переток</v>
          </cell>
        </row>
      </sheetData>
      <sheetData sheetId="4" refreshError="1"/>
      <sheetData sheetId="5" refreshError="1"/>
      <sheetData sheetId="6" refreshError="1"/>
      <sheetData sheetId="7" refreshError="1">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ow r="39">
          <cell r="B39" t="str">
            <v>Сумма общехозяйственных расходов</v>
          </cell>
        </row>
      </sheetData>
      <sheetData sheetId="148"/>
      <sheetData sheetId="149">
        <row r="39">
          <cell r="B39" t="str">
            <v>Сумма общехозяйственных расходов</v>
          </cell>
        </row>
      </sheetData>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НВВ утв тарифы"/>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Книга1"/>
      <sheetName val="1.6.12 мес (5)"/>
      <sheetName val="план 2000"/>
      <sheetName val="НП-2-12-П"/>
      <sheetName val="Расчет расходов"/>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3.3.31."/>
      <sheetName val="Лист1"/>
      <sheetName val="ПЛАН 1"/>
      <sheetName val="Производство электроэнергии"/>
      <sheetName val="For Bezik Стратег-1130-июль"/>
      <sheetName val="предприятия"/>
      <sheetName val="апрель"/>
      <sheetName val="Справочники"/>
      <sheetName val="Заголовок"/>
      <sheetName val="план 2000"/>
      <sheetName val="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Лист1"/>
      <sheetName val="предприятия"/>
      <sheetName val="3.3.31."/>
      <sheetName val="план 2000"/>
      <sheetName val="ИТОГИ по Н,Р,Э,Q"/>
      <sheetName val="For Bezik Стратег-1130-июл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с 01.05.2011"/>
      <sheetName val="ср ставка"/>
      <sheetName val="2012 актуальз"/>
      <sheetName val="исходный"/>
      <sheetName val="ОРЭ 1 апреля"/>
      <sheetName val="ИТОГИ  по Н,Р,Э,Q"/>
    </sheetNames>
    <sheetDataSet>
      <sheetData sheetId="0">
        <row r="11">
          <cell r="E11">
            <v>14969955.709172111</v>
          </cell>
        </row>
      </sheetData>
      <sheetData sheetId="1"/>
      <sheetData sheetId="2"/>
      <sheetData sheetId="3"/>
      <sheetData sheetId="4"/>
      <sheetData sheetId="5"/>
      <sheetData sheetId="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Регионы"/>
      <sheetName val="ИТ-бюджет"/>
      <sheetName val="Лист1"/>
      <sheetName val="план 2000"/>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УФ-61"/>
      <sheetName val="FE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Расчет индексация"/>
      <sheetName val="TEHSHEET"/>
      <sheetName val="regs"/>
      <sheetName val="Регионы"/>
      <sheetName val="Показатели надежности и кач-ва"/>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L3" t="str">
            <v>1</v>
          </cell>
        </row>
        <row r="4">
          <cell r="L4" t="str">
            <v>2</v>
          </cell>
        </row>
        <row r="5">
          <cell r="L5" t="str">
            <v>3</v>
          </cell>
        </row>
        <row r="6">
          <cell r="L6" t="str">
            <v>4</v>
          </cell>
        </row>
        <row r="7">
          <cell r="L7" t="str">
            <v>5</v>
          </cell>
        </row>
        <row r="8">
          <cell r="F8" t="str">
            <v>Сбытовая организация</v>
          </cell>
          <cell r="L8" t="str">
            <v>6</v>
          </cell>
        </row>
        <row r="9">
          <cell r="F9" t="str">
            <v>ТСО</v>
          </cell>
          <cell r="L9" t="str">
            <v>7</v>
          </cell>
        </row>
        <row r="10">
          <cell r="L10" t="str">
            <v>8</v>
          </cell>
        </row>
        <row r="11">
          <cell r="L11" t="str">
            <v>9</v>
          </cell>
        </row>
        <row r="12">
          <cell r="L12" t="str">
            <v>10</v>
          </cell>
        </row>
        <row r="13">
          <cell r="F13" t="str">
            <v>матрешка сверху</v>
          </cell>
        </row>
        <row r="14">
          <cell r="F14" t="str">
            <v>матрешка снизу</v>
          </cell>
        </row>
        <row r="15">
          <cell r="F15" t="str">
            <v>ромашка</v>
          </cell>
        </row>
        <row r="20">
          <cell r="F20" t="str">
            <v>Городское население с газ.плитами</v>
          </cell>
        </row>
        <row r="21">
          <cell r="F21" t="str">
            <v>Городское население c эл.плитами</v>
          </cell>
        </row>
        <row r="22">
          <cell r="F22" t="str">
            <v>Городское население без плит</v>
          </cell>
        </row>
        <row r="23">
          <cell r="F23" t="str">
            <v>Прочее городское население</v>
          </cell>
        </row>
        <row r="24">
          <cell r="F24" t="str">
            <v>Сельское населения</v>
          </cell>
        </row>
        <row r="25">
          <cell r="F25" t="str">
            <v>Потребители, приравненные к населению</v>
          </cell>
        </row>
        <row r="26">
          <cell r="F26" t="str">
            <v>Бюджетные потребители</v>
          </cell>
        </row>
        <row r="27">
          <cell r="F27" t="str">
            <v>Прочие потребители</v>
          </cell>
        </row>
        <row r="31">
          <cell r="F31" t="str">
            <v>НН</v>
          </cell>
        </row>
        <row r="32">
          <cell r="F32" t="str">
            <v>ВН</v>
          </cell>
        </row>
        <row r="33">
          <cell r="F33" t="str">
            <v>СН1</v>
          </cell>
        </row>
        <row r="34">
          <cell r="F34" t="str">
            <v>СН2</v>
          </cell>
        </row>
      </sheetData>
      <sheetData sheetId="14"/>
      <sheetData sheetId="15" refreshError="1"/>
      <sheetData sheetId="1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УФ-61"/>
      <sheetName val="1.1. нвв переход"/>
      <sheetName val="6. Показатели перехода"/>
      <sheetName val="Лист1"/>
      <sheetName val="FES"/>
      <sheetName val="Баланс ээ"/>
      <sheetName val="Баланс мощности"/>
      <sheetName val="regs"/>
      <sheetName val="Gen"/>
      <sheetName val="MAIN"/>
      <sheetName val="t_настройки"/>
      <sheetName val="t_проверки"/>
      <sheetName val="Сценарные условия"/>
      <sheetName val="Список ДЗО"/>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 val="18_01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ээ"/>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База"/>
      <sheetName val="Расчет НВВ общий"/>
      <sheetName val="ЭСО"/>
      <sheetName val="Ген. не уч. ОРЭМ"/>
      <sheetName val="Свод"/>
      <sheetName val="proverka"/>
      <sheetName val="I"/>
      <sheetName val="MTO REV.0"/>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59">
          <cell r="G159">
            <v>0.83</v>
          </cell>
        </row>
        <row r="160">
          <cell r="G160">
            <v>82138</v>
          </cell>
        </row>
        <row r="161">
          <cell r="G161">
            <v>754472</v>
          </cell>
        </row>
        <row r="162">
          <cell r="G162">
            <v>181699</v>
          </cell>
        </row>
        <row r="163">
          <cell r="G163">
            <v>293126</v>
          </cell>
        </row>
        <row r="164">
          <cell r="G164">
            <v>0</v>
          </cell>
        </row>
        <row r="165">
          <cell r="G165">
            <v>1055372.8999999999</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Заголовок"/>
      <sheetName val="Сводка-20"/>
      <sheetName val="Свод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_FES"/>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Расчет котловых тарифов (ФСТ)"/>
      <sheetName val="P2.1 усл. единицы"/>
      <sheetName val="P2.2 усл. единицы"/>
      <sheetName val="4 баланс ээ"/>
      <sheetName val="5 баланс мощности"/>
      <sheetName val="Расчет котлового"/>
      <sheetName val="Расчет котлового (ФСТ)"/>
      <sheetName val="Расчет котловых тарифов"/>
      <sheetName val="НВВ РСК 2011"/>
      <sheetName val="НВВ РСК 2012"/>
      <sheetName val="Расчет расходов РСК по RAB"/>
      <sheetName val="Расчет НВВ РСК по RAB"/>
      <sheetName val="Расчет НВВ РСК - индексация"/>
      <sheetName val="Параметры"/>
      <sheetName val="Проверка"/>
      <sheetName val="ТСО "/>
      <sheetName val="Потери"/>
      <sheetName val="Налоговая амортиз - сверить"/>
      <sheetName val="Плановая амортизация"/>
      <sheetName val="Ввода  2011-2017"/>
      <sheetName val="Выпадающие по ФСК c 01.07.2012"/>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Лист1"/>
    </sheetNames>
    <sheetDataSet>
      <sheetData sheetId="0">
        <row r="3">
          <cell r="B3" t="str">
            <v>Версия 0.8</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G5">
            <v>2011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
          <cell r="A1" t="str">
            <v>Алтайский край</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Лист1"/>
      <sheetName val="14б ДПН отчет"/>
      <sheetName val="16а Сводный анализ"/>
      <sheetName val="FST5"/>
      <sheetName val="REESTR_MO"/>
      <sheetName val="2.2"/>
      <sheetName val="ИП"/>
      <sheetName val="Ист-ики финанс-я"/>
      <sheetName val="Расчет прибыли"/>
      <sheetName val="2.1"/>
      <sheetName val="2.3"/>
      <sheetName val="0.1"/>
      <sheetName val="Индексы"/>
      <sheetName val="Инструкция"/>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Сводка-20"/>
      <sheetName val="Сводка"/>
      <sheetName val="ИТОГИ  по Н,Р,Э,Q"/>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P2.1"/>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Мониторинг _2"/>
      <sheetName val="Регионы"/>
      <sheetName val="шаблон для R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Форма 20 (1)"/>
      <sheetName val="Форма 20 (2)"/>
      <sheetName val="Форма 20 (3)"/>
      <sheetName val="Форма 20 (4)"/>
      <sheetName val="Форма 20 (5)"/>
      <sheetName val="перекрестка"/>
      <sheetName val="16"/>
      <sheetName val="18.2"/>
      <sheetName val="4"/>
      <sheetName val="6"/>
      <sheetName val="15"/>
      <sheetName val="17.1"/>
      <sheetName val="2.3"/>
      <sheetName val="ЭСО"/>
      <sheetName val="сбыт"/>
      <sheetName val="Ген. не уч. ОРЭМ"/>
      <sheetName val="сети"/>
      <sheetName val="21.3"/>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_x0018_O_x0000__x0000__x0000_"/>
      <sheetName val=""/>
      <sheetName val="Электроэн 4кв"/>
      <sheetName val="Вода 4кв"/>
      <sheetName val="Тепло 4кв"/>
      <sheetName val="ДПН внутр"/>
      <sheetName val="ДПН АРМ"/>
      <sheetName val="Contro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_x0018_O???"/>
      <sheetName val="3"/>
      <sheetName val="5"/>
      <sheetName val="P2.2"/>
      <sheetName val="35998"/>
      <sheetName val="44"/>
      <sheetName val="92"/>
      <sheetName val="94"/>
      <sheetName val="97"/>
      <sheetName val="Отчет"/>
      <sheetName val="Расчёт"/>
      <sheetName val="14б ДПН отчет"/>
      <sheetName val="16а Сводный анализ"/>
      <sheetName val="НЕДЕЛИ"/>
      <sheetName val="реализация⼘6㮧疽М"/>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sheetData>
      <sheetData sheetId="3" refreshError="1">
        <row r="2">
          <cell r="A2" t="str">
            <v>ТЭС-1</v>
          </cell>
        </row>
        <row r="4">
          <cell r="E4" t="str">
            <v>ТЭС-1</v>
          </cell>
          <cell r="G4" t="str">
            <v>ТЭС-2</v>
          </cell>
          <cell r="J4" t="str">
            <v>ГЭС-1</v>
          </cell>
          <cell r="L4" t="str">
            <v>ГЭС-2</v>
          </cell>
        </row>
        <row r="8">
          <cell r="C8">
            <v>0</v>
          </cell>
          <cell r="D8">
            <v>0</v>
          </cell>
        </row>
        <row r="9">
          <cell r="C9">
            <v>0</v>
          </cell>
          <cell r="D9">
            <v>0</v>
          </cell>
        </row>
        <row r="10">
          <cell r="C10">
            <v>0</v>
          </cell>
          <cell r="D10">
            <v>0</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row>
        <row r="10">
          <cell r="C10">
            <v>0</v>
          </cell>
          <cell r="D10">
            <v>0</v>
          </cell>
          <cell r="E10">
            <v>0</v>
          </cell>
          <cell r="F10">
            <v>0</v>
          </cell>
          <cell r="G10">
            <v>0</v>
          </cell>
          <cell r="H10">
            <v>0</v>
          </cell>
          <cell r="I10">
            <v>0</v>
          </cell>
          <cell r="J10">
            <v>0</v>
          </cell>
          <cell r="K10">
            <v>0</v>
          </cell>
          <cell r="L10">
            <v>0</v>
          </cell>
        </row>
        <row r="11">
          <cell r="C11">
            <v>0</v>
          </cell>
          <cell r="D11">
            <v>0</v>
          </cell>
          <cell r="E11">
            <v>0</v>
          </cell>
          <cell r="F11">
            <v>0</v>
          </cell>
          <cell r="G11">
            <v>0</v>
          </cell>
          <cell r="H11">
            <v>0</v>
          </cell>
          <cell r="I11">
            <v>0</v>
          </cell>
          <cell r="J11">
            <v>0</v>
          </cell>
          <cell r="K11">
            <v>0</v>
          </cell>
          <cell r="L11">
            <v>0</v>
          </cell>
        </row>
        <row r="13">
          <cell r="C13">
            <v>0</v>
          </cell>
          <cell r="D13">
            <v>0</v>
          </cell>
          <cell r="E13">
            <v>0</v>
          </cell>
          <cell r="F13">
            <v>0</v>
          </cell>
          <cell r="G13">
            <v>0</v>
          </cell>
          <cell r="H13">
            <v>0</v>
          </cell>
          <cell r="I13">
            <v>0</v>
          </cell>
          <cell r="J13">
            <v>0</v>
          </cell>
          <cell r="K13">
            <v>0</v>
          </cell>
          <cell r="L13">
            <v>0</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row>
        <row r="17">
          <cell r="C17">
            <v>0</v>
          </cell>
          <cell r="D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K19" t="e">
            <v>#NAME?</v>
          </cell>
          <cell r="L19" t="e">
            <v>#NAME?</v>
          </cell>
        </row>
      </sheetData>
      <sheetData sheetId="5" refreshError="1">
        <row r="2">
          <cell r="A2" t="str">
            <v>ТЭС-1</v>
          </cell>
        </row>
        <row r="11">
          <cell r="D11">
            <v>0</v>
          </cell>
          <cell r="E11">
            <v>0</v>
          </cell>
          <cell r="F11">
            <v>0</v>
          </cell>
          <cell r="G11">
            <v>0</v>
          </cell>
          <cell r="H11">
            <v>0</v>
          </cell>
          <cell r="I11" t="str">
            <v>-</v>
          </cell>
          <cell r="J11">
            <v>0</v>
          </cell>
          <cell r="K11" t="e">
            <v>#NAME?</v>
          </cell>
          <cell r="L11">
            <v>0</v>
          </cell>
          <cell r="M11" t="e">
            <v>#NAME?</v>
          </cell>
          <cell r="N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D16">
            <v>0</v>
          </cell>
          <cell r="E16">
            <v>0</v>
          </cell>
          <cell r="F16">
            <v>0</v>
          </cell>
          <cell r="G16">
            <v>0</v>
          </cell>
          <cell r="H16">
            <v>0</v>
          </cell>
          <cell r="I16">
            <v>0</v>
          </cell>
          <cell r="J16">
            <v>0</v>
          </cell>
          <cell r="K16">
            <v>0</v>
          </cell>
          <cell r="L16">
            <v>0</v>
          </cell>
          <cell r="M16">
            <v>0</v>
          </cell>
          <cell r="N16">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K22" t="e">
            <v>#NAME?</v>
          </cell>
          <cell r="L22">
            <v>0</v>
          </cell>
          <cell r="M22" t="e">
            <v>#NAME?</v>
          </cell>
          <cell r="N22">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6">
          <cell r="B26" t="str">
            <v>Электробойлерная - 1</v>
          </cell>
          <cell r="D26">
            <v>0</v>
          </cell>
          <cell r="F26">
            <v>0</v>
          </cell>
          <cell r="G26">
            <v>0</v>
          </cell>
          <cell r="H26">
            <v>0</v>
          </cell>
          <cell r="I26" t="str">
            <v>-</v>
          </cell>
          <cell r="J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D31">
            <v>0</v>
          </cell>
          <cell r="E31">
            <v>0</v>
          </cell>
          <cell r="F31">
            <v>0</v>
          </cell>
          <cell r="G31">
            <v>0</v>
          </cell>
          <cell r="L31">
            <v>0</v>
          </cell>
          <cell r="M31" t="e">
            <v>#NAME?</v>
          </cell>
          <cell r="N31">
            <v>0</v>
          </cell>
          <cell r="O31">
            <v>0</v>
          </cell>
          <cell r="P31">
            <v>0</v>
          </cell>
        </row>
        <row r="32">
          <cell r="B32" t="str">
            <v>СЦТ - 2</v>
          </cell>
          <cell r="D32">
            <v>0</v>
          </cell>
          <cell r="E32">
            <v>0</v>
          </cell>
          <cell r="F32">
            <v>0</v>
          </cell>
          <cell r="K32" t="e">
            <v>#NAME?</v>
          </cell>
          <cell r="L32">
            <v>0</v>
          </cell>
          <cell r="M32" t="e">
            <v>#NAME?</v>
          </cell>
          <cell r="N32">
            <v>0</v>
          </cell>
        </row>
        <row r="33">
          <cell r="D33">
            <v>0</v>
          </cell>
          <cell r="E33">
            <v>0</v>
          </cell>
          <cell r="F33">
            <v>0</v>
          </cell>
          <cell r="K33" t="e">
            <v>#NAME?</v>
          </cell>
          <cell r="L33">
            <v>0</v>
          </cell>
          <cell r="M33" t="e">
            <v>#NAME?</v>
          </cell>
          <cell r="N33">
            <v>0</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8">
          <cell r="E18">
            <v>0</v>
          </cell>
          <cell r="F18">
            <v>0</v>
          </cell>
          <cell r="G18">
            <v>0</v>
          </cell>
          <cell r="H18">
            <v>0</v>
          </cell>
          <cell r="I18">
            <v>0</v>
          </cell>
          <cell r="J18">
            <v>0</v>
          </cell>
          <cell r="K18">
            <v>0</v>
          </cell>
          <cell r="L18">
            <v>0</v>
          </cell>
        </row>
        <row r="19">
          <cell r="K19" t="e">
            <v>#NAME?</v>
          </cell>
          <cell r="L19" t="e">
            <v>#NAME?</v>
          </cell>
        </row>
        <row r="20">
          <cell r="E20">
            <v>0</v>
          </cell>
          <cell r="F20">
            <v>0</v>
          </cell>
          <cell r="G20">
            <v>0</v>
          </cell>
          <cell r="H20">
            <v>0</v>
          </cell>
          <cell r="J20">
            <v>0</v>
          </cell>
          <cell r="K20">
            <v>0</v>
          </cell>
          <cell r="L20">
            <v>0</v>
          </cell>
        </row>
        <row r="21">
          <cell r="F21">
            <v>0</v>
          </cell>
          <cell r="L21">
            <v>0</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J27">
            <v>0</v>
          </cell>
          <cell r="K27">
            <v>0</v>
          </cell>
          <cell r="L27">
            <v>0</v>
          </cell>
        </row>
        <row r="28">
          <cell r="E28">
            <v>0</v>
          </cell>
          <cell r="F28">
            <v>0</v>
          </cell>
          <cell r="G28">
            <v>0</v>
          </cell>
          <cell r="H28">
            <v>0</v>
          </cell>
          <cell r="J28">
            <v>0</v>
          </cell>
          <cell r="K28" t="e">
            <v>#NAME?</v>
          </cell>
          <cell r="L28">
            <v>0</v>
          </cell>
        </row>
        <row r="29">
          <cell r="F29">
            <v>0</v>
          </cell>
          <cell r="G29">
            <v>0</v>
          </cell>
          <cell r="H29">
            <v>0</v>
          </cell>
          <cell r="J29">
            <v>0</v>
          </cell>
          <cell r="K29" t="e">
            <v>#NAME?</v>
          </cell>
          <cell r="L29" t="e">
            <v>#NAME?</v>
          </cell>
        </row>
        <row r="30">
          <cell r="F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row>
        <row r="12">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C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K22" t="e">
            <v>#NAME?</v>
          </cell>
          <cell r="L22" t="e">
            <v>#NAME?</v>
          </cell>
          <cell r="M22" t="e">
            <v>#NAME?</v>
          </cell>
          <cell r="N22">
            <v>0</v>
          </cell>
        </row>
        <row r="23">
          <cell r="B23" t="str">
            <v>Котельная - 2</v>
          </cell>
          <cell r="C23" t="str">
            <v>Газ</v>
          </cell>
          <cell r="E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F26">
            <v>0</v>
          </cell>
          <cell r="G26">
            <v>0</v>
          </cell>
          <cell r="H26">
            <v>0</v>
          </cell>
          <cell r="I26" t="str">
            <v>-</v>
          </cell>
          <cell r="J26">
            <v>0</v>
          </cell>
          <cell r="L26">
            <v>0</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E34">
            <v>0</v>
          </cell>
          <cell r="K34" t="e">
            <v>#NAME?</v>
          </cell>
          <cell r="L34" t="e">
            <v>#NAME?</v>
          </cell>
          <cell r="M34" t="e">
            <v>#NAME?</v>
          </cell>
          <cell r="N34">
            <v>0</v>
          </cell>
        </row>
        <row r="35">
          <cell r="G35">
            <v>0</v>
          </cell>
          <cell r="H35">
            <v>0</v>
          </cell>
          <cell r="I35" t="str">
            <v>-</v>
          </cell>
          <cell r="J35">
            <v>0</v>
          </cell>
          <cell r="L35" t="str">
            <v>-</v>
          </cell>
          <cell r="M35">
            <v>0</v>
          </cell>
          <cell r="O35" t="str">
            <v>-</v>
          </cell>
        </row>
        <row r="37">
          <cell r="A37" t="str">
            <v>ТЭС-1</v>
          </cell>
          <cell r="B37" t="str">
            <v>ТЭС-1</v>
          </cell>
          <cell r="C37" t="str">
            <v>Мазут</v>
          </cell>
          <cell r="E37">
            <v>0</v>
          </cell>
          <cell r="K37" t="e">
            <v>#NAME?</v>
          </cell>
          <cell r="L37" t="e">
            <v>#NAME?</v>
          </cell>
          <cell r="M37" t="e">
            <v>#NAME?</v>
          </cell>
          <cell r="N37">
            <v>0</v>
          </cell>
        </row>
        <row r="38">
          <cell r="B38" t="str">
            <v>ТЭС-1</v>
          </cell>
          <cell r="C38" t="str">
            <v>Газ</v>
          </cell>
          <cell r="E38">
            <v>0</v>
          </cell>
          <cell r="K38" t="e">
            <v>#NAME?</v>
          </cell>
          <cell r="L38" t="e">
            <v>#NAME?</v>
          </cell>
          <cell r="M38" t="e">
            <v>#NAME?</v>
          </cell>
          <cell r="N38">
            <v>0</v>
          </cell>
        </row>
        <row r="39">
          <cell r="B39" t="str">
            <v>ТЭС-1</v>
          </cell>
          <cell r="E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K42" t="e">
            <v>#NAME?</v>
          </cell>
          <cell r="L42" t="e">
            <v>#NAME?</v>
          </cell>
          <cell r="M42" t="e">
            <v>#NAME?</v>
          </cell>
          <cell r="N42">
            <v>0</v>
          </cell>
        </row>
        <row r="43">
          <cell r="B43" t="str">
            <v>ТЭС-2</v>
          </cell>
          <cell r="E43">
            <v>0</v>
          </cell>
          <cell r="K43" t="e">
            <v>#NAME?</v>
          </cell>
          <cell r="L43" t="e">
            <v>#NAME?</v>
          </cell>
          <cell r="M43" t="e">
            <v>#NAME?</v>
          </cell>
          <cell r="N43">
            <v>0</v>
          </cell>
        </row>
        <row r="44">
          <cell r="C44" t="str">
            <v>Добавить строки</v>
          </cell>
        </row>
        <row r="45">
          <cell r="A45" t="str">
            <v>Добавить строки</v>
          </cell>
        </row>
        <row r="46">
          <cell r="A46" t="str">
            <v>Котельная - 1</v>
          </cell>
          <cell r="B46" t="str">
            <v>Котельная - 1</v>
          </cell>
          <cell r="C46" t="str">
            <v>Мазут</v>
          </cell>
          <cell r="E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K48" t="e">
            <v>#NAME?</v>
          </cell>
          <cell r="L48" t="e">
            <v>#NAME?</v>
          </cell>
          <cell r="M48" t="e">
            <v>#NAME?</v>
          </cell>
          <cell r="N48">
            <v>0</v>
          </cell>
        </row>
        <row r="49">
          <cell r="C49" t="str">
            <v>Добавить строки</v>
          </cell>
        </row>
        <row r="50">
          <cell r="A50" t="str">
            <v>Котельная - 2</v>
          </cell>
          <cell r="B50" t="str">
            <v>Котельная - 2</v>
          </cell>
          <cell r="C50" t="str">
            <v>Мазут</v>
          </cell>
          <cell r="E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K52" t="e">
            <v>#NAME?</v>
          </cell>
          <cell r="L52" t="e">
            <v>#NAME?</v>
          </cell>
          <cell r="M52" t="e">
            <v>#NAME?</v>
          </cell>
          <cell r="N52">
            <v>0</v>
          </cell>
        </row>
        <row r="53">
          <cell r="C53" t="str">
            <v>Добавить строки</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E60">
            <v>0</v>
          </cell>
          <cell r="K60" t="e">
            <v>#NAME?</v>
          </cell>
          <cell r="L60" t="e">
            <v>#NAME?</v>
          </cell>
          <cell r="M60" t="e">
            <v>#NAME?</v>
          </cell>
          <cell r="N60">
            <v>0</v>
          </cell>
        </row>
        <row r="61">
          <cell r="A61" t="str">
            <v>СЦТ - 2</v>
          </cell>
          <cell r="E61">
            <v>0</v>
          </cell>
          <cell r="K61" t="e">
            <v>#NAME?</v>
          </cell>
          <cell r="L61" t="e">
            <v>#NAME?</v>
          </cell>
          <cell r="M61" t="e">
            <v>#NAME?</v>
          </cell>
          <cell r="N61">
            <v>0</v>
          </cell>
        </row>
        <row r="62">
          <cell r="E62">
            <v>0</v>
          </cell>
          <cell r="K62" t="e">
            <v>#NAME?</v>
          </cell>
          <cell r="L62" t="e">
            <v>#NAME?</v>
          </cell>
          <cell r="M62" t="e">
            <v>#NAME?</v>
          </cell>
          <cell r="N62">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8">
          <cell r="E18">
            <v>0</v>
          </cell>
          <cell r="F18">
            <v>0</v>
          </cell>
          <cell r="G18">
            <v>0</v>
          </cell>
          <cell r="H18">
            <v>0</v>
          </cell>
          <cell r="J18">
            <v>0</v>
          </cell>
          <cell r="K18">
            <v>0</v>
          </cell>
          <cell r="L18">
            <v>0</v>
          </cell>
          <cell r="M18">
            <v>0</v>
          </cell>
        </row>
        <row r="19">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sheetData>
      <sheetData sheetId="9" refreshError="1">
        <row r="2">
          <cell r="A2" t="str">
            <v>ТЭС-1</v>
          </cell>
        </row>
        <row r="8">
          <cell r="G8">
            <v>0</v>
          </cell>
          <cell r="H8">
            <v>0</v>
          </cell>
          <cell r="I8" t="str">
            <v>Добавить столбцы</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e">
            <v>#NAME?</v>
          </cell>
          <cell r="M11" t="e">
            <v>#NAME?</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8">
          <cell r="G18">
            <v>0</v>
          </cell>
          <cell r="H18">
            <v>0</v>
          </cell>
          <cell r="I18" t="str">
            <v>-</v>
          </cell>
          <cell r="J18">
            <v>0</v>
          </cell>
          <cell r="L18" t="e">
            <v>#NAME?</v>
          </cell>
          <cell r="M18" t="e">
            <v>#NAME?</v>
          </cell>
          <cell r="N18">
            <v>0</v>
          </cell>
          <cell r="O18">
            <v>0</v>
          </cell>
        </row>
        <row r="19">
          <cell r="L19" t="e">
            <v>#NAME?</v>
          </cell>
          <cell r="M19" t="e">
            <v>#NAME?</v>
          </cell>
          <cell r="N19">
            <v>0</v>
          </cell>
        </row>
        <row r="20">
          <cell r="G20">
            <v>0</v>
          </cell>
          <cell r="H20">
            <v>0</v>
          </cell>
          <cell r="I20">
            <v>0</v>
          </cell>
          <cell r="J20">
            <v>0</v>
          </cell>
          <cell r="L20">
            <v>0</v>
          </cell>
          <cell r="M20">
            <v>0</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v>0</v>
          </cell>
          <cell r="M27">
            <v>0</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L37" t="e">
            <v>#NAME?</v>
          </cell>
          <cell r="M37" t="e">
            <v>#NAME?</v>
          </cell>
          <cell r="N37">
            <v>0</v>
          </cell>
        </row>
        <row r="41">
          <cell r="L41" t="e">
            <v>#NAME?</v>
          </cell>
          <cell r="M41" t="e">
            <v>#NAME?</v>
          </cell>
          <cell r="N41">
            <v>0</v>
          </cell>
        </row>
        <row r="42">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C14">
            <v>0</v>
          </cell>
          <cell r="D14">
            <v>0</v>
          </cell>
          <cell r="F14">
            <v>0</v>
          </cell>
          <cell r="G14">
            <v>0</v>
          </cell>
          <cell r="H14">
            <v>0</v>
          </cell>
          <cell r="J14">
            <v>0</v>
          </cell>
          <cell r="K14">
            <v>0</v>
          </cell>
          <cell r="L14">
            <v>0</v>
          </cell>
          <cell r="M14" t="e">
            <v>#NAME?</v>
          </cell>
          <cell r="N14">
            <v>0</v>
          </cell>
        </row>
        <row r="15">
          <cell r="C15">
            <v>0</v>
          </cell>
          <cell r="D15">
            <v>0</v>
          </cell>
          <cell r="F15">
            <v>0</v>
          </cell>
          <cell r="G15">
            <v>0</v>
          </cell>
          <cell r="H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t="e">
            <v>#NAME?</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I29">
            <v>0</v>
          </cell>
        </row>
        <row r="30">
          <cell r="C30">
            <v>0</v>
          </cell>
          <cell r="D30">
            <v>0</v>
          </cell>
          <cell r="F30">
            <v>0</v>
          </cell>
          <cell r="I30">
            <v>0</v>
          </cell>
        </row>
        <row r="31">
          <cell r="C31">
            <v>0</v>
          </cell>
          <cell r="D31">
            <v>0</v>
          </cell>
          <cell r="G31">
            <v>0</v>
          </cell>
          <cell r="L31">
            <v>0</v>
          </cell>
          <cell r="M31" t="e">
            <v>#NAME?</v>
          </cell>
          <cell r="N31">
            <v>0</v>
          </cell>
          <cell r="O31">
            <v>0</v>
          </cell>
        </row>
        <row r="32">
          <cell r="C32">
            <v>0</v>
          </cell>
          <cell r="D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F10">
            <v>0</v>
          </cell>
          <cell r="G10">
            <v>0</v>
          </cell>
          <cell r="H10">
            <v>0</v>
          </cell>
        </row>
        <row r="11">
          <cell r="B11" t="str">
            <v>ТЭС-1</v>
          </cell>
          <cell r="D11">
            <v>0</v>
          </cell>
          <cell r="F11">
            <v>0</v>
          </cell>
          <cell r="G11">
            <v>0</v>
          </cell>
          <cell r="H11">
            <v>0</v>
          </cell>
          <cell r="I11">
            <v>0</v>
          </cell>
        </row>
        <row r="12">
          <cell r="B12" t="str">
            <v>ТЭС-2</v>
          </cell>
          <cell r="F12">
            <v>0</v>
          </cell>
          <cell r="G12">
            <v>0</v>
          </cell>
          <cell r="H12">
            <v>0</v>
          </cell>
          <cell r="I12">
            <v>0</v>
          </cell>
        </row>
        <row r="13">
          <cell r="D13">
            <v>0</v>
          </cell>
          <cell r="F13">
            <v>0</v>
          </cell>
          <cell r="G13">
            <v>0</v>
          </cell>
          <cell r="H13">
            <v>0</v>
          </cell>
          <cell r="I13">
            <v>0</v>
          </cell>
        </row>
        <row r="14">
          <cell r="D14">
            <v>0</v>
          </cell>
          <cell r="F14">
            <v>0</v>
          </cell>
          <cell r="G14">
            <v>0</v>
          </cell>
          <cell r="H14">
            <v>0</v>
          </cell>
        </row>
        <row r="15">
          <cell r="D15">
            <v>0</v>
          </cell>
          <cell r="F15">
            <v>0</v>
          </cell>
          <cell r="G15">
            <v>0</v>
          </cell>
          <cell r="H15">
            <v>0</v>
          </cell>
        </row>
        <row r="16">
          <cell r="B16" t="str">
            <v>ГЭС-1</v>
          </cell>
          <cell r="D16">
            <v>0</v>
          </cell>
          <cell r="F16">
            <v>0</v>
          </cell>
          <cell r="G16">
            <v>0</v>
          </cell>
          <cell r="H16">
            <v>0</v>
          </cell>
          <cell r="I16">
            <v>0</v>
          </cell>
        </row>
        <row r="17">
          <cell r="B17" t="str">
            <v>ГЭС-2</v>
          </cell>
          <cell r="F17">
            <v>0</v>
          </cell>
          <cell r="I17">
            <v>0</v>
          </cell>
        </row>
        <row r="18">
          <cell r="D18">
            <v>0</v>
          </cell>
          <cell r="F18">
            <v>0</v>
          </cell>
          <cell r="G18">
            <v>0</v>
          </cell>
          <cell r="H18">
            <v>0</v>
          </cell>
          <cell r="I18">
            <v>0</v>
          </cell>
        </row>
        <row r="19">
          <cell r="D19">
            <v>0</v>
          </cell>
        </row>
        <row r="20">
          <cell r="D20">
            <v>0</v>
          </cell>
          <cell r="E20">
            <v>0</v>
          </cell>
          <cell r="F20">
            <v>0</v>
          </cell>
          <cell r="G20">
            <v>0</v>
          </cell>
          <cell r="H20">
            <v>0</v>
          </cell>
          <cell r="I20">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F27">
            <v>0</v>
          </cell>
          <cell r="G27">
            <v>0</v>
          </cell>
          <cell r="H27">
            <v>0</v>
          </cell>
          <cell r="I27">
            <v>0</v>
          </cell>
        </row>
        <row r="28">
          <cell r="B28" t="str">
            <v>Электробойлерная - 1</v>
          </cell>
          <cell r="F28">
            <v>0</v>
          </cell>
          <cell r="G28">
            <v>0</v>
          </cell>
          <cell r="H28">
            <v>0</v>
          </cell>
          <cell r="I28">
            <v>0</v>
          </cell>
        </row>
        <row r="29">
          <cell r="B29" t="str">
            <v>Электробойлерная - 2</v>
          </cell>
          <cell r="D29">
            <v>0</v>
          </cell>
          <cell r="F29">
            <v>0</v>
          </cell>
          <cell r="G29">
            <v>0</v>
          </cell>
          <cell r="H29">
            <v>0</v>
          </cell>
          <cell r="I29">
            <v>0</v>
          </cell>
        </row>
        <row r="30">
          <cell r="D30">
            <v>0</v>
          </cell>
          <cell r="F30">
            <v>0</v>
          </cell>
          <cell r="I30">
            <v>0</v>
          </cell>
        </row>
        <row r="31">
          <cell r="D31">
            <v>0</v>
          </cell>
          <cell r="F31">
            <v>0</v>
          </cell>
          <cell r="G31">
            <v>0</v>
          </cell>
        </row>
        <row r="32">
          <cell r="D32">
            <v>0</v>
          </cell>
          <cell r="F32">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F37">
            <v>0</v>
          </cell>
          <cell r="I37">
            <v>0</v>
          </cell>
        </row>
        <row r="38">
          <cell r="B38" t="str">
            <v>ТЭС-2</v>
          </cell>
          <cell r="D38">
            <v>0</v>
          </cell>
          <cell r="F38">
            <v>0</v>
          </cell>
          <cell r="G38">
            <v>0</v>
          </cell>
          <cell r="H38">
            <v>0</v>
          </cell>
          <cell r="I38">
            <v>0</v>
          </cell>
        </row>
        <row r="39">
          <cell r="F39">
            <v>0</v>
          </cell>
          <cell r="I39">
            <v>0</v>
          </cell>
        </row>
        <row r="42">
          <cell r="B42" t="str">
            <v>ГЭС-1</v>
          </cell>
          <cell r="F42">
            <v>0</v>
          </cell>
          <cell r="I42">
            <v>0</v>
          </cell>
        </row>
        <row r="43">
          <cell r="B43" t="str">
            <v>ГЭС-2</v>
          </cell>
          <cell r="F43">
            <v>0</v>
          </cell>
          <cell r="I43">
            <v>0</v>
          </cell>
        </row>
        <row r="44">
          <cell r="F44">
            <v>0</v>
          </cell>
          <cell r="I44">
            <v>0</v>
          </cell>
        </row>
        <row r="46">
          <cell r="D46">
            <v>0</v>
          </cell>
          <cell r="E46">
            <v>0</v>
          </cell>
          <cell r="F46">
            <v>0</v>
          </cell>
          <cell r="G46">
            <v>0</v>
          </cell>
          <cell r="H46">
            <v>0</v>
          </cell>
          <cell r="I46">
            <v>0</v>
          </cell>
        </row>
        <row r="48">
          <cell r="B48" t="str">
            <v>Котельная - 1</v>
          </cell>
          <cell r="F48">
            <v>0</v>
          </cell>
          <cell r="I48">
            <v>0</v>
          </cell>
        </row>
        <row r="49">
          <cell r="B49" t="str">
            <v>Котельная - 2</v>
          </cell>
          <cell r="F49">
            <v>0</v>
          </cell>
          <cell r="I49">
            <v>0</v>
          </cell>
        </row>
        <row r="50">
          <cell r="F50">
            <v>0</v>
          </cell>
          <cell r="I50">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F55">
            <v>0</v>
          </cell>
          <cell r="I55">
            <v>0</v>
          </cell>
        </row>
        <row r="56">
          <cell r="F56">
            <v>0</v>
          </cell>
          <cell r="I56">
            <v>0</v>
          </cell>
        </row>
        <row r="60">
          <cell r="D60">
            <v>0</v>
          </cell>
          <cell r="E60">
            <v>0</v>
          </cell>
          <cell r="F60">
            <v>0</v>
          </cell>
          <cell r="G60">
            <v>0</v>
          </cell>
          <cell r="H60">
            <v>0</v>
          </cell>
          <cell r="I60">
            <v>0</v>
          </cell>
        </row>
        <row r="61">
          <cell r="D61">
            <v>0</v>
          </cell>
          <cell r="E61">
            <v>0</v>
          </cell>
          <cell r="F61">
            <v>0</v>
          </cell>
          <cell r="G61">
            <v>0</v>
          </cell>
          <cell r="H61">
            <v>0</v>
          </cell>
          <cell r="I61">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2">
          <cell r="F22">
            <v>0</v>
          </cell>
          <cell r="I22">
            <v>0</v>
          </cell>
        </row>
        <row r="23">
          <cell r="F23">
            <v>0</v>
          </cell>
          <cell r="I23">
            <v>0</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I29">
            <v>0</v>
          </cell>
        </row>
        <row r="30">
          <cell r="F30">
            <v>0</v>
          </cell>
          <cell r="I30">
            <v>0</v>
          </cell>
        </row>
        <row r="31">
          <cell r="G31">
            <v>0</v>
          </cell>
          <cell r="L31">
            <v>0</v>
          </cell>
          <cell r="M31" t="e">
            <v>#NAME?</v>
          </cell>
          <cell r="O31">
            <v>0</v>
          </cell>
        </row>
        <row r="32">
          <cell r="L32" t="e">
            <v>#NAME?</v>
          </cell>
          <cell r="M32"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efreshError="1"/>
      <sheetData sheetId="136" refreshError="1"/>
      <sheetData sheetId="137" refreshError="1"/>
      <sheetData sheetId="138">
        <row r="15">
          <cell r="F15" t="str">
            <v>План движения потоков наличности ОАО "Ленэнерго" на 4 квартал 2012 года</v>
          </cell>
        </row>
      </sheetData>
      <sheetData sheetId="139">
        <row r="15">
          <cell r="F15" t="str">
            <v>План движения потоков наличности ОАО "Ленэнерго" на 4 квартал 2012 года</v>
          </cell>
        </row>
      </sheetData>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sheetData sheetId="1"/>
      <sheetData sheetId="2">
        <row r="3">
          <cell r="B3" t="str">
            <v>Версия 2.2</v>
          </cell>
        </row>
      </sheetData>
      <sheetData sheetId="3"/>
      <sheetData sheetId="4"/>
      <sheetData sheetId="5"/>
      <sheetData sheetId="6">
        <row r="8">
          <cell r="F8" t="str">
            <v>Алтайский край</v>
          </cell>
        </row>
        <row r="12">
          <cell r="F12" t="str">
            <v>нет</v>
          </cell>
        </row>
      </sheetData>
      <sheetData sheetId="7">
        <row r="9">
          <cell r="E9" t="str">
            <v>Филиал ОАО "МРСК Сибири"-"Алтайэнерго"</v>
          </cell>
        </row>
        <row r="10">
          <cell r="E10" t="str">
            <v>ООО "Барнаульская сетевая компания"</v>
          </cell>
        </row>
        <row r="11">
          <cell r="E11" t="str">
            <v>ОАО "СК Алтайкрайэнерго"</v>
          </cell>
        </row>
        <row r="12">
          <cell r="E12" t="str">
            <v>филиал "Сибирский" ОАО "Оборонэнерго"</v>
          </cell>
        </row>
        <row r="13">
          <cell r="E13" t="str">
            <v>ООО "Заринская сетевая компания"</v>
          </cell>
        </row>
      </sheetData>
      <sheetData sheetId="8"/>
      <sheetData sheetId="9"/>
      <sheetData sheetId="10">
        <row r="9">
          <cell r="P9">
            <v>0</v>
          </cell>
        </row>
      </sheetData>
      <sheetData sheetId="11">
        <row r="8">
          <cell r="P8">
            <v>0</v>
          </cell>
        </row>
      </sheetData>
      <sheetData sheetId="12">
        <row r="46">
          <cell r="J46">
            <v>22617.416499999999</v>
          </cell>
        </row>
      </sheetData>
      <sheetData sheetId="13">
        <row r="49">
          <cell r="J49">
            <v>33753.1</v>
          </cell>
        </row>
      </sheetData>
      <sheetData sheetId="14">
        <row r="22">
          <cell r="BA22">
            <v>1032.5230000000001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СПб"/>
      <sheetName val="ЛО"/>
    </sheetNames>
    <sheetDataSet>
      <sheetData sheetId="0">
        <row r="1">
          <cell r="B1" t="str">
            <v>Выберите наименование ДЗО из списка</v>
          </cell>
          <cell r="D1" t="str">
            <v>Выберите наименование РСК (региона) из списка</v>
          </cell>
          <cell r="J1" t="str">
            <v>Выберите год из списка</v>
          </cell>
          <cell r="M1" t="str">
            <v>Выберите из списка</v>
          </cell>
        </row>
        <row r="2">
          <cell r="B2" t="str">
            <v>МРСК Северного Кавказа</v>
          </cell>
          <cell r="D2" t="str">
            <v>Кабардино Балкарские РС</v>
          </cell>
          <cell r="J2" t="str">
            <v>2007</v>
          </cell>
          <cell r="M2" t="str">
            <v>RAB</v>
          </cell>
        </row>
        <row r="3">
          <cell r="B3" t="str">
            <v>МРСК Центра</v>
          </cell>
          <cell r="D3" t="str">
            <v>Карачаево Черкесские РС</v>
          </cell>
          <cell r="J3" t="str">
            <v>2008</v>
          </cell>
          <cell r="M3" t="str">
            <v>Индекс</v>
          </cell>
        </row>
        <row r="4">
          <cell r="B4" t="str">
            <v>МРСК Северо-Запада</v>
          </cell>
          <cell r="D4" t="str">
            <v>Северо осетинские РС</v>
          </cell>
          <cell r="J4" t="str">
            <v>2009</v>
          </cell>
          <cell r="M4" t="str">
            <v>"Жесткий" индекс</v>
          </cell>
        </row>
        <row r="5">
          <cell r="B5" t="str">
            <v>МРСК Сибири</v>
          </cell>
          <cell r="D5" t="str">
            <v>Дагэнерго</v>
          </cell>
          <cell r="J5" t="str">
            <v>2010</v>
          </cell>
        </row>
        <row r="6">
          <cell r="B6" t="str">
            <v>МРСК Урала</v>
          </cell>
          <cell r="D6" t="str">
            <v>Ингушэнерго</v>
          </cell>
          <cell r="J6" t="str">
            <v>2011</v>
          </cell>
        </row>
        <row r="7">
          <cell r="B7" t="str">
            <v>МРСК Юга</v>
          </cell>
          <cell r="D7" t="str">
            <v>Нурэнерго*</v>
          </cell>
          <cell r="J7" t="str">
            <v>2012</v>
          </cell>
        </row>
        <row r="8">
          <cell r="B8" t="str">
            <v>МРСК Центра и Приволжья</v>
          </cell>
          <cell r="D8" t="str">
            <v>Ставропольэнерго</v>
          </cell>
          <cell r="J8" t="str">
            <v>2013</v>
          </cell>
        </row>
        <row r="9">
          <cell r="B9" t="str">
            <v>МРСК Волги</v>
          </cell>
          <cell r="D9" t="str">
            <v>Белгородэнерго</v>
          </cell>
          <cell r="J9" t="str">
            <v>2014</v>
          </cell>
        </row>
        <row r="10">
          <cell r="B10" t="str">
            <v>Московская объединённая СК</v>
          </cell>
          <cell r="D10" t="str">
            <v>Брянскэнерго</v>
          </cell>
          <cell r="J10" t="str">
            <v>2015</v>
          </cell>
        </row>
        <row r="11">
          <cell r="B11" t="str">
            <v>Ленэнерго</v>
          </cell>
          <cell r="D11" t="str">
            <v>Воронежэнерго</v>
          </cell>
          <cell r="J11" t="str">
            <v>2016</v>
          </cell>
        </row>
        <row r="12">
          <cell r="B12" t="str">
            <v>Тюменьэнерго</v>
          </cell>
          <cell r="D12" t="str">
            <v>Костромаэнерго</v>
          </cell>
          <cell r="J12" t="str">
            <v>2017</v>
          </cell>
        </row>
        <row r="13">
          <cell r="B13" t="str">
            <v>Янтарьэнерго</v>
          </cell>
          <cell r="D13" t="str">
            <v>Курскэнерго</v>
          </cell>
          <cell r="J13" t="str">
            <v>2018</v>
          </cell>
        </row>
        <row r="14">
          <cell r="B14" t="str">
            <v>Кубаньэнерго</v>
          </cell>
          <cell r="D14" t="str">
            <v>Липецкэнерго</v>
          </cell>
          <cell r="J14" t="str">
            <v>2019</v>
          </cell>
        </row>
        <row r="15">
          <cell r="B15" t="str">
            <v>Томская РК</v>
          </cell>
          <cell r="D15" t="str">
            <v>Орелэнерго</v>
          </cell>
          <cell r="J15" t="str">
            <v>2020</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СПб"/>
      <sheetName val="ЛО"/>
    </sheetNames>
    <sheetDataSet>
      <sheetData sheetId="0">
        <row r="1">
          <cell r="B1" t="str">
            <v>Выберите наименование ДЗО из списка</v>
          </cell>
          <cell r="D1" t="str">
            <v>Выберите наименование РСК (региона) из списка</v>
          </cell>
          <cell r="M1" t="str">
            <v>Выберите из списка</v>
          </cell>
        </row>
        <row r="2">
          <cell r="B2" t="str">
            <v>МРСК Северного Кавказа</v>
          </cell>
          <cell r="D2" t="str">
            <v>Кабардино Балкарские РС</v>
          </cell>
          <cell r="M2" t="str">
            <v>RAB</v>
          </cell>
        </row>
        <row r="3">
          <cell r="B3" t="str">
            <v>МРСК Центра</v>
          </cell>
          <cell r="D3" t="str">
            <v>Карачаево Черкесские РС</v>
          </cell>
          <cell r="M3" t="str">
            <v>Индекс</v>
          </cell>
        </row>
        <row r="4">
          <cell r="B4" t="str">
            <v>МРСК Северо-Запада</v>
          </cell>
          <cell r="D4" t="str">
            <v>Северо осетинские РС</v>
          </cell>
          <cell r="M4" t="str">
            <v>"Жесткий" индекс</v>
          </cell>
        </row>
        <row r="5">
          <cell r="B5" t="str">
            <v>МРСК Сибири</v>
          </cell>
          <cell r="D5" t="str">
            <v>Дагэнерго</v>
          </cell>
        </row>
        <row r="6">
          <cell r="B6" t="str">
            <v>МРСК Урала</v>
          </cell>
          <cell r="D6" t="str">
            <v>Ингушэнерго</v>
          </cell>
        </row>
        <row r="7">
          <cell r="B7" t="str">
            <v>МРСК Юга</v>
          </cell>
          <cell r="D7" t="str">
            <v>Нурэнерго*</v>
          </cell>
        </row>
        <row r="8">
          <cell r="B8" t="str">
            <v>МРСК Центра и Приволжья</v>
          </cell>
          <cell r="D8" t="str">
            <v>Ставропольэнерго</v>
          </cell>
        </row>
        <row r="9">
          <cell r="B9" t="str">
            <v>МРСК Волги</v>
          </cell>
          <cell r="D9" t="str">
            <v>Белгородэнерго</v>
          </cell>
        </row>
        <row r="10">
          <cell r="B10" t="str">
            <v>Московская объединённая СК</v>
          </cell>
          <cell r="D10" t="str">
            <v>Брянскэнерго</v>
          </cell>
        </row>
        <row r="11">
          <cell r="B11" t="str">
            <v>Ленэнерго</v>
          </cell>
          <cell r="D11" t="str">
            <v>Воронежэнерго</v>
          </cell>
        </row>
        <row r="12">
          <cell r="B12" t="str">
            <v>Тюменьэнерго</v>
          </cell>
          <cell r="D12" t="str">
            <v>Костромаэнерго</v>
          </cell>
        </row>
        <row r="13">
          <cell r="B13" t="str">
            <v>Янтарьэнерго</v>
          </cell>
          <cell r="D13" t="str">
            <v>Курскэнерго</v>
          </cell>
        </row>
        <row r="14">
          <cell r="B14" t="str">
            <v>Кубаньэнерго</v>
          </cell>
          <cell r="D14" t="str">
            <v>Липецкэнерго</v>
          </cell>
        </row>
        <row r="15">
          <cell r="B15" t="str">
            <v>Томская РК</v>
          </cell>
          <cell r="D15" t="str">
            <v>Орелэнерго</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Вводные данные систем"/>
      <sheetName val="ЭСО"/>
      <sheetName val="сбыт"/>
      <sheetName val="Ген. не уч. ОРЭМ"/>
      <sheetName val="Свод"/>
      <sheetName val="1.6"/>
      <sheetName val="УрРасч"/>
      <sheetName val="driv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еню"/>
      <sheetName val="Контроль"/>
      <sheetName val="Предприятие"/>
      <sheetName val="Ф1"/>
      <sheetName val="Ф2(отг)"/>
      <sheetName val="Ф2(опл)"/>
      <sheetName val="Ф3"/>
      <sheetName val="Ф4"/>
      <sheetName val="Ф5"/>
      <sheetName val="Ф6"/>
      <sheetName val="Ф11"/>
      <sheetName val="Ф11(1)"/>
      <sheetName val="Ф11(2)"/>
      <sheetName val="Ф11(3)"/>
      <sheetName val="Ф11(4)"/>
      <sheetName val="Ф11(5)"/>
      <sheetName val="с_в"/>
      <sheetName val="спр_в"/>
      <sheetName val="2-2"/>
      <sheetName val="с_и"/>
      <sheetName val="241"/>
      <sheetName val="р_241"/>
      <sheetName val="246"/>
      <sheetName val="с_д"/>
      <sheetName val="р_дз"/>
      <sheetName val="п_дк"/>
      <sheetName val="628"/>
      <sheetName val="р_433"/>
      <sheetName val="р_476"/>
      <sheetName val="100_отг"/>
      <sheetName val="100_опл"/>
      <sheetName val="120_отг"/>
      <sheetName val="120_опл"/>
      <sheetName val="130_отг"/>
      <sheetName val="130_опл"/>
      <sheetName val="150_отг"/>
      <sheetName val="150_опл"/>
      <sheetName val="090_отг"/>
      <sheetName val="090_опл"/>
      <sheetName val="030"/>
      <sheetName val="250"/>
    </sheetNames>
    <sheetDataSet>
      <sheetData sheetId="0"/>
      <sheetData sheetId="1">
        <row r="1">
          <cell r="E1" t="str">
            <v>Информация не представлена!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Параметры"/>
      <sheetName val="TEHSHEET"/>
      <sheetName val="ээ"/>
      <sheetName val="Регионы"/>
      <sheetName val="Справочники"/>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t_настройки"/>
      <sheetName val="t_проверки"/>
      <sheetName val="Сценарные условия"/>
      <sheetName val="Список ДЗО"/>
      <sheetName val="Information blok"/>
      <sheetName val="Адреса телефоны"/>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18.2"/>
      <sheetName val="6"/>
      <sheetName val="15"/>
      <sheetName val="2.3"/>
      <sheetName val="20"/>
      <sheetName val="27"/>
      <sheetName val="P2.1"/>
      <sheetName val="29"/>
      <sheetName val="21"/>
      <sheetName val="23"/>
      <sheetName val="26"/>
      <sheetName val="28"/>
      <sheetName val="19"/>
      <sheetName val="22"/>
      <sheetName val="Регионы"/>
      <sheetName val="FST5"/>
      <sheetName val="Заголовок"/>
      <sheetName val="Панель управления"/>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s>
    <sheetDataSet>
      <sheetData sheetId="0">
        <row r="4">
          <cell r="C4" t="str">
            <v>Гуджоян Дмитрий Олегович</v>
          </cell>
          <cell r="D4" t="str">
            <v>747-92-90</v>
          </cell>
        </row>
        <row r="5">
          <cell r="G5">
            <v>28312</v>
          </cell>
          <cell r="L5">
            <v>0</v>
          </cell>
        </row>
        <row r="6">
          <cell r="C6" t="str">
            <v>Логанова Наталья Александровна</v>
          </cell>
          <cell r="G6">
            <v>0</v>
          </cell>
          <cell r="K6">
            <v>0</v>
          </cell>
          <cell r="L6">
            <v>0</v>
          </cell>
        </row>
        <row r="7">
          <cell r="C7" t="str">
            <v>Гилев Дмитрий Михайлович</v>
          </cell>
          <cell r="D7" t="str">
            <v>747-92-92 (3031)</v>
          </cell>
          <cell r="E7" t="str">
            <v>915-3800031</v>
          </cell>
          <cell r="G7">
            <v>0</v>
          </cell>
          <cell r="K7">
            <v>0</v>
          </cell>
          <cell r="L7">
            <v>0</v>
          </cell>
        </row>
        <row r="8">
          <cell r="C8">
            <v>0</v>
          </cell>
          <cell r="D8">
            <v>0</v>
          </cell>
          <cell r="E8">
            <v>0</v>
          </cell>
          <cell r="F8">
            <v>0</v>
          </cell>
          <cell r="G8">
            <v>0</v>
          </cell>
          <cell r="H8">
            <v>0</v>
          </cell>
          <cell r="I8">
            <v>0</v>
          </cell>
          <cell r="J8">
            <v>0</v>
          </cell>
          <cell r="L8">
            <v>0</v>
          </cell>
        </row>
        <row r="9">
          <cell r="C9" t="str">
            <v>Антропова Наталья</v>
          </cell>
          <cell r="D9" t="str">
            <v>8-919-786-00-57</v>
          </cell>
          <cell r="E9">
            <v>0</v>
          </cell>
          <cell r="F9" t="str">
            <v>Antropova.NG@mrsk-1.ru</v>
          </cell>
          <cell r="G9">
            <v>0</v>
          </cell>
          <cell r="H9">
            <v>0</v>
          </cell>
          <cell r="I9">
            <v>0</v>
          </cell>
          <cell r="J9">
            <v>0</v>
          </cell>
        </row>
        <row r="10">
          <cell r="C10" t="str">
            <v>Кислякова Ксения</v>
          </cell>
          <cell r="D10" t="str">
            <v>747-92-92 (3035)</v>
          </cell>
          <cell r="E10">
            <v>0</v>
          </cell>
          <cell r="F10" t="str">
            <v>Kislyakova.KO@mrsk-1.ru</v>
          </cell>
          <cell r="G10">
            <v>0</v>
          </cell>
          <cell r="H10">
            <v>0</v>
          </cell>
          <cell r="I10">
            <v>0</v>
          </cell>
          <cell r="J10">
            <v>0</v>
          </cell>
        </row>
        <row r="11">
          <cell r="A11" t="e">
            <v>#VALUE!</v>
          </cell>
          <cell r="B11">
            <v>0</v>
          </cell>
          <cell r="C11" t="str">
            <v>Мелешкин Дмитрий</v>
          </cell>
          <cell r="D11">
            <v>0</v>
          </cell>
          <cell r="E11">
            <v>0</v>
          </cell>
          <cell r="F11">
            <v>0</v>
          </cell>
          <cell r="G11">
            <v>0</v>
          </cell>
          <cell r="H11">
            <v>0</v>
          </cell>
          <cell r="I11">
            <v>0</v>
          </cell>
          <cell r="J11">
            <v>0</v>
          </cell>
        </row>
        <row r="12">
          <cell r="A12">
            <v>0</v>
          </cell>
          <cell r="B12">
            <v>0</v>
          </cell>
          <cell r="C12" t="str">
            <v>Щепоткина Людмила</v>
          </cell>
          <cell r="D12">
            <v>0</v>
          </cell>
          <cell r="E12">
            <v>0</v>
          </cell>
          <cell r="F12">
            <v>0</v>
          </cell>
          <cell r="G12">
            <v>0</v>
          </cell>
          <cell r="H12">
            <v>0</v>
          </cell>
          <cell r="I12">
            <v>0</v>
          </cell>
          <cell r="J12">
            <v>0</v>
          </cell>
          <cell r="L12">
            <v>0</v>
          </cell>
        </row>
        <row r="13">
          <cell r="C13" t="str">
            <v>Павлов Владимир Михайлович</v>
          </cell>
          <cell r="D13">
            <v>0</v>
          </cell>
          <cell r="E13">
            <v>0</v>
          </cell>
          <cell r="F13">
            <v>0</v>
          </cell>
          <cell r="G13">
            <v>0</v>
          </cell>
          <cell r="H13">
            <v>0</v>
          </cell>
          <cell r="I13">
            <v>0</v>
          </cell>
          <cell r="J13">
            <v>0</v>
          </cell>
          <cell r="L13">
            <v>0</v>
          </cell>
        </row>
        <row r="14">
          <cell r="A14">
            <v>0</v>
          </cell>
          <cell r="B14" t="str">
            <v>Начальник департамента финансов</v>
          </cell>
          <cell r="C14" t="str">
            <v>Хромова Екатерина</v>
          </cell>
          <cell r="D14" t="str">
            <v>747-92-92 (3275)</v>
          </cell>
          <cell r="E14" t="str">
            <v>915-162-81-75</v>
          </cell>
          <cell r="F14">
            <v>0</v>
          </cell>
          <cell r="G14">
            <v>0</v>
          </cell>
          <cell r="H14">
            <v>0</v>
          </cell>
          <cell r="I14">
            <v>0</v>
          </cell>
          <cell r="J14">
            <v>0</v>
          </cell>
          <cell r="K14">
            <v>0</v>
          </cell>
          <cell r="L14">
            <v>0</v>
          </cell>
          <cell r="M14">
            <v>0</v>
          </cell>
          <cell r="N14">
            <v>0</v>
          </cell>
          <cell r="P14">
            <v>0</v>
          </cell>
          <cell r="Q14">
            <v>0</v>
          </cell>
          <cell r="R14">
            <v>0</v>
          </cell>
          <cell r="S14">
            <v>0</v>
          </cell>
          <cell r="U14">
            <v>0</v>
          </cell>
          <cell r="V14">
            <v>0</v>
          </cell>
          <cell r="W14">
            <v>0</v>
          </cell>
          <cell r="X14">
            <v>0</v>
          </cell>
          <cell r="Z14">
            <v>0</v>
          </cell>
          <cell r="AA14">
            <v>0</v>
          </cell>
          <cell r="AB14">
            <v>0</v>
          </cell>
          <cell r="AC14">
            <v>0</v>
          </cell>
        </row>
        <row r="15">
          <cell r="C15" t="str">
            <v>Яшина Евгения</v>
          </cell>
          <cell r="D15" t="str">
            <v>747-92-92 (1549)</v>
          </cell>
          <cell r="E15" t="str">
            <v xml:space="preserve">   </v>
          </cell>
          <cell r="F15">
            <v>0</v>
          </cell>
          <cell r="G15">
            <v>0</v>
          </cell>
          <cell r="H15">
            <v>0</v>
          </cell>
          <cell r="I15">
            <v>0</v>
          </cell>
          <cell r="J15">
            <v>0</v>
          </cell>
          <cell r="K15">
            <v>0</v>
          </cell>
          <cell r="L15">
            <v>0</v>
          </cell>
          <cell r="M15">
            <v>0</v>
          </cell>
          <cell r="N15">
            <v>0</v>
          </cell>
          <cell r="P15">
            <v>0</v>
          </cell>
          <cell r="Q15">
            <v>0</v>
          </cell>
          <cell r="R15">
            <v>0</v>
          </cell>
          <cell r="S15">
            <v>0</v>
          </cell>
          <cell r="U15">
            <v>0</v>
          </cell>
          <cell r="V15" t="str">
            <v>Название ДЗО:</v>
          </cell>
          <cell r="W15">
            <v>0</v>
          </cell>
          <cell r="X15">
            <v>0</v>
          </cell>
          <cell r="Z15">
            <v>0</v>
          </cell>
          <cell r="AA15">
            <v>0</v>
          </cell>
          <cell r="AB15">
            <v>0</v>
          </cell>
          <cell r="AC15">
            <v>0</v>
          </cell>
        </row>
        <row r="16">
          <cell r="C16" t="str">
            <v>Кабанова Евгения</v>
          </cell>
          <cell r="D16">
            <v>0</v>
          </cell>
          <cell r="E16">
            <v>0</v>
          </cell>
          <cell r="F16">
            <v>0</v>
          </cell>
          <cell r="G16">
            <v>0</v>
          </cell>
          <cell r="H16">
            <v>0</v>
          </cell>
          <cell r="I16">
            <v>0</v>
          </cell>
          <cell r="J16">
            <v>0</v>
          </cell>
          <cell r="K16">
            <v>0</v>
          </cell>
          <cell r="L16">
            <v>0</v>
          </cell>
          <cell r="M16">
            <v>0</v>
          </cell>
          <cell r="N16">
            <v>0</v>
          </cell>
          <cell r="P16">
            <v>0</v>
          </cell>
          <cell r="Q16">
            <v>0</v>
          </cell>
          <cell r="R16">
            <v>0</v>
          </cell>
          <cell r="S16">
            <v>0</v>
          </cell>
          <cell r="U16">
            <v>0</v>
          </cell>
          <cell r="V16">
            <v>0</v>
          </cell>
          <cell r="W16">
            <v>0</v>
          </cell>
          <cell r="X16">
            <v>0</v>
          </cell>
          <cell r="Z16">
            <v>0</v>
          </cell>
          <cell r="AA16">
            <v>0</v>
          </cell>
          <cell r="AB16">
            <v>0</v>
          </cell>
          <cell r="AC16">
            <v>0</v>
          </cell>
        </row>
        <row r="17">
          <cell r="C17" t="str">
            <v>Мацнев</v>
          </cell>
          <cell r="D17">
            <v>0</v>
          </cell>
          <cell r="E17" t="str">
            <v>915-162-81-27</v>
          </cell>
          <cell r="F17">
            <v>0</v>
          </cell>
          <cell r="G17">
            <v>0</v>
          </cell>
          <cell r="H17">
            <v>0</v>
          </cell>
          <cell r="I17">
            <v>0</v>
          </cell>
          <cell r="J17">
            <v>0</v>
          </cell>
          <cell r="K17">
            <v>0</v>
          </cell>
          <cell r="L17">
            <v>0</v>
          </cell>
          <cell r="M17">
            <v>0</v>
          </cell>
          <cell r="N17">
            <v>0</v>
          </cell>
          <cell r="P17">
            <v>0</v>
          </cell>
          <cell r="Q17">
            <v>0</v>
          </cell>
          <cell r="R17">
            <v>0</v>
          </cell>
          <cell r="S17">
            <v>0</v>
          </cell>
          <cell r="U17">
            <v>0</v>
          </cell>
          <cell r="V17" t="str">
            <v>Отчетный период:</v>
          </cell>
          <cell r="W17">
            <v>0</v>
          </cell>
          <cell r="X17">
            <v>0</v>
          </cell>
          <cell r="Z17">
            <v>0</v>
          </cell>
          <cell r="AA17">
            <v>0</v>
          </cell>
          <cell r="AB17">
            <v>0</v>
          </cell>
          <cell r="AC17">
            <v>0</v>
          </cell>
        </row>
        <row r="18">
          <cell r="C18" t="str">
            <v>Решетникова Олеся</v>
          </cell>
          <cell r="E18">
            <v>0</v>
          </cell>
          <cell r="F18">
            <v>0</v>
          </cell>
          <cell r="G18">
            <v>0</v>
          </cell>
          <cell r="H18">
            <v>0</v>
          </cell>
          <cell r="I18">
            <v>0</v>
          </cell>
          <cell r="J18">
            <v>0</v>
          </cell>
          <cell r="K18">
            <v>0</v>
          </cell>
          <cell r="L18">
            <v>0</v>
          </cell>
          <cell r="M18">
            <v>0</v>
          </cell>
          <cell r="N18">
            <v>0</v>
          </cell>
          <cell r="P18">
            <v>0</v>
          </cell>
          <cell r="Q18">
            <v>0</v>
          </cell>
          <cell r="R18">
            <v>0</v>
          </cell>
          <cell r="S18">
            <v>0</v>
          </cell>
          <cell r="U18">
            <v>0</v>
          </cell>
          <cell r="V18">
            <v>0</v>
          </cell>
          <cell r="W18">
            <v>0</v>
          </cell>
          <cell r="X18">
            <v>0</v>
          </cell>
          <cell r="Z18">
            <v>0</v>
          </cell>
          <cell r="AA18">
            <v>0</v>
          </cell>
          <cell r="AB18">
            <v>0</v>
          </cell>
          <cell r="AC18">
            <v>0</v>
          </cell>
        </row>
        <row r="19">
          <cell r="C19" t="str">
            <v>Нестеренко Владимир Валерьевич</v>
          </cell>
          <cell r="D19">
            <v>0</v>
          </cell>
          <cell r="E19" t="str">
            <v>915-380-00-87</v>
          </cell>
          <cell r="F19" t="str">
            <v>Nesterenko_VV@mrsk-1.ru</v>
          </cell>
          <cell r="G19">
            <v>0</v>
          </cell>
          <cell r="H19">
            <v>0</v>
          </cell>
          <cell r="I19">
            <v>0</v>
          </cell>
          <cell r="J19">
            <v>0</v>
          </cell>
          <cell r="K19">
            <v>0</v>
          </cell>
          <cell r="L19">
            <v>0</v>
          </cell>
          <cell r="M19">
            <v>0</v>
          </cell>
          <cell r="N19">
            <v>0</v>
          </cell>
          <cell r="P19">
            <v>0</v>
          </cell>
          <cell r="Q19">
            <v>0</v>
          </cell>
          <cell r="R19">
            <v>0</v>
          </cell>
          <cell r="S19">
            <v>0</v>
          </cell>
          <cell r="U19">
            <v>0</v>
          </cell>
          <cell r="V19">
            <v>0</v>
          </cell>
          <cell r="W19">
            <v>0</v>
          </cell>
          <cell r="X19">
            <v>0</v>
          </cell>
          <cell r="Z19">
            <v>0</v>
          </cell>
          <cell r="AA19">
            <v>0</v>
          </cell>
          <cell r="AB19">
            <v>0</v>
          </cell>
          <cell r="AC19">
            <v>0</v>
          </cell>
        </row>
        <row r="20">
          <cell r="C20" t="str">
            <v>Скляров Дмитрий</v>
          </cell>
          <cell r="D20">
            <v>0</v>
          </cell>
          <cell r="E20" t="str">
            <v>8-915-380-00-15</v>
          </cell>
          <cell r="F20">
            <v>0</v>
          </cell>
          <cell r="G20">
            <v>0</v>
          </cell>
          <cell r="H20">
            <v>0</v>
          </cell>
          <cell r="I20">
            <v>0</v>
          </cell>
          <cell r="J20">
            <v>0</v>
          </cell>
          <cell r="K20">
            <v>0</v>
          </cell>
          <cell r="L20">
            <v>0</v>
          </cell>
          <cell r="M20">
            <v>0</v>
          </cell>
          <cell r="N20">
            <v>0</v>
          </cell>
          <cell r="P20">
            <v>0</v>
          </cell>
          <cell r="Q20">
            <v>0</v>
          </cell>
          <cell r="R20">
            <v>0</v>
          </cell>
          <cell r="S20" t="str">
            <v>Динамика по показателям</v>
          </cell>
          <cell r="U20">
            <v>0</v>
          </cell>
          <cell r="V20">
            <v>0</v>
          </cell>
          <cell r="W20">
            <v>0</v>
          </cell>
          <cell r="X20">
            <v>0</v>
          </cell>
          <cell r="Z20">
            <v>0</v>
          </cell>
          <cell r="AA20">
            <v>0</v>
          </cell>
          <cell r="AB20">
            <v>0</v>
          </cell>
          <cell r="AC20">
            <v>0</v>
          </cell>
        </row>
        <row r="21">
          <cell r="C21" t="str">
            <v>Лапинская Светалана</v>
          </cell>
          <cell r="D21">
            <v>0</v>
          </cell>
          <cell r="E21" t="str">
            <v>915-380-00-37</v>
          </cell>
          <cell r="F21">
            <v>0</v>
          </cell>
          <cell r="G21">
            <v>0</v>
          </cell>
          <cell r="H21">
            <v>0</v>
          </cell>
          <cell r="I21">
            <v>0</v>
          </cell>
          <cell r="J21">
            <v>0</v>
          </cell>
          <cell r="K21">
            <v>0</v>
          </cell>
          <cell r="L21">
            <v>0</v>
          </cell>
          <cell r="M21">
            <v>0</v>
          </cell>
          <cell r="N21">
            <v>0</v>
          </cell>
          <cell r="P21">
            <v>0</v>
          </cell>
          <cell r="Q21">
            <v>0</v>
          </cell>
          <cell r="R21">
            <v>0</v>
          </cell>
          <cell r="S21">
            <v>0</v>
          </cell>
          <cell r="U21">
            <v>0</v>
          </cell>
          <cell r="V21">
            <v>0</v>
          </cell>
          <cell r="W21">
            <v>0</v>
          </cell>
          <cell r="X21">
            <v>0</v>
          </cell>
          <cell r="Z21">
            <v>0</v>
          </cell>
          <cell r="AA21">
            <v>0</v>
          </cell>
          <cell r="AB21">
            <v>0</v>
          </cell>
          <cell r="AC21">
            <v>0</v>
          </cell>
        </row>
        <row r="22">
          <cell r="C22" t="str">
            <v>Черных Денис Борисович</v>
          </cell>
          <cell r="D22">
            <v>0</v>
          </cell>
          <cell r="E22" t="str">
            <v>915-3800082</v>
          </cell>
          <cell r="F22" t="str">
            <v xml:space="preserve"> </v>
          </cell>
          <cell r="G22">
            <v>0</v>
          </cell>
          <cell r="H22">
            <v>0</v>
          </cell>
          <cell r="I22">
            <v>0</v>
          </cell>
          <cell r="J22">
            <v>0</v>
          </cell>
          <cell r="K22">
            <v>0</v>
          </cell>
          <cell r="L22">
            <v>0</v>
          </cell>
          <cell r="N22">
            <v>0</v>
          </cell>
        </row>
        <row r="23">
          <cell r="C23" t="str">
            <v>Рыбников Дмитрий Алексеевич</v>
          </cell>
          <cell r="D23">
            <v>0</v>
          </cell>
          <cell r="E23" t="str">
            <v>915-1628140</v>
          </cell>
          <cell r="F23">
            <v>0</v>
          </cell>
          <cell r="G23">
            <v>0</v>
          </cell>
          <cell r="H23">
            <v>0</v>
          </cell>
          <cell r="I23">
            <v>0</v>
          </cell>
          <cell r="J23">
            <v>0</v>
          </cell>
          <cell r="K23">
            <v>0</v>
          </cell>
          <cell r="L23">
            <v>0</v>
          </cell>
          <cell r="M23">
            <v>0</v>
          </cell>
          <cell r="N23">
            <v>0</v>
          </cell>
          <cell r="P23">
            <v>0</v>
          </cell>
          <cell r="Q23">
            <v>0</v>
          </cell>
          <cell r="R23">
            <v>0</v>
          </cell>
          <cell r="S23">
            <v>0</v>
          </cell>
          <cell r="U23">
            <v>0</v>
          </cell>
          <cell r="V23">
            <v>0</v>
          </cell>
          <cell r="W23">
            <v>0</v>
          </cell>
          <cell r="X23">
            <v>0</v>
          </cell>
          <cell r="Z23">
            <v>0</v>
          </cell>
          <cell r="AA23">
            <v>0</v>
          </cell>
          <cell r="AB23">
            <v>0</v>
          </cell>
          <cell r="AC23">
            <v>0</v>
          </cell>
        </row>
        <row r="24">
          <cell r="C24" t="str">
            <v>Алдонова Ольга Викторовна</v>
          </cell>
          <cell r="D24">
            <v>0</v>
          </cell>
          <cell r="E24">
            <v>0</v>
          </cell>
          <cell r="F24">
            <v>0</v>
          </cell>
          <cell r="G24">
            <v>0</v>
          </cell>
          <cell r="H24">
            <v>0</v>
          </cell>
          <cell r="I24">
            <v>0</v>
          </cell>
          <cell r="J24">
            <v>0</v>
          </cell>
          <cell r="K24">
            <v>0</v>
          </cell>
          <cell r="L24">
            <v>0</v>
          </cell>
          <cell r="M24">
            <v>0</v>
          </cell>
          <cell r="N24">
            <v>0</v>
          </cell>
        </row>
        <row r="25">
          <cell r="C25" t="str">
            <v>Раковский Эдуард Казимирович</v>
          </cell>
          <cell r="D25">
            <v>0</v>
          </cell>
          <cell r="E25" t="str">
            <v xml:space="preserve"> </v>
          </cell>
          <cell r="F25">
            <v>0</v>
          </cell>
          <cell r="G25">
            <v>0</v>
          </cell>
          <cell r="H25">
            <v>0</v>
          </cell>
          <cell r="I25">
            <v>0</v>
          </cell>
          <cell r="J25">
            <v>0</v>
          </cell>
          <cell r="K25">
            <v>0</v>
          </cell>
          <cell r="L25">
            <v>0</v>
          </cell>
          <cell r="M25">
            <v>0</v>
          </cell>
          <cell r="N25">
            <v>0</v>
          </cell>
          <cell r="P25">
            <v>0</v>
          </cell>
          <cell r="Q25">
            <v>0</v>
          </cell>
          <cell r="R25">
            <v>0</v>
          </cell>
          <cell r="S25">
            <v>0</v>
          </cell>
          <cell r="U25">
            <v>0</v>
          </cell>
          <cell r="V25">
            <v>0</v>
          </cell>
          <cell r="W25">
            <v>0</v>
          </cell>
          <cell r="X25">
            <v>0</v>
          </cell>
          <cell r="Z25">
            <v>0</v>
          </cell>
          <cell r="AA25">
            <v>0</v>
          </cell>
          <cell r="AB25">
            <v>0</v>
          </cell>
          <cell r="AC25">
            <v>0</v>
          </cell>
        </row>
        <row r="26">
          <cell r="C26" t="str">
            <v>Науменко Людмила Николаевна</v>
          </cell>
          <cell r="D26">
            <v>0</v>
          </cell>
          <cell r="E26">
            <v>0</v>
          </cell>
          <cell r="F26" t="str">
            <v xml:space="preserve">   </v>
          </cell>
          <cell r="G26">
            <v>0</v>
          </cell>
          <cell r="H26">
            <v>0</v>
          </cell>
          <cell r="I26">
            <v>0</v>
          </cell>
          <cell r="J26">
            <v>0</v>
          </cell>
          <cell r="K26">
            <v>0</v>
          </cell>
          <cell r="L26">
            <v>0</v>
          </cell>
          <cell r="M26">
            <v>0</v>
          </cell>
        </row>
        <row r="27">
          <cell r="C27">
            <v>0</v>
          </cell>
          <cell r="D27" t="str">
            <v>742-53-68 (9295)</v>
          </cell>
          <cell r="E27">
            <v>0</v>
          </cell>
          <cell r="F27">
            <v>14285.714285714286</v>
          </cell>
          <cell r="G27">
            <v>0</v>
          </cell>
          <cell r="H27">
            <v>0</v>
          </cell>
          <cell r="I27">
            <v>0</v>
          </cell>
          <cell r="J27">
            <v>0</v>
          </cell>
          <cell r="K27">
            <v>0</v>
          </cell>
          <cell r="L27">
            <v>0</v>
          </cell>
          <cell r="M27">
            <v>0</v>
          </cell>
          <cell r="N27">
            <v>0</v>
          </cell>
          <cell r="P27">
            <v>0</v>
          </cell>
          <cell r="Q27">
            <v>0</v>
          </cell>
          <cell r="R27">
            <v>0</v>
          </cell>
          <cell r="S27">
            <v>0</v>
          </cell>
          <cell r="U27">
            <v>0</v>
          </cell>
          <cell r="V27">
            <v>0</v>
          </cell>
          <cell r="W27">
            <v>0</v>
          </cell>
          <cell r="X27">
            <v>0</v>
          </cell>
        </row>
        <row r="28">
          <cell r="C28">
            <v>0</v>
          </cell>
          <cell r="D28">
            <v>0</v>
          </cell>
          <cell r="E28">
            <v>0</v>
          </cell>
          <cell r="F28">
            <v>0</v>
          </cell>
          <cell r="G28">
            <v>0</v>
          </cell>
          <cell r="H28">
            <v>0</v>
          </cell>
          <cell r="I28">
            <v>0</v>
          </cell>
          <cell r="J28">
            <v>0</v>
          </cell>
          <cell r="K28">
            <v>0</v>
          </cell>
          <cell r="L28">
            <v>0</v>
          </cell>
          <cell r="M28">
            <v>0</v>
          </cell>
          <cell r="N28">
            <v>0</v>
          </cell>
          <cell r="P28">
            <v>0</v>
          </cell>
          <cell r="Q28">
            <v>0</v>
          </cell>
          <cell r="R28">
            <v>0</v>
          </cell>
          <cell r="S28">
            <v>0</v>
          </cell>
          <cell r="U28">
            <v>0</v>
          </cell>
          <cell r="V28">
            <v>0</v>
          </cell>
          <cell r="W28">
            <v>0</v>
          </cell>
          <cell r="X28">
            <v>0</v>
          </cell>
        </row>
        <row r="29">
          <cell r="C29" t="str">
            <v>Ушаков Евгений Викторович</v>
          </cell>
          <cell r="D29" t="str">
            <v>(831) 431-83-59</v>
          </cell>
          <cell r="E29">
            <v>0</v>
          </cell>
          <cell r="F29" t="str">
            <v>ushakov_ev@mrsk-cp.ru</v>
          </cell>
          <cell r="G29">
            <v>23447</v>
          </cell>
          <cell r="H29">
            <v>0</v>
          </cell>
          <cell r="I29">
            <v>0</v>
          </cell>
          <cell r="J29">
            <v>0</v>
          </cell>
          <cell r="K29">
            <v>0</v>
          </cell>
          <cell r="L29">
            <v>0</v>
          </cell>
          <cell r="M29">
            <v>0</v>
          </cell>
          <cell r="N29">
            <v>0</v>
          </cell>
          <cell r="P29">
            <v>0</v>
          </cell>
          <cell r="Q29">
            <v>0</v>
          </cell>
          <cell r="R29">
            <v>0</v>
          </cell>
          <cell r="S29">
            <v>0</v>
          </cell>
          <cell r="U29">
            <v>0</v>
          </cell>
          <cell r="V29">
            <v>0</v>
          </cell>
          <cell r="W29">
            <v>0</v>
          </cell>
          <cell r="X29">
            <v>0</v>
          </cell>
        </row>
        <row r="30">
          <cell r="C30" t="str">
            <v>Тихомирова Ольга Владимировна</v>
          </cell>
          <cell r="D30" t="str">
            <v>(831) 431-83-09,
431-91-01</v>
          </cell>
          <cell r="E30" t="str">
            <v>8-910-101-92-10</v>
          </cell>
          <cell r="F30" t="str">
            <v>tikhomirova_ov@mrsk-cp.ru</v>
          </cell>
          <cell r="G30">
            <v>23491</v>
          </cell>
          <cell r="H30">
            <v>0</v>
          </cell>
          <cell r="I30">
            <v>0</v>
          </cell>
          <cell r="J30">
            <v>0</v>
          </cell>
          <cell r="K30">
            <v>0</v>
          </cell>
          <cell r="L30">
            <v>0</v>
          </cell>
          <cell r="M30">
            <v>0</v>
          </cell>
          <cell r="N30">
            <v>0</v>
          </cell>
          <cell r="P30">
            <v>0</v>
          </cell>
          <cell r="Q30">
            <v>0</v>
          </cell>
          <cell r="R30">
            <v>0</v>
          </cell>
          <cell r="S30">
            <v>0</v>
          </cell>
          <cell r="U30">
            <v>0</v>
          </cell>
          <cell r="V30">
            <v>0</v>
          </cell>
          <cell r="W30">
            <v>0</v>
          </cell>
          <cell r="X30">
            <v>0</v>
          </cell>
        </row>
        <row r="31">
          <cell r="C31" t="str">
            <v>Алешин Артем Геннадьевич</v>
          </cell>
          <cell r="D31" t="str">
            <v>(831) 431-93-55</v>
          </cell>
          <cell r="E31" t="str">
            <v>910-793-4786</v>
          </cell>
          <cell r="F31">
            <v>0</v>
          </cell>
          <cell r="G31">
            <v>0</v>
          </cell>
          <cell r="H31">
            <v>0</v>
          </cell>
          <cell r="I31">
            <v>0</v>
          </cell>
          <cell r="J31">
            <v>0</v>
          </cell>
          <cell r="K31">
            <v>0</v>
          </cell>
          <cell r="L31">
            <v>0</v>
          </cell>
          <cell r="M31">
            <v>0</v>
          </cell>
          <cell r="N31">
            <v>0</v>
          </cell>
          <cell r="P31">
            <v>0</v>
          </cell>
          <cell r="Q31">
            <v>0</v>
          </cell>
          <cell r="R31">
            <v>0</v>
          </cell>
          <cell r="S31">
            <v>0</v>
          </cell>
          <cell r="U31">
            <v>0</v>
          </cell>
          <cell r="V31">
            <v>0</v>
          </cell>
          <cell r="W31">
            <v>0</v>
          </cell>
          <cell r="X31">
            <v>0</v>
          </cell>
        </row>
        <row r="32">
          <cell r="C32" t="str">
            <v>Киреев Алексей Александрович</v>
          </cell>
          <cell r="D32" t="str">
            <v>(831) 431-83-39</v>
          </cell>
          <cell r="E32" t="str">
            <v xml:space="preserve"> </v>
          </cell>
          <cell r="F32">
            <v>0</v>
          </cell>
          <cell r="G32">
            <v>0</v>
          </cell>
          <cell r="H32">
            <v>0</v>
          </cell>
          <cell r="I32">
            <v>0</v>
          </cell>
          <cell r="J32">
            <v>0</v>
          </cell>
          <cell r="K32">
            <v>0</v>
          </cell>
          <cell r="L32">
            <v>0</v>
          </cell>
          <cell r="M32">
            <v>0</v>
          </cell>
        </row>
        <row r="33">
          <cell r="C33" t="str">
            <v>Кульмяев Андрей</v>
          </cell>
          <cell r="D33">
            <v>0</v>
          </cell>
          <cell r="E33" t="str">
            <v>8-910-892-78-04</v>
          </cell>
          <cell r="F33">
            <v>0</v>
          </cell>
          <cell r="G33">
            <v>0</v>
          </cell>
          <cell r="H33">
            <v>0</v>
          </cell>
          <cell r="I33">
            <v>0</v>
          </cell>
          <cell r="J33">
            <v>0</v>
          </cell>
          <cell r="K33">
            <v>0</v>
          </cell>
          <cell r="L33">
            <v>0</v>
          </cell>
          <cell r="M33">
            <v>0</v>
          </cell>
          <cell r="N33">
            <v>0</v>
          </cell>
        </row>
        <row r="34">
          <cell r="B34">
            <v>0</v>
          </cell>
          <cell r="C34" t="str">
            <v>Кузин Михаил Владимирович</v>
          </cell>
          <cell r="D34">
            <v>0</v>
          </cell>
          <cell r="E34" t="str">
            <v>8-910-899-53-00</v>
          </cell>
          <cell r="F34">
            <v>0</v>
          </cell>
          <cell r="G34">
            <v>0</v>
          </cell>
          <cell r="H34">
            <v>0</v>
          </cell>
          <cell r="I34">
            <v>0</v>
          </cell>
          <cell r="J34">
            <v>0</v>
          </cell>
          <cell r="K34">
            <v>0</v>
          </cell>
          <cell r="L34">
            <v>0</v>
          </cell>
          <cell r="M34">
            <v>0</v>
          </cell>
          <cell r="N34">
            <v>0</v>
          </cell>
        </row>
        <row r="35">
          <cell r="C35" t="str">
            <v>Тарасов Андрей Геннадьевич</v>
          </cell>
          <cell r="D35" t="str">
            <v>(831) 431-74-92</v>
          </cell>
          <cell r="E35" t="str">
            <v>8-910-104-12-49</v>
          </cell>
          <cell r="F35" t="str">
            <v>Tarasov_AG@mrsk-cp.ru</v>
          </cell>
          <cell r="G35">
            <v>0</v>
          </cell>
          <cell r="H35">
            <v>0</v>
          </cell>
          <cell r="I35">
            <v>0</v>
          </cell>
          <cell r="J35">
            <v>0</v>
          </cell>
          <cell r="K35">
            <v>0</v>
          </cell>
          <cell r="L35">
            <v>0</v>
          </cell>
          <cell r="M35">
            <v>0</v>
          </cell>
          <cell r="N35">
            <v>0</v>
          </cell>
        </row>
        <row r="36">
          <cell r="C36" t="str">
            <v>Титов Алексей Александрович</v>
          </cell>
          <cell r="D36" t="str">
            <v>(831) 431-74-92</v>
          </cell>
          <cell r="E36">
            <v>0</v>
          </cell>
          <cell r="F36" t="str">
            <v>titov_aa@mrsk-cp.ru</v>
          </cell>
          <cell r="G36">
            <v>0</v>
          </cell>
          <cell r="H36">
            <v>0</v>
          </cell>
          <cell r="I36">
            <v>0</v>
          </cell>
          <cell r="J36">
            <v>0</v>
          </cell>
          <cell r="K36">
            <v>0</v>
          </cell>
          <cell r="L36">
            <v>0</v>
          </cell>
          <cell r="M36">
            <v>0</v>
          </cell>
          <cell r="N36">
            <v>0</v>
          </cell>
        </row>
        <row r="37">
          <cell r="B37">
            <v>0</v>
          </cell>
          <cell r="C37" t="str">
            <v>Недоросков Дмитрий Александрович</v>
          </cell>
          <cell r="D37">
            <v>0</v>
          </cell>
          <cell r="E37" t="str">
            <v>8-920-255-50-64</v>
          </cell>
          <cell r="F37">
            <v>0</v>
          </cell>
          <cell r="G37">
            <v>0</v>
          </cell>
          <cell r="H37">
            <v>0</v>
          </cell>
          <cell r="I37">
            <v>0</v>
          </cell>
          <cell r="J37">
            <v>0</v>
          </cell>
          <cell r="K37">
            <v>0</v>
          </cell>
          <cell r="N37">
            <v>0</v>
          </cell>
        </row>
        <row r="38">
          <cell r="C38" t="str">
            <v>Ведерников Андрей Юрьевич</v>
          </cell>
          <cell r="D38" t="str">
            <v>(831) 431-91-45</v>
          </cell>
          <cell r="E38">
            <v>0</v>
          </cell>
          <cell r="F38">
            <v>0</v>
          </cell>
          <cell r="G38">
            <v>0</v>
          </cell>
          <cell r="H38">
            <v>0</v>
          </cell>
          <cell r="I38">
            <v>0</v>
          </cell>
          <cell r="J38">
            <v>0</v>
          </cell>
        </row>
        <row r="39">
          <cell r="C39" t="str">
            <v>Лосева Татьяна Михайловна</v>
          </cell>
          <cell r="D39" t="str">
            <v>433-38-06</v>
          </cell>
          <cell r="E39">
            <v>0</v>
          </cell>
          <cell r="F39">
            <v>0</v>
          </cell>
          <cell r="G39">
            <v>0</v>
          </cell>
          <cell r="H39">
            <v>0</v>
          </cell>
          <cell r="I39">
            <v>0</v>
          </cell>
          <cell r="J39">
            <v>0</v>
          </cell>
          <cell r="K39">
            <v>0</v>
          </cell>
          <cell r="N39">
            <v>0</v>
          </cell>
        </row>
        <row r="40">
          <cell r="C40" t="str">
            <v>Сухотник Александр Борисович</v>
          </cell>
          <cell r="D40" t="str">
            <v>431-85-88</v>
          </cell>
          <cell r="E40">
            <v>0</v>
          </cell>
          <cell r="F40">
            <v>0</v>
          </cell>
          <cell r="G40">
            <v>0</v>
          </cell>
          <cell r="H40">
            <v>0</v>
          </cell>
          <cell r="I40">
            <v>0</v>
          </cell>
          <cell r="J40">
            <v>0</v>
          </cell>
          <cell r="K40">
            <v>0</v>
          </cell>
          <cell r="N40">
            <v>0</v>
          </cell>
        </row>
        <row r="41">
          <cell r="C41" t="str">
            <v>Басалаев Валерий Леонидович</v>
          </cell>
          <cell r="D41" t="str">
            <v>431-85-23</v>
          </cell>
          <cell r="E41">
            <v>0</v>
          </cell>
          <cell r="F41">
            <v>0</v>
          </cell>
          <cell r="G41">
            <v>0</v>
          </cell>
          <cell r="H41">
            <v>0</v>
          </cell>
          <cell r="I41">
            <v>0</v>
          </cell>
          <cell r="J41">
            <v>0</v>
          </cell>
          <cell r="K41">
            <v>0</v>
          </cell>
          <cell r="N41">
            <v>0</v>
          </cell>
        </row>
        <row r="42">
          <cell r="C42" t="str">
            <v>Якимова Людмила</v>
          </cell>
          <cell r="D42" t="str">
            <v>(831) 431-83-45</v>
          </cell>
          <cell r="E42">
            <v>0</v>
          </cell>
          <cell r="F42">
            <v>0</v>
          </cell>
          <cell r="G42">
            <v>0</v>
          </cell>
          <cell r="H42">
            <v>0</v>
          </cell>
          <cell r="I42">
            <v>0</v>
          </cell>
          <cell r="J42">
            <v>0</v>
          </cell>
          <cell r="K42">
            <v>0</v>
          </cell>
          <cell r="N42">
            <v>0</v>
          </cell>
        </row>
        <row r="43">
          <cell r="C43" t="str">
            <v>Подольская Лада Александровна</v>
          </cell>
          <cell r="D43" t="str">
            <v>433-38-06</v>
          </cell>
          <cell r="E43">
            <v>0</v>
          </cell>
          <cell r="F43">
            <v>0</v>
          </cell>
          <cell r="G43">
            <v>0</v>
          </cell>
          <cell r="H43">
            <v>0</v>
          </cell>
          <cell r="I43">
            <v>0</v>
          </cell>
          <cell r="J43">
            <v>0</v>
          </cell>
          <cell r="K43">
            <v>0</v>
          </cell>
          <cell r="N43">
            <v>0</v>
          </cell>
        </row>
        <row r="44">
          <cell r="C44" t="str">
            <v>Токаева Ольга Васильевна</v>
          </cell>
          <cell r="D44" t="str">
            <v>(831) 431-93-15</v>
          </cell>
          <cell r="E44">
            <v>0</v>
          </cell>
          <cell r="F44">
            <v>0</v>
          </cell>
          <cell r="G44">
            <v>0</v>
          </cell>
          <cell r="H44">
            <v>0</v>
          </cell>
          <cell r="I44">
            <v>0</v>
          </cell>
          <cell r="J44">
            <v>0</v>
          </cell>
        </row>
        <row r="45">
          <cell r="C45" t="str">
            <v>Кронберг Наталья</v>
          </cell>
          <cell r="D45" t="str">
            <v>(831) 431-91-72</v>
          </cell>
          <cell r="E45">
            <v>0</v>
          </cell>
          <cell r="F45">
            <v>0</v>
          </cell>
          <cell r="G45">
            <v>0</v>
          </cell>
          <cell r="H45">
            <v>0</v>
          </cell>
          <cell r="I45">
            <v>0</v>
          </cell>
          <cell r="J45">
            <v>0</v>
          </cell>
          <cell r="K45">
            <v>0</v>
          </cell>
          <cell r="N45">
            <v>0</v>
          </cell>
        </row>
        <row r="46">
          <cell r="C46">
            <v>0</v>
          </cell>
          <cell r="D46">
            <v>0</v>
          </cell>
          <cell r="E46">
            <v>0</v>
          </cell>
          <cell r="F46">
            <v>0</v>
          </cell>
          <cell r="G46">
            <v>0</v>
          </cell>
          <cell r="H46">
            <v>0</v>
          </cell>
          <cell r="I46">
            <v>0</v>
          </cell>
          <cell r="J46">
            <v>0</v>
          </cell>
          <cell r="K46">
            <v>0</v>
          </cell>
          <cell r="N46">
            <v>0</v>
          </cell>
        </row>
        <row r="47">
          <cell r="C47" t="str">
            <v>Кухмай Александр Маркович</v>
          </cell>
          <cell r="D47">
            <v>0</v>
          </cell>
          <cell r="E47" t="str">
            <v>8(911) 712-24-02</v>
          </cell>
          <cell r="F47" t="str">
            <v>main@mrsksevzap.ru</v>
          </cell>
          <cell r="G47">
            <v>18741</v>
          </cell>
          <cell r="H47">
            <v>0</v>
          </cell>
          <cell r="I47">
            <v>0</v>
          </cell>
          <cell r="J47">
            <v>0</v>
          </cell>
          <cell r="K47">
            <v>0</v>
          </cell>
          <cell r="N47">
            <v>0</v>
          </cell>
        </row>
        <row r="48">
          <cell r="C48" t="str">
            <v>Макарова Ольга Вадимовна</v>
          </cell>
          <cell r="D48" t="str">
            <v>(812) 305-106-06</v>
          </cell>
          <cell r="E48" t="str">
            <v>8-911-712-24-15</v>
          </cell>
          <cell r="F48" t="str">
            <v>makarova@mrsksevzap.ru</v>
          </cell>
          <cell r="G48">
            <v>26262</v>
          </cell>
          <cell r="H48">
            <v>0</v>
          </cell>
          <cell r="J48">
            <v>0</v>
          </cell>
          <cell r="K48">
            <v>0</v>
          </cell>
          <cell r="N48">
            <v>0</v>
          </cell>
        </row>
        <row r="49">
          <cell r="C49" t="str">
            <v xml:space="preserve">Бахирева Дарья Андреевна </v>
          </cell>
          <cell r="D49" t="str">
            <v>(812) 305-1010 (доб.203)</v>
          </cell>
          <cell r="E49">
            <v>0</v>
          </cell>
          <cell r="F49" t="str">
            <v>bda@mrsksevzap.ru</v>
          </cell>
          <cell r="G49">
            <v>0</v>
          </cell>
          <cell r="H49">
            <v>0</v>
          </cell>
          <cell r="I49">
            <v>0</v>
          </cell>
          <cell r="J49">
            <v>0</v>
          </cell>
          <cell r="K49">
            <v>0</v>
          </cell>
          <cell r="N49">
            <v>0</v>
          </cell>
        </row>
        <row r="50">
          <cell r="C50" t="str">
            <v>Горкавенко Людмила Игоревна</v>
          </cell>
          <cell r="D50" t="str">
            <v>(812) 305-10-20</v>
          </cell>
          <cell r="E50">
            <v>0</v>
          </cell>
          <cell r="F50" t="str">
            <v>gli@mrsksevzap.ru</v>
          </cell>
          <cell r="G50">
            <v>0</v>
          </cell>
          <cell r="H50">
            <v>0</v>
          </cell>
          <cell r="I50">
            <v>0</v>
          </cell>
          <cell r="J50">
            <v>0</v>
          </cell>
        </row>
        <row r="51">
          <cell r="C51" t="str">
            <v xml:space="preserve">   </v>
          </cell>
          <cell r="E51">
            <v>0</v>
          </cell>
          <cell r="F51">
            <v>0</v>
          </cell>
          <cell r="G51">
            <v>0</v>
          </cell>
        </row>
        <row r="52">
          <cell r="C52" t="str">
            <v xml:space="preserve">Максимова Татьяна Викторовна  </v>
          </cell>
          <cell r="D52" t="str">
            <v>(812) 305-10-29</v>
          </cell>
          <cell r="E52">
            <v>0</v>
          </cell>
          <cell r="F52">
            <v>0</v>
          </cell>
          <cell r="G52">
            <v>0</v>
          </cell>
        </row>
        <row r="53">
          <cell r="C53" t="str">
            <v>Машнева Антонина Егоровна</v>
          </cell>
          <cell r="D53" t="str">
            <v>(812) 320-22-87 (119)</v>
          </cell>
          <cell r="E53">
            <v>0</v>
          </cell>
          <cell r="F53" t="str">
            <v>mae@mrsksevzap.ru</v>
          </cell>
          <cell r="G53">
            <v>0</v>
          </cell>
        </row>
        <row r="54">
          <cell r="C54" t="str">
            <v>Ткаченко Евгения Николаевна</v>
          </cell>
          <cell r="D54" t="str">
            <v>(812) 320-22-87 (237)</v>
          </cell>
          <cell r="E54" t="str">
            <v>71 михалева</v>
          </cell>
          <cell r="F54" t="str">
            <v>ten@mrsksevzap.ru</v>
          </cell>
          <cell r="G54">
            <v>0</v>
          </cell>
        </row>
        <row r="55">
          <cell r="C55" t="str">
            <v>Поветкина Анаа Александровна</v>
          </cell>
          <cell r="D55" t="str">
            <v>(812) 305-10-67</v>
          </cell>
          <cell r="E55">
            <v>0</v>
          </cell>
          <cell r="F55">
            <v>0</v>
          </cell>
          <cell r="G55">
            <v>0</v>
          </cell>
        </row>
        <row r="56">
          <cell r="C56" t="str">
            <v>Крылова Ариадна Александровна</v>
          </cell>
          <cell r="D56" t="str">
            <v>(812) 305-10-42</v>
          </cell>
          <cell r="E56">
            <v>0</v>
          </cell>
          <cell r="F56">
            <v>0</v>
          </cell>
          <cell r="G56">
            <v>0</v>
          </cell>
        </row>
        <row r="57">
          <cell r="C57" t="str">
            <v>Михалева Людмила Юрьевна</v>
          </cell>
          <cell r="D57" t="str">
            <v>(812) 305-10-71</v>
          </cell>
          <cell r="E57">
            <v>0</v>
          </cell>
          <cell r="F57">
            <v>0</v>
          </cell>
          <cell r="G57">
            <v>0</v>
          </cell>
        </row>
        <row r="58">
          <cell r="C58" t="str">
            <v>Платашкина Вера</v>
          </cell>
          <cell r="D58">
            <v>0</v>
          </cell>
          <cell r="E58" t="str">
            <v>8-911-811-84-49</v>
          </cell>
          <cell r="F58">
            <v>0</v>
          </cell>
          <cell r="G58">
            <v>0</v>
          </cell>
        </row>
        <row r="59">
          <cell r="C59" t="str">
            <v>Кушнеров Анатолий Валерььевич</v>
          </cell>
          <cell r="D59">
            <v>0</v>
          </cell>
          <cell r="E59" t="str">
            <v>8 (911) 712-24-05</v>
          </cell>
          <cell r="F59" t="str">
            <v>avk@mrsksevzap.ru</v>
          </cell>
          <cell r="G59">
            <v>26131</v>
          </cell>
        </row>
        <row r="60">
          <cell r="C60" t="str">
            <v>Титов Сергей Геннадьевич</v>
          </cell>
          <cell r="E60" t="str">
            <v>8(911) 140-53-84</v>
          </cell>
          <cell r="F60" t="str">
            <v>titov@mrsksevzap.ru</v>
          </cell>
          <cell r="G60">
            <v>23110</v>
          </cell>
        </row>
        <row r="61">
          <cell r="C61">
            <v>0</v>
          </cell>
          <cell r="D61">
            <v>0</v>
          </cell>
          <cell r="E61">
            <v>0</v>
          </cell>
          <cell r="F61">
            <v>0</v>
          </cell>
          <cell r="G61">
            <v>0</v>
          </cell>
        </row>
        <row r="62">
          <cell r="C62" t="str">
            <v>Карташова Елена Борисовна</v>
          </cell>
          <cell r="D62" t="str">
            <v>(812) 320-22-87 (127)</v>
          </cell>
          <cell r="E62">
            <v>0</v>
          </cell>
          <cell r="F62" t="str">
            <v xml:space="preserve"> </v>
          </cell>
          <cell r="G62">
            <v>0</v>
          </cell>
        </row>
        <row r="63">
          <cell r="C63" t="str">
            <v>Анфимов Олег Панфутьевич</v>
          </cell>
          <cell r="D63" t="str">
            <v>(812) 320-22-87 (138)</v>
          </cell>
          <cell r="E63" t="str">
            <v>8-911-712-24-00</v>
          </cell>
          <cell r="F63">
            <v>0</v>
          </cell>
          <cell r="G63">
            <v>0</v>
          </cell>
        </row>
        <row r="64">
          <cell r="C64" t="str">
            <v>Факс</v>
          </cell>
          <cell r="D64" t="str">
            <v>(812) 328-06-32</v>
          </cell>
          <cell r="E64">
            <v>0</v>
          </cell>
          <cell r="F64">
            <v>0</v>
          </cell>
          <cell r="G64">
            <v>0</v>
          </cell>
        </row>
        <row r="65">
          <cell r="C65">
            <v>0</v>
          </cell>
          <cell r="E65">
            <v>0</v>
          </cell>
          <cell r="F65">
            <v>0</v>
          </cell>
          <cell r="G65">
            <v>0</v>
          </cell>
          <cell r="H65">
            <v>0</v>
          </cell>
          <cell r="I65">
            <v>0</v>
          </cell>
          <cell r="J65">
            <v>0</v>
          </cell>
        </row>
        <row r="66">
          <cell r="C66">
            <v>0</v>
          </cell>
          <cell r="D66" t="str">
            <v>(343) 216-17-60</v>
          </cell>
          <cell r="E66" t="str">
            <v>912-2300411</v>
          </cell>
          <cell r="F66">
            <v>0</v>
          </cell>
          <cell r="G66">
            <v>0</v>
          </cell>
        </row>
        <row r="67">
          <cell r="C67" t="str">
            <v>Морозова Елена Александровна</v>
          </cell>
          <cell r="D67" t="str">
            <v>(343) 216-88-62</v>
          </cell>
          <cell r="E67" t="str">
            <v>912-2300-416</v>
          </cell>
          <cell r="F67">
            <v>0</v>
          </cell>
          <cell r="G67">
            <v>0</v>
          </cell>
        </row>
        <row r="68">
          <cell r="C68" t="str">
            <v>Юлдашева Ирина Николаевна</v>
          </cell>
          <cell r="D68" t="str">
            <v>216-88-66
215-25-51</v>
          </cell>
          <cell r="E68" t="str">
            <v>912-23-20-415</v>
          </cell>
          <cell r="F68">
            <v>0</v>
          </cell>
          <cell r="G68">
            <v>0</v>
          </cell>
        </row>
        <row r="69">
          <cell r="C69" t="str">
            <v>(Сливчук) Максимова Юлия</v>
          </cell>
          <cell r="D69" t="str">
            <v>215-26-86</v>
          </cell>
          <cell r="E69" t="str">
            <v>8-912-23-00-407</v>
          </cell>
          <cell r="F69">
            <v>0</v>
          </cell>
          <cell r="G69">
            <v>0</v>
          </cell>
        </row>
        <row r="70">
          <cell r="C70" t="str">
            <v>Шевелев Илья Владимирович</v>
          </cell>
          <cell r="F70">
            <v>0</v>
          </cell>
          <cell r="G70">
            <v>0</v>
          </cell>
        </row>
        <row r="71">
          <cell r="C71" t="str">
            <v>Кузьминкина Жанна Викторовна</v>
          </cell>
          <cell r="D71" t="str">
            <v>(343) 215-26-30</v>
          </cell>
          <cell r="E71" t="str">
            <v>8-912-2320426</v>
          </cell>
          <cell r="G71">
            <v>0</v>
          </cell>
        </row>
        <row r="72">
          <cell r="C72" t="str">
            <v>Рагозина Марина Викторовна</v>
          </cell>
          <cell r="D72" t="str">
            <v>8 (343)215-22-93</v>
          </cell>
          <cell r="E72">
            <v>0</v>
          </cell>
          <cell r="F72" t="str">
            <v>MRagozina@MRSK-URAL.RU</v>
          </cell>
          <cell r="G72">
            <v>0</v>
          </cell>
        </row>
        <row r="73">
          <cell r="C73" t="str">
            <v>Соболева Наталья Анатольевна</v>
          </cell>
          <cell r="F73" t="str">
            <v>nsoboleva@mrsk-ural.ru</v>
          </cell>
          <cell r="G73">
            <v>0</v>
          </cell>
        </row>
        <row r="74">
          <cell r="C74" t="str">
            <v xml:space="preserve">Вилисова Анастасия </v>
          </cell>
          <cell r="D74" t="str">
            <v>(343) 215 26 29</v>
          </cell>
          <cell r="E74" t="str">
            <v>8-912-23-00-425</v>
          </cell>
          <cell r="F74">
            <v>0</v>
          </cell>
          <cell r="G74">
            <v>0</v>
          </cell>
        </row>
        <row r="75">
          <cell r="C75" t="str">
            <v>Черноскутова Вера Сергеевна</v>
          </cell>
          <cell r="D75" t="str">
            <v>(343) 215-22-62</v>
          </cell>
          <cell r="E75">
            <v>0</v>
          </cell>
          <cell r="F75">
            <v>0</v>
          </cell>
          <cell r="G75">
            <v>0</v>
          </cell>
        </row>
        <row r="76">
          <cell r="C76" t="str">
            <v>Кайль Владимир Викторович</v>
          </cell>
          <cell r="D76" t="str">
            <v>(343) 215-26-34</v>
          </cell>
          <cell r="E76" t="str">
            <v>сот. тел. 908-635-29-68</v>
          </cell>
          <cell r="F76">
            <v>0</v>
          </cell>
          <cell r="G76">
            <v>0</v>
          </cell>
        </row>
        <row r="77">
          <cell r="C77" t="str">
            <v>Нечаева Евгения Александровна</v>
          </cell>
          <cell r="D77" t="str">
            <v>(343) 215 22 62</v>
          </cell>
          <cell r="E77">
            <v>0</v>
          </cell>
          <cell r="G77">
            <v>0</v>
          </cell>
        </row>
        <row r="78">
          <cell r="C78" t="str">
            <v>Соколов Алексей</v>
          </cell>
          <cell r="D78" t="str">
            <v>(343) 215-26-86</v>
          </cell>
          <cell r="E78">
            <v>0</v>
          </cell>
          <cell r="F78">
            <v>0</v>
          </cell>
          <cell r="G78">
            <v>0</v>
          </cell>
        </row>
        <row r="79">
          <cell r="C79" t="str">
            <v>Ларюшкин Константин</v>
          </cell>
          <cell r="D79" t="str">
            <v>(343) 215-25-89</v>
          </cell>
          <cell r="E79">
            <v>0</v>
          </cell>
          <cell r="F79">
            <v>0</v>
          </cell>
          <cell r="G79">
            <v>0</v>
          </cell>
        </row>
        <row r="80">
          <cell r="C80" t="str">
            <v>Афанасьева Екатерина</v>
          </cell>
          <cell r="D80" t="str">
            <v>(343) 215-26-28</v>
          </cell>
          <cell r="E80">
            <v>0</v>
          </cell>
          <cell r="F80">
            <v>0</v>
          </cell>
          <cell r="G80">
            <v>0</v>
          </cell>
        </row>
        <row r="81">
          <cell r="C81" t="str">
            <v>Максимова Юлия</v>
          </cell>
          <cell r="D81" t="str">
            <v>(343) 216-17-68</v>
          </cell>
          <cell r="E81" t="str">
            <v>912-2300407</v>
          </cell>
          <cell r="F81" t="str">
            <v>YuMaksimova@mrsk-uv.ru</v>
          </cell>
          <cell r="G81">
            <v>0</v>
          </cell>
        </row>
        <row r="82">
          <cell r="C82" t="str">
            <v>Смирнова Наталья</v>
          </cell>
          <cell r="D82" t="str">
            <v>(343) 216-17-62 (4688)</v>
          </cell>
          <cell r="E82" t="str">
            <v xml:space="preserve"> </v>
          </cell>
          <cell r="F82">
            <v>0</v>
          </cell>
          <cell r="G82">
            <v>0</v>
          </cell>
        </row>
        <row r="83">
          <cell r="C83" t="str">
            <v>Бондаренко Наталья Владимировна</v>
          </cell>
          <cell r="D83" t="str">
            <v>(343) 216-88-69 (4616)</v>
          </cell>
          <cell r="E83" t="str">
            <v>912-2232500</v>
          </cell>
          <cell r="G83">
            <v>0</v>
          </cell>
        </row>
        <row r="84">
          <cell r="C84" t="str">
            <v>Вороная Мария</v>
          </cell>
          <cell r="D84" t="str">
            <v>(343) 216-17-60 (4683)</v>
          </cell>
          <cell r="E84" t="str">
            <v>8-912-23-20-417</v>
          </cell>
          <cell r="F84">
            <v>0</v>
          </cell>
          <cell r="G84">
            <v>0</v>
          </cell>
        </row>
        <row r="85">
          <cell r="C85" t="str">
            <v>Бахтурина Екатерина</v>
          </cell>
          <cell r="F85">
            <v>0</v>
          </cell>
          <cell r="G85">
            <v>0</v>
          </cell>
        </row>
        <row r="86">
          <cell r="C86" t="str">
            <v>Белозерцев Юрий Тимофеевич</v>
          </cell>
          <cell r="F86">
            <v>0</v>
          </cell>
          <cell r="G86">
            <v>0</v>
          </cell>
        </row>
        <row r="87">
          <cell r="C87" t="str">
            <v xml:space="preserve">Бурлак Вера Петровна </v>
          </cell>
          <cell r="F87">
            <v>0</v>
          </cell>
          <cell r="G87">
            <v>0</v>
          </cell>
        </row>
        <row r="88">
          <cell r="C88" t="str">
            <v>Васильева Елизавета</v>
          </cell>
          <cell r="F88">
            <v>0</v>
          </cell>
          <cell r="G88">
            <v>0</v>
          </cell>
        </row>
        <row r="89">
          <cell r="C89" t="str">
            <v>Сукова Елена</v>
          </cell>
          <cell r="G89">
            <v>0</v>
          </cell>
        </row>
        <row r="90">
          <cell r="C90">
            <v>0</v>
          </cell>
          <cell r="G90">
            <v>0</v>
          </cell>
        </row>
        <row r="91">
          <cell r="C91">
            <v>0</v>
          </cell>
          <cell r="G91">
            <v>0</v>
          </cell>
        </row>
        <row r="92">
          <cell r="C92">
            <v>0</v>
          </cell>
        </row>
        <row r="93">
          <cell r="C93" t="str">
            <v>Касандров Максим</v>
          </cell>
          <cell r="G93">
            <v>0</v>
          </cell>
        </row>
        <row r="94">
          <cell r="C94" t="str">
            <v>Ануфриев Алексей</v>
          </cell>
        </row>
        <row r="95">
          <cell r="C95" t="str">
            <v>Факс</v>
          </cell>
          <cell r="G95">
            <v>0</v>
          </cell>
        </row>
        <row r="96">
          <cell r="G96">
            <v>0</v>
          </cell>
        </row>
        <row r="97">
          <cell r="G97">
            <v>23766</v>
          </cell>
        </row>
        <row r="100">
          <cell r="G100">
            <v>0</v>
          </cell>
        </row>
        <row r="101">
          <cell r="G101">
            <v>23324</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26051</v>
          </cell>
        </row>
        <row r="114">
          <cell r="G114">
            <v>27121</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24515</v>
          </cell>
        </row>
        <row r="139">
          <cell r="G139">
            <v>0</v>
          </cell>
        </row>
        <row r="141">
          <cell r="G141">
            <v>0</v>
          </cell>
        </row>
        <row r="143">
          <cell r="G143">
            <v>0</v>
          </cell>
        </row>
        <row r="144">
          <cell r="G144">
            <v>0</v>
          </cell>
        </row>
        <row r="145">
          <cell r="G145">
            <v>0</v>
          </cell>
        </row>
        <row r="167">
          <cell r="G167">
            <v>0</v>
          </cell>
        </row>
        <row r="168">
          <cell r="G168">
            <v>0</v>
          </cell>
        </row>
        <row r="169">
          <cell r="G169">
            <v>27433</v>
          </cell>
        </row>
        <row r="170">
          <cell r="G170">
            <v>21592</v>
          </cell>
        </row>
        <row r="171">
          <cell r="G171">
            <v>0</v>
          </cell>
        </row>
        <row r="172">
          <cell r="G172">
            <v>0</v>
          </cell>
        </row>
        <row r="174">
          <cell r="G174">
            <v>0</v>
          </cell>
        </row>
        <row r="175">
          <cell r="G175">
            <v>0</v>
          </cell>
        </row>
        <row r="177">
          <cell r="G177">
            <v>0</v>
          </cell>
        </row>
        <row r="178">
          <cell r="G178">
            <v>0</v>
          </cell>
        </row>
        <row r="179">
          <cell r="G179">
            <v>0</v>
          </cell>
        </row>
        <row r="180">
          <cell r="G180">
            <v>0</v>
          </cell>
        </row>
        <row r="182">
          <cell r="G182">
            <v>0</v>
          </cell>
        </row>
        <row r="184">
          <cell r="G184">
            <v>0</v>
          </cell>
        </row>
        <row r="185">
          <cell r="G185">
            <v>27736</v>
          </cell>
        </row>
        <row r="186">
          <cell r="G186">
            <v>0</v>
          </cell>
        </row>
        <row r="187">
          <cell r="G187">
            <v>0</v>
          </cell>
        </row>
        <row r="188">
          <cell r="G188">
            <v>0</v>
          </cell>
        </row>
        <row r="190">
          <cell r="G190">
            <v>0</v>
          </cell>
        </row>
        <row r="192">
          <cell r="G192">
            <v>21495</v>
          </cell>
        </row>
        <row r="193">
          <cell r="G193">
            <v>21671</v>
          </cell>
        </row>
        <row r="194">
          <cell r="G194">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4">
          <cell r="G214">
            <v>0</v>
          </cell>
        </row>
        <row r="215">
          <cell r="G215">
            <v>0</v>
          </cell>
        </row>
        <row r="216">
          <cell r="G216">
            <v>0</v>
          </cell>
        </row>
        <row r="217">
          <cell r="G217">
            <v>0</v>
          </cell>
        </row>
        <row r="219">
          <cell r="G219">
            <v>0</v>
          </cell>
        </row>
        <row r="220">
          <cell r="G220">
            <v>0</v>
          </cell>
        </row>
        <row r="221">
          <cell r="G221">
            <v>0</v>
          </cell>
        </row>
        <row r="222">
          <cell r="G222">
            <v>0</v>
          </cell>
        </row>
        <row r="223">
          <cell r="G223">
            <v>0</v>
          </cell>
        </row>
        <row r="224">
          <cell r="G224">
            <v>0</v>
          </cell>
        </row>
        <row r="226">
          <cell r="G226">
            <v>0</v>
          </cell>
        </row>
        <row r="228">
          <cell r="G228">
            <v>0</v>
          </cell>
        </row>
        <row r="230">
          <cell r="G230">
            <v>0</v>
          </cell>
        </row>
        <row r="232">
          <cell r="G232">
            <v>0</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4">
          <cell r="C4">
            <v>0</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29"/>
      <sheetName val="20"/>
      <sheetName val="21"/>
      <sheetName val="26"/>
      <sheetName val="27"/>
      <sheetName val="28"/>
      <sheetName val="19"/>
      <sheetName val="22"/>
      <sheetName val="Списки"/>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s>
    <sheetDataSet>
      <sheetData sheetId="0" refreshError="1"/>
      <sheetData sheetId="1"/>
      <sheetData sheetId="2" refreshError="1">
        <row r="13">
          <cell r="E13" t="str">
            <v>Белгородская область</v>
          </cell>
        </row>
        <row r="21">
          <cell r="D21" t="str">
            <v>Филиал ОАО "МРСК Центра" - "Белгородэнерго"</v>
          </cell>
          <cell r="I21" t="str">
            <v>3123117903</v>
          </cell>
        </row>
        <row r="27">
          <cell r="F27" t="str">
            <v>Предложение регионального регулятора</v>
          </cell>
        </row>
      </sheetData>
      <sheetData sheetId="3" refreshError="1"/>
      <sheetData sheetId="4" refreshError="1"/>
      <sheetData sheetId="5" refreshError="1">
        <row r="15">
          <cell r="G15">
            <v>1648.5738902300704</v>
          </cell>
          <cell r="H15">
            <v>2093.4586093168364</v>
          </cell>
          <cell r="L15">
            <v>1174.4970531203201</v>
          </cell>
          <cell r="M15">
            <v>2019.31682303768</v>
          </cell>
          <cell r="Q15">
            <v>2026.7442880387787</v>
          </cell>
          <cell r="R15">
            <v>1128.9960632779289</v>
          </cell>
          <cell r="V15">
            <v>2131.7444577038782</v>
          </cell>
          <cell r="W15">
            <v>1233.9960218430288</v>
          </cell>
          <cell r="AA15">
            <v>2464.4652743438992</v>
          </cell>
          <cell r="AB15">
            <v>1267.6629326561006</v>
          </cell>
        </row>
        <row r="16">
          <cell r="H16">
            <v>1515.9527860570197</v>
          </cell>
          <cell r="M16">
            <v>1300.6527614203203</v>
          </cell>
          <cell r="R16">
            <v>2286.5503949657277</v>
          </cell>
          <cell r="W16">
            <v>2391.5503535308271</v>
          </cell>
          <cell r="AB16">
            <v>2425.2172643438994</v>
          </cell>
        </row>
        <row r="17">
          <cell r="I17">
            <v>2287.1231251999998</v>
          </cell>
          <cell r="N17">
            <v>2443.1314800000005</v>
          </cell>
          <cell r="S17">
            <v>2448.8531332406001</v>
          </cell>
          <cell r="X17">
            <v>2658.8531251999998</v>
          </cell>
          <cell r="AC17">
            <v>2624.1803020000002</v>
          </cell>
        </row>
        <row r="18">
          <cell r="F18">
            <v>412.01</v>
          </cell>
          <cell r="G18">
            <v>161.15</v>
          </cell>
          <cell r="K18">
            <v>411.37848063999985</v>
          </cell>
          <cell r="L18">
            <v>52.336688000000002</v>
          </cell>
          <cell r="M18">
            <v>255.07233950200001</v>
          </cell>
          <cell r="P18">
            <v>816.69</v>
          </cell>
          <cell r="Q18">
            <v>69.94</v>
          </cell>
          <cell r="U18">
            <v>816.69</v>
          </cell>
          <cell r="V18">
            <v>69.94</v>
          </cell>
          <cell r="Z18">
            <v>816.69</v>
          </cell>
          <cell r="AA18">
            <v>69.94</v>
          </cell>
        </row>
        <row r="19">
          <cell r="F19">
            <v>9505.3402774253209</v>
          </cell>
          <cell r="K19">
            <v>8840.8692717180002</v>
          </cell>
          <cell r="L19">
            <v>497.89583429999999</v>
          </cell>
          <cell r="M19">
            <v>280.47815204</v>
          </cell>
          <cell r="P19">
            <v>8708.8827474379796</v>
          </cell>
          <cell r="Q19">
            <v>575</v>
          </cell>
          <cell r="R19">
            <v>534</v>
          </cell>
          <cell r="U19">
            <v>8958.8673145681787</v>
          </cell>
          <cell r="V19">
            <v>575</v>
          </cell>
          <cell r="W19">
            <v>534</v>
          </cell>
          <cell r="Z19">
            <v>9805.3712169999999</v>
          </cell>
          <cell r="AA19">
            <v>575</v>
          </cell>
          <cell r="AB19">
            <v>534</v>
          </cell>
        </row>
        <row r="20">
          <cell r="F20">
            <v>0</v>
          </cell>
          <cell r="G20">
            <v>62.55</v>
          </cell>
          <cell r="K20">
            <v>497.78821679999999</v>
          </cell>
          <cell r="L20">
            <v>23.649946</v>
          </cell>
          <cell r="Q20">
            <v>21</v>
          </cell>
          <cell r="R20">
            <v>8.5</v>
          </cell>
          <cell r="V20">
            <v>21</v>
          </cell>
          <cell r="W20">
            <v>8.5</v>
          </cell>
          <cell r="AA20">
            <v>21</v>
          </cell>
          <cell r="AB20">
            <v>8.5</v>
          </cell>
        </row>
        <row r="25">
          <cell r="F25">
            <v>2905.35</v>
          </cell>
          <cell r="G25">
            <v>66.95</v>
          </cell>
          <cell r="H25">
            <v>1070.5500200000001</v>
          </cell>
          <cell r="I25">
            <v>2000.8</v>
          </cell>
          <cell r="K25">
            <v>5493.6975269999994</v>
          </cell>
          <cell r="L25">
            <v>262.27428399999997</v>
          </cell>
          <cell r="M25">
            <v>1165.6785969999999</v>
          </cell>
          <cell r="N25">
            <v>2195.6444800000004</v>
          </cell>
          <cell r="P25">
            <v>3731.7383199999999</v>
          </cell>
          <cell r="Q25">
            <v>77.78</v>
          </cell>
          <cell r="R25">
            <v>1257.4550748292002</v>
          </cell>
          <cell r="S25">
            <v>2162.5300080406</v>
          </cell>
          <cell r="U25">
            <v>5494.7350000000006</v>
          </cell>
          <cell r="V25">
            <v>281.99</v>
          </cell>
          <cell r="W25">
            <v>1257.4549999999999</v>
          </cell>
          <cell r="X25">
            <v>2372.5299999999997</v>
          </cell>
          <cell r="Z25">
            <v>5978.3000099999999</v>
          </cell>
          <cell r="AA25">
            <v>504.41000999999994</v>
          </cell>
          <cell r="AB25">
            <v>1340.899895</v>
          </cell>
          <cell r="AC25">
            <v>2338.3003020000001</v>
          </cell>
        </row>
        <row r="29">
          <cell r="F29">
            <v>3068.4599428571428</v>
          </cell>
          <cell r="G29">
            <v>218.94</v>
          </cell>
          <cell r="K29">
            <v>875.43456600000013</v>
          </cell>
          <cell r="L29">
            <v>99.102475999999996</v>
          </cell>
          <cell r="P29">
            <v>2436.5739111000003</v>
          </cell>
          <cell r="Q29">
            <v>257.9227889</v>
          </cell>
          <cell r="R29">
            <v>0</v>
          </cell>
          <cell r="S29">
            <v>0</v>
          </cell>
          <cell r="U29">
            <v>713.57399999999996</v>
          </cell>
          <cell r="V29">
            <v>53.713000000000001</v>
          </cell>
          <cell r="W29">
            <v>0</v>
          </cell>
          <cell r="X29">
            <v>0</v>
          </cell>
          <cell r="Z29">
            <v>713.72299999999996</v>
          </cell>
          <cell r="AA29">
            <v>106.27800000000001</v>
          </cell>
          <cell r="AB29">
            <v>0</v>
          </cell>
          <cell r="AC29">
            <v>0</v>
          </cell>
        </row>
      </sheetData>
      <sheetData sheetId="6" refreshError="1">
        <row r="15">
          <cell r="G15">
            <v>182.39089999999999</v>
          </cell>
          <cell r="H15">
            <v>288.08710000000002</v>
          </cell>
          <cell r="K15">
            <v>0</v>
          </cell>
          <cell r="L15">
            <v>115.97</v>
          </cell>
          <cell r="M15">
            <v>267.55588112887875</v>
          </cell>
          <cell r="Q15">
            <v>171.61970667181902</v>
          </cell>
          <cell r="R15">
            <v>451.69231673355705</v>
          </cell>
          <cell r="V15">
            <v>212.46791643582648</v>
          </cell>
          <cell r="W15">
            <v>509.23231698355698</v>
          </cell>
          <cell r="AA15">
            <v>147.10958210249299</v>
          </cell>
          <cell r="AB15">
            <v>443.592315983557</v>
          </cell>
        </row>
        <row r="16">
          <cell r="H16">
            <v>158.3048</v>
          </cell>
          <cell r="M16">
            <v>112.54479106952296</v>
          </cell>
          <cell r="R16">
            <v>190</v>
          </cell>
          <cell r="W16">
            <v>247.54000024999993</v>
          </cell>
          <cell r="AB16">
            <v>181.89999924999995</v>
          </cell>
        </row>
        <row r="17">
          <cell r="I17">
            <v>276.32889999999998</v>
          </cell>
          <cell r="N17">
            <v>278.89999999999998</v>
          </cell>
          <cell r="S17">
            <v>453.01434698498502</v>
          </cell>
          <cell r="X17">
            <v>529.66434673498497</v>
          </cell>
          <cell r="AC17">
            <v>448.86434673498502</v>
          </cell>
        </row>
        <row r="18">
          <cell r="F18">
            <v>55.136600000000001</v>
          </cell>
          <cell r="G18">
            <v>21.684200000000001</v>
          </cell>
          <cell r="K18">
            <v>46.96101377168948</v>
          </cell>
          <cell r="L18">
            <v>5.9745077625570779</v>
          </cell>
          <cell r="M18">
            <v>29.117846975114155</v>
          </cell>
          <cell r="P18">
            <v>117</v>
          </cell>
          <cell r="Q18">
            <v>12</v>
          </cell>
          <cell r="U18">
            <v>117</v>
          </cell>
          <cell r="V18">
            <v>22</v>
          </cell>
          <cell r="Z18">
            <v>117</v>
          </cell>
          <cell r="AA18">
            <v>22</v>
          </cell>
        </row>
        <row r="19">
          <cell r="F19">
            <v>1112.787</v>
          </cell>
          <cell r="K19">
            <v>1425.193327249227</v>
          </cell>
          <cell r="L19">
            <v>78.896328140002367</v>
          </cell>
          <cell r="M19">
            <v>32.047734251141556</v>
          </cell>
          <cell r="P19">
            <v>1490.3229124301099</v>
          </cell>
          <cell r="Q19">
            <v>77</v>
          </cell>
          <cell r="R19">
            <v>72</v>
          </cell>
          <cell r="U19">
            <v>1460.46</v>
          </cell>
          <cell r="V19">
            <v>77</v>
          </cell>
          <cell r="W19">
            <v>72</v>
          </cell>
          <cell r="Z19">
            <v>1396.459998</v>
          </cell>
          <cell r="AA19">
            <v>77</v>
          </cell>
          <cell r="AB19">
            <v>72</v>
          </cell>
        </row>
        <row r="20">
          <cell r="F20">
            <v>6.6276999999999999</v>
          </cell>
          <cell r="G20">
            <v>0.78900000000000003</v>
          </cell>
          <cell r="K20">
            <v>56.825138904109593</v>
          </cell>
          <cell r="L20">
            <v>2.699765525114155</v>
          </cell>
          <cell r="Q20">
            <v>2.8</v>
          </cell>
          <cell r="R20">
            <v>1.1399999999999999</v>
          </cell>
          <cell r="V20">
            <v>2.8</v>
          </cell>
          <cell r="W20">
            <v>1.1399999999999999</v>
          </cell>
          <cell r="AA20">
            <v>2.8</v>
          </cell>
          <cell r="AB20">
            <v>1.1399999999999999</v>
          </cell>
        </row>
        <row r="21">
          <cell r="F21">
            <v>30.347799999999999</v>
          </cell>
          <cell r="G21">
            <v>9.6034000000000006</v>
          </cell>
          <cell r="H21">
            <v>31.383299999999998</v>
          </cell>
          <cell r="I21">
            <v>29.279699999999998</v>
          </cell>
          <cell r="K21">
            <v>40.683821014784499</v>
          </cell>
          <cell r="L21">
            <v>18.780063094804614</v>
          </cell>
          <cell r="M21">
            <v>28.164155251141523</v>
          </cell>
          <cell r="N21">
            <v>28.251940639269403</v>
          </cell>
          <cell r="P21">
            <v>39.908100163950103</v>
          </cell>
          <cell r="Q21">
            <v>14.159583102493087</v>
          </cell>
          <cell r="R21">
            <v>43.917969748571934</v>
          </cell>
          <cell r="S21">
            <v>44.014346984985039</v>
          </cell>
          <cell r="U21">
            <v>34.758099913950062</v>
          </cell>
          <cell r="V21">
            <v>9.0095828524930504</v>
          </cell>
          <cell r="W21">
            <v>38.767969498571894</v>
          </cell>
          <cell r="X21">
            <v>38.864346734984998</v>
          </cell>
          <cell r="Z21">
            <v>34.758099913950062</v>
          </cell>
          <cell r="AA21">
            <v>9.0095828524930504</v>
          </cell>
          <cell r="AB21">
            <v>38.767969498571894</v>
          </cell>
          <cell r="AC21">
            <v>38.864346734984998</v>
          </cell>
        </row>
        <row r="25">
          <cell r="F25">
            <v>298.7824</v>
          </cell>
          <cell r="G25">
            <v>9.3000000000000007</v>
          </cell>
          <cell r="H25">
            <v>138.6797</v>
          </cell>
          <cell r="I25">
            <v>247.04920000000001</v>
          </cell>
          <cell r="K25">
            <v>964.76977778136256</v>
          </cell>
          <cell r="L25">
            <v>52.216193337358888</v>
          </cell>
          <cell r="M25">
            <v>134.20209817351596</v>
          </cell>
          <cell r="N25">
            <v>250.64434703196352</v>
          </cell>
          <cell r="P25">
            <v>618.1</v>
          </cell>
          <cell r="Q25">
            <v>15.5</v>
          </cell>
          <cell r="R25">
            <v>217.9</v>
          </cell>
          <cell r="S25">
            <v>409</v>
          </cell>
          <cell r="U25">
            <v>609.63499999999999</v>
          </cell>
          <cell r="V25">
            <v>7.0350000000000108</v>
          </cell>
          <cell r="W25">
            <v>261.48</v>
          </cell>
          <cell r="X25">
            <v>490.79999999999995</v>
          </cell>
          <cell r="Z25">
            <v>802</v>
          </cell>
          <cell r="AA25">
            <v>46</v>
          </cell>
          <cell r="AB25">
            <v>211</v>
          </cell>
          <cell r="AC25">
            <v>410</v>
          </cell>
        </row>
        <row r="29">
          <cell r="F29">
            <v>374.96420000000001</v>
          </cell>
          <cell r="G29">
            <v>27.655899999999999</v>
          </cell>
          <cell r="H29">
            <v>0</v>
          </cell>
          <cell r="I29">
            <v>0</v>
          </cell>
          <cell r="K29">
            <v>140</v>
          </cell>
          <cell r="L29">
            <v>20</v>
          </cell>
          <cell r="M29">
            <v>0</v>
          </cell>
          <cell r="N29">
            <v>0</v>
          </cell>
          <cell r="P29">
            <v>326.04000000000002</v>
          </cell>
          <cell r="Q29">
            <v>43.75</v>
          </cell>
          <cell r="U29">
            <v>211.36666666666665</v>
          </cell>
          <cell r="V29">
            <v>50.683333333333337</v>
          </cell>
          <cell r="Z29">
            <v>86</v>
          </cell>
          <cell r="AA29">
            <v>12</v>
          </cell>
        </row>
      </sheetData>
      <sheetData sheetId="7"/>
      <sheetData sheetId="8" refreshError="1"/>
      <sheetData sheetId="9" refreshError="1">
        <row r="9">
          <cell r="E9">
            <v>2805</v>
          </cell>
          <cell r="F9">
            <v>2788</v>
          </cell>
          <cell r="G9">
            <v>2818</v>
          </cell>
          <cell r="H9">
            <v>2824</v>
          </cell>
          <cell r="I9">
            <v>2831</v>
          </cell>
        </row>
        <row r="11">
          <cell r="E11">
            <v>2805</v>
          </cell>
          <cell r="F11">
            <v>2788</v>
          </cell>
          <cell r="G11">
            <v>2818</v>
          </cell>
          <cell r="H11">
            <v>2824</v>
          </cell>
          <cell r="I11">
            <v>2831</v>
          </cell>
        </row>
        <row r="13">
          <cell r="E13">
            <v>2805</v>
          </cell>
          <cell r="F13">
            <v>2788</v>
          </cell>
          <cell r="G13">
            <v>2818</v>
          </cell>
          <cell r="H13">
            <v>2824</v>
          </cell>
          <cell r="I13">
            <v>2831</v>
          </cell>
        </row>
        <row r="16">
          <cell r="E16">
            <v>2805</v>
          </cell>
          <cell r="F16">
            <v>2788</v>
          </cell>
          <cell r="G16">
            <v>2818</v>
          </cell>
          <cell r="H16">
            <v>2824</v>
          </cell>
          <cell r="I16">
            <v>2831</v>
          </cell>
        </row>
        <row r="18">
          <cell r="E18">
            <v>2425.8440000000001</v>
          </cell>
          <cell r="F18">
            <v>2425.8440000000001</v>
          </cell>
          <cell r="G18">
            <v>3112.53</v>
          </cell>
          <cell r="H18">
            <v>3253.6169999999997</v>
          </cell>
          <cell r="I18">
            <v>3191.2991999999999</v>
          </cell>
        </row>
        <row r="20">
          <cell r="E20">
            <v>3.04</v>
          </cell>
          <cell r="F20">
            <v>3.0789499999999999</v>
          </cell>
          <cell r="G20">
            <v>3.04</v>
          </cell>
          <cell r="H20">
            <v>3.1299934811011867</v>
          </cell>
          <cell r="I20">
            <v>3.2</v>
          </cell>
        </row>
        <row r="23">
          <cell r="E23">
            <v>12.5</v>
          </cell>
          <cell r="F23">
            <v>13.7</v>
          </cell>
          <cell r="G23">
            <v>12.5</v>
          </cell>
          <cell r="H23">
            <v>11.57</v>
          </cell>
          <cell r="I23">
            <v>13.64</v>
          </cell>
        </row>
        <row r="26">
          <cell r="E26">
            <v>50</v>
          </cell>
          <cell r="F26">
            <v>62</v>
          </cell>
          <cell r="G26">
            <v>65</v>
          </cell>
          <cell r="H26">
            <v>68.510000000000005</v>
          </cell>
          <cell r="I26">
            <v>75</v>
          </cell>
        </row>
        <row r="29">
          <cell r="E29">
            <v>21.4</v>
          </cell>
          <cell r="F29">
            <v>19.149999999999999</v>
          </cell>
          <cell r="G29">
            <v>15</v>
          </cell>
          <cell r="H29">
            <v>16.53</v>
          </cell>
          <cell r="I29">
            <v>18.77</v>
          </cell>
        </row>
        <row r="32">
          <cell r="E32">
            <v>10</v>
          </cell>
          <cell r="F32">
            <v>23.206</v>
          </cell>
          <cell r="G32">
            <v>12.531808</v>
          </cell>
          <cell r="H32">
            <v>14.05</v>
          </cell>
          <cell r="I32">
            <v>33</v>
          </cell>
        </row>
        <row r="34">
          <cell r="B34" t="str">
            <v>Выплаты прочие:</v>
          </cell>
        </row>
        <row r="35">
          <cell r="E35">
            <v>13.905727000000001</v>
          </cell>
          <cell r="F35">
            <v>40.692380999999997</v>
          </cell>
          <cell r="H35">
            <v>11.387369</v>
          </cell>
          <cell r="I35">
            <v>4.0000160571481267</v>
          </cell>
        </row>
        <row r="37">
          <cell r="B37" t="str">
            <v>Выплаты &lt;______________&gt;:</v>
          </cell>
        </row>
        <row r="47">
          <cell r="F47">
            <v>6507.4</v>
          </cell>
        </row>
        <row r="49">
          <cell r="E49">
            <v>12</v>
          </cell>
          <cell r="F49">
            <v>12</v>
          </cell>
          <cell r="G49">
            <v>12</v>
          </cell>
          <cell r="H49">
            <v>12</v>
          </cell>
          <cell r="I49">
            <v>12</v>
          </cell>
        </row>
      </sheetData>
      <sheetData sheetId="10" refreshError="1">
        <row r="9">
          <cell r="E9">
            <v>619973</v>
          </cell>
          <cell r="F9">
            <v>619973</v>
          </cell>
          <cell r="G9">
            <v>789711</v>
          </cell>
          <cell r="H9">
            <v>659248</v>
          </cell>
          <cell r="J9">
            <v>48772815</v>
          </cell>
        </row>
        <row r="10">
          <cell r="E10">
            <v>93417</v>
          </cell>
          <cell r="F10">
            <v>93417</v>
          </cell>
          <cell r="G10">
            <v>156357.79999999999</v>
          </cell>
          <cell r="H10">
            <v>103550.53432017456</v>
          </cell>
        </row>
        <row r="11">
          <cell r="E11">
            <v>12524130</v>
          </cell>
          <cell r="F11">
            <v>12524130</v>
          </cell>
          <cell r="G11">
            <v>15259122.4</v>
          </cell>
          <cell r="H11">
            <v>13822080.465679826</v>
          </cell>
        </row>
        <row r="13">
          <cell r="E13">
            <v>4231279</v>
          </cell>
          <cell r="F13">
            <v>4301190.36093025</v>
          </cell>
          <cell r="G13">
            <v>5709375</v>
          </cell>
          <cell r="H13">
            <v>4949064.5141820209</v>
          </cell>
        </row>
        <row r="14">
          <cell r="E14">
            <v>140971</v>
          </cell>
          <cell r="F14">
            <v>143300.19513501669</v>
          </cell>
          <cell r="G14">
            <v>81902</v>
          </cell>
          <cell r="H14">
            <v>171884.59261751676</v>
          </cell>
        </row>
        <row r="15">
          <cell r="E15">
            <v>61052</v>
          </cell>
          <cell r="F15">
            <v>62060.732444141264</v>
          </cell>
          <cell r="G15">
            <v>207614.8</v>
          </cell>
          <cell r="H15">
            <v>151927.14725003205</v>
          </cell>
        </row>
        <row r="16">
          <cell r="E16">
            <v>11482</v>
          </cell>
          <cell r="F16">
            <v>11671.711490592117</v>
          </cell>
          <cell r="G16">
            <v>70246.2</v>
          </cell>
          <cell r="H16">
            <v>47058.745950430515</v>
          </cell>
        </row>
        <row r="17">
          <cell r="E17">
            <v>0</v>
          </cell>
          <cell r="F17">
            <v>0</v>
          </cell>
          <cell r="G17">
            <v>0</v>
          </cell>
          <cell r="H17">
            <v>0</v>
          </cell>
        </row>
        <row r="18">
          <cell r="E18">
            <v>127312</v>
          </cell>
          <cell r="F18">
            <v>127614</v>
          </cell>
          <cell r="G18">
            <v>135736</v>
          </cell>
          <cell r="H18">
            <v>131790</v>
          </cell>
        </row>
        <row r="19">
          <cell r="E19">
            <v>1946</v>
          </cell>
          <cell r="F19">
            <v>1946</v>
          </cell>
          <cell r="G19">
            <v>4980</v>
          </cell>
          <cell r="H19">
            <v>4058.6957483260062</v>
          </cell>
        </row>
        <row r="20">
          <cell r="E20">
            <v>13827</v>
          </cell>
          <cell r="F20">
            <v>15087</v>
          </cell>
          <cell r="G20">
            <v>27741</v>
          </cell>
          <cell r="H20">
            <v>21252.304251673995</v>
          </cell>
        </row>
        <row r="21">
          <cell r="E21">
            <v>35630</v>
          </cell>
          <cell r="F21">
            <v>35671</v>
          </cell>
          <cell r="G21">
            <v>92194</v>
          </cell>
          <cell r="H21">
            <v>35377</v>
          </cell>
        </row>
        <row r="24">
          <cell r="E24">
            <v>24855</v>
          </cell>
          <cell r="F24">
            <v>43988</v>
          </cell>
          <cell r="G24">
            <v>0</v>
          </cell>
          <cell r="H24">
            <v>0</v>
          </cell>
        </row>
        <row r="25">
          <cell r="E25">
            <v>6140</v>
          </cell>
          <cell r="F25">
            <v>10751.485281773113</v>
          </cell>
          <cell r="G25">
            <v>67300</v>
          </cell>
          <cell r="H25">
            <v>67300</v>
          </cell>
        </row>
        <row r="26">
          <cell r="E26">
            <v>786439.91399999999</v>
          </cell>
          <cell r="F26">
            <v>1377100.5147182269</v>
          </cell>
          <cell r="G26">
            <v>2970778.2</v>
          </cell>
          <cell r="H26">
            <v>2970778.2</v>
          </cell>
        </row>
        <row r="28">
          <cell r="E28">
            <v>155620</v>
          </cell>
          <cell r="F28">
            <v>648181.23631680617</v>
          </cell>
          <cell r="G28">
            <v>419000</v>
          </cell>
          <cell r="H28">
            <v>419000</v>
          </cell>
        </row>
        <row r="29">
          <cell r="E29">
            <v>6866</v>
          </cell>
          <cell r="F29">
            <v>28597.946077311346</v>
          </cell>
          <cell r="G29">
            <v>5000</v>
          </cell>
          <cell r="H29">
            <v>5000</v>
          </cell>
        </row>
        <row r="30">
          <cell r="E30">
            <v>21586</v>
          </cell>
          <cell r="F30">
            <v>89909.010198782795</v>
          </cell>
          <cell r="G30">
            <v>459443</v>
          </cell>
          <cell r="H30">
            <v>459443</v>
          </cell>
        </row>
        <row r="31">
          <cell r="E31">
            <v>8500</v>
          </cell>
          <cell r="F31">
            <v>35403.807407099681</v>
          </cell>
          <cell r="G31">
            <v>3000</v>
          </cell>
          <cell r="H31">
            <v>3000</v>
          </cell>
        </row>
        <row r="32">
          <cell r="E32">
            <v>0</v>
          </cell>
          <cell r="F32">
            <v>0</v>
          </cell>
          <cell r="G32">
            <v>0</v>
          </cell>
          <cell r="H32">
            <v>0</v>
          </cell>
        </row>
        <row r="33">
          <cell r="E33">
            <v>32500</v>
          </cell>
          <cell r="F33">
            <v>31848</v>
          </cell>
          <cell r="G33">
            <v>0</v>
          </cell>
          <cell r="H33">
            <v>0</v>
          </cell>
        </row>
        <row r="34">
          <cell r="E34">
            <v>1537</v>
          </cell>
          <cell r="F34">
            <v>2437.3332201634885</v>
          </cell>
          <cell r="G34">
            <v>0</v>
          </cell>
          <cell r="H34">
            <v>0</v>
          </cell>
        </row>
        <row r="35">
          <cell r="E35">
            <v>7050</v>
          </cell>
          <cell r="F35">
            <v>7112.6667798365115</v>
          </cell>
          <cell r="G35">
            <v>0</v>
          </cell>
          <cell r="H35">
            <v>0</v>
          </cell>
        </row>
        <row r="36">
          <cell r="E36">
            <v>50990</v>
          </cell>
          <cell r="F36">
            <v>242</v>
          </cell>
          <cell r="G36">
            <v>0</v>
          </cell>
          <cell r="H36">
            <v>0</v>
          </cell>
        </row>
        <row r="39">
          <cell r="E39">
            <v>0</v>
          </cell>
          <cell r="F39">
            <v>4713</v>
          </cell>
          <cell r="G39">
            <v>0</v>
          </cell>
          <cell r="H39">
            <v>0</v>
          </cell>
          <cell r="J39">
            <v>0</v>
          </cell>
          <cell r="K39">
            <v>0</v>
          </cell>
          <cell r="L39">
            <v>0</v>
          </cell>
          <cell r="M39">
            <v>0</v>
          </cell>
        </row>
        <row r="40">
          <cell r="E40">
            <v>0</v>
          </cell>
          <cell r="F40">
            <v>617.95096159855495</v>
          </cell>
          <cell r="G40">
            <v>0</v>
          </cell>
          <cell r="H40">
            <v>0</v>
          </cell>
          <cell r="J40">
            <v>0</v>
          </cell>
          <cell r="K40">
            <v>0</v>
          </cell>
          <cell r="L40">
            <v>0</v>
          </cell>
          <cell r="M40">
            <v>0</v>
          </cell>
        </row>
        <row r="41">
          <cell r="E41">
            <v>0</v>
          </cell>
          <cell r="F41">
            <v>79150.049038401441</v>
          </cell>
          <cell r="G41">
            <v>0</v>
          </cell>
          <cell r="H41">
            <v>0</v>
          </cell>
          <cell r="J41">
            <v>0</v>
          </cell>
          <cell r="K41">
            <v>0</v>
          </cell>
          <cell r="L41">
            <v>0</v>
          </cell>
          <cell r="M41">
            <v>0</v>
          </cell>
        </row>
        <row r="43">
          <cell r="E43">
            <v>0</v>
          </cell>
          <cell r="F43">
            <v>307.08306503541536</v>
          </cell>
          <cell r="G43">
            <v>0</v>
          </cell>
          <cell r="H43">
            <v>0</v>
          </cell>
          <cell r="J43">
            <v>0</v>
          </cell>
          <cell r="K43">
            <v>0</v>
          </cell>
          <cell r="L43">
            <v>0</v>
          </cell>
          <cell r="M43">
            <v>0</v>
          </cell>
        </row>
        <row r="44">
          <cell r="E44">
            <v>0</v>
          </cell>
          <cell r="F44">
            <v>13.548594811291364</v>
          </cell>
          <cell r="G44">
            <v>0</v>
          </cell>
          <cell r="H44">
            <v>0</v>
          </cell>
          <cell r="J44">
            <v>0</v>
          </cell>
          <cell r="K44">
            <v>0</v>
          </cell>
          <cell r="L44">
            <v>0</v>
          </cell>
          <cell r="M44">
            <v>0</v>
          </cell>
        </row>
        <row r="45">
          <cell r="E45">
            <v>0</v>
          </cell>
          <cell r="F45">
            <v>42.59539289200923</v>
          </cell>
          <cell r="G45">
            <v>0</v>
          </cell>
          <cell r="H45">
            <v>0</v>
          </cell>
          <cell r="J45">
            <v>0</v>
          </cell>
          <cell r="K45">
            <v>0</v>
          </cell>
          <cell r="L45">
            <v>0</v>
          </cell>
          <cell r="M45">
            <v>0</v>
          </cell>
        </row>
        <row r="46">
          <cell r="E46">
            <v>0</v>
          </cell>
          <cell r="F46">
            <v>16.772947261284095</v>
          </cell>
          <cell r="G46">
            <v>0</v>
          </cell>
          <cell r="H46">
            <v>0</v>
          </cell>
          <cell r="J46">
            <v>0</v>
          </cell>
          <cell r="K46">
            <v>0</v>
          </cell>
          <cell r="L46">
            <v>0</v>
          </cell>
          <cell r="M46">
            <v>0</v>
          </cell>
        </row>
        <row r="47">
          <cell r="E47">
            <v>0</v>
          </cell>
          <cell r="F47">
            <v>0</v>
          </cell>
          <cell r="G47">
            <v>0</v>
          </cell>
          <cell r="H47">
            <v>0</v>
          </cell>
          <cell r="J47">
            <v>0</v>
          </cell>
          <cell r="K47">
            <v>0</v>
          </cell>
          <cell r="L47">
            <v>0</v>
          </cell>
          <cell r="M47">
            <v>0</v>
          </cell>
        </row>
        <row r="48">
          <cell r="E48">
            <v>0</v>
          </cell>
          <cell r="F48">
            <v>27672</v>
          </cell>
          <cell r="G48">
            <v>0</v>
          </cell>
          <cell r="H48">
            <v>0</v>
          </cell>
          <cell r="J48">
            <v>0</v>
          </cell>
          <cell r="K48">
            <v>0</v>
          </cell>
          <cell r="L48">
            <v>0</v>
          </cell>
          <cell r="M48">
            <v>0</v>
          </cell>
        </row>
        <row r="49">
          <cell r="E49">
            <v>0</v>
          </cell>
          <cell r="F49">
            <v>324.63747183748245</v>
          </cell>
          <cell r="G49">
            <v>0</v>
          </cell>
          <cell r="H49">
            <v>0</v>
          </cell>
          <cell r="J49">
            <v>0</v>
          </cell>
          <cell r="K49">
            <v>0</v>
          </cell>
          <cell r="L49">
            <v>0</v>
          </cell>
          <cell r="M49">
            <v>0</v>
          </cell>
        </row>
        <row r="50">
          <cell r="E50">
            <v>0</v>
          </cell>
          <cell r="F50">
            <v>947.36252816251761</v>
          </cell>
          <cell r="G50">
            <v>0</v>
          </cell>
          <cell r="H50">
            <v>0</v>
          </cell>
          <cell r="J50">
            <v>0</v>
          </cell>
          <cell r="K50">
            <v>0</v>
          </cell>
          <cell r="L50">
            <v>0</v>
          </cell>
          <cell r="M50">
            <v>0</v>
          </cell>
        </row>
        <row r="51">
          <cell r="E51">
            <v>0</v>
          </cell>
          <cell r="F51">
            <v>536</v>
          </cell>
          <cell r="G51">
            <v>0</v>
          </cell>
          <cell r="H51">
            <v>0</v>
          </cell>
          <cell r="J51">
            <v>0</v>
          </cell>
          <cell r="K51">
            <v>0</v>
          </cell>
          <cell r="L51">
            <v>0</v>
          </cell>
          <cell r="M51">
            <v>0</v>
          </cell>
        </row>
        <row r="54">
          <cell r="E54">
            <v>620099.5</v>
          </cell>
          <cell r="F54">
            <v>639610.5</v>
          </cell>
          <cell r="G54">
            <v>789711</v>
          </cell>
          <cell r="H54">
            <v>659248</v>
          </cell>
        </row>
        <row r="55">
          <cell r="E55">
            <v>96548</v>
          </cell>
          <cell r="F55">
            <v>98483.767160087285</v>
          </cell>
          <cell r="G55">
            <v>190095.3</v>
          </cell>
          <cell r="H55">
            <v>137200.53432017454</v>
          </cell>
        </row>
        <row r="56">
          <cell r="E56">
            <v>12962424.957</v>
          </cell>
          <cell r="F56">
            <v>13173105.232839912</v>
          </cell>
          <cell r="G56">
            <v>16730789.699999999</v>
          </cell>
          <cell r="H56">
            <v>15307469.565679826</v>
          </cell>
        </row>
        <row r="58">
          <cell r="E58">
            <v>4309089</v>
          </cell>
          <cell r="F58">
            <v>4625127.4375561355</v>
          </cell>
          <cell r="G58">
            <v>5914612.75</v>
          </cell>
          <cell r="H58">
            <v>5158564.5141820209</v>
          </cell>
        </row>
        <row r="59">
          <cell r="E59">
            <v>144404</v>
          </cell>
          <cell r="F59">
            <v>157592.39387626672</v>
          </cell>
          <cell r="G59">
            <v>84402</v>
          </cell>
          <cell r="H59">
            <v>174384.59261751676</v>
          </cell>
        </row>
        <row r="60">
          <cell r="E60">
            <v>71845</v>
          </cell>
          <cell r="F60">
            <v>106993.93984708664</v>
          </cell>
          <cell r="G60">
            <v>399766.42500000005</v>
          </cell>
          <cell r="H60">
            <v>381648.64725003205</v>
          </cell>
        </row>
        <row r="61">
          <cell r="E61">
            <v>15732</v>
          </cell>
          <cell r="F61">
            <v>29365.228720511317</v>
          </cell>
          <cell r="G61">
            <v>71746.2</v>
          </cell>
          <cell r="H61">
            <v>48558.745950430515</v>
          </cell>
        </row>
        <row r="62">
          <cell r="E62">
            <v>0</v>
          </cell>
          <cell r="F62">
            <v>0</v>
          </cell>
          <cell r="G62">
            <v>0</v>
          </cell>
          <cell r="H62">
            <v>0</v>
          </cell>
        </row>
        <row r="63">
          <cell r="E63">
            <v>143562</v>
          </cell>
          <cell r="F63">
            <v>129702</v>
          </cell>
          <cell r="G63">
            <v>135736</v>
          </cell>
          <cell r="H63">
            <v>131790</v>
          </cell>
        </row>
        <row r="64">
          <cell r="E64">
            <v>2714.5</v>
          </cell>
          <cell r="F64">
            <v>3002.3478741630029</v>
          </cell>
          <cell r="G64">
            <v>4980</v>
          </cell>
          <cell r="H64">
            <v>4058.6957483260062</v>
          </cell>
        </row>
        <row r="65">
          <cell r="E65">
            <v>17352</v>
          </cell>
          <cell r="F65">
            <v>18169.652125836994</v>
          </cell>
          <cell r="G65">
            <v>27741</v>
          </cell>
          <cell r="H65">
            <v>21252.304251673995</v>
          </cell>
        </row>
        <row r="66">
          <cell r="E66">
            <v>61125</v>
          </cell>
          <cell r="F66">
            <v>35524</v>
          </cell>
          <cell r="G66">
            <v>92194</v>
          </cell>
          <cell r="H66">
            <v>35377</v>
          </cell>
        </row>
        <row r="69">
          <cell r="E69">
            <v>3.45</v>
          </cell>
          <cell r="F69">
            <v>3.6433195691483262</v>
          </cell>
          <cell r="G69">
            <v>3.4156192014118041</v>
          </cell>
          <cell r="H69">
            <v>3.9468960332221945</v>
          </cell>
          <cell r="I69">
            <v>2.8571428571428572</v>
          </cell>
          <cell r="J69">
            <v>2.8571428571428572</v>
          </cell>
          <cell r="K69">
            <v>2.8571428571428572</v>
          </cell>
          <cell r="L69">
            <v>2.8571428571428572</v>
          </cell>
          <cell r="M69">
            <v>2.8571428571428572</v>
          </cell>
        </row>
        <row r="70">
          <cell r="E70">
            <v>3.83</v>
          </cell>
          <cell r="F70">
            <v>4.0455854144169576</v>
          </cell>
          <cell r="G70">
            <v>3.7927442158647295</v>
          </cell>
          <cell r="H70">
            <v>4.3826803334620665</v>
          </cell>
        </row>
        <row r="71">
          <cell r="E71">
            <v>2.8</v>
          </cell>
          <cell r="F71">
            <v>3.2267702475034596</v>
          </cell>
          <cell r="G71">
            <v>3.0251033999999999</v>
          </cell>
          <cell r="H71">
            <v>3.4956380982434507</v>
          </cell>
        </row>
        <row r="72">
          <cell r="E72">
            <v>3.5</v>
          </cell>
          <cell r="F72">
            <v>4.497354568180965</v>
          </cell>
          <cell r="G72">
            <v>4.480266231971056</v>
          </cell>
          <cell r="H72">
            <v>5.177141822904848</v>
          </cell>
        </row>
        <row r="73">
          <cell r="E73">
            <v>3.1462235000000001</v>
          </cell>
          <cell r="F73">
            <v>3.9825116868977357</v>
          </cell>
          <cell r="G73">
            <v>3.7336124733067653</v>
          </cell>
          <cell r="H73">
            <v>4.3143510419406121</v>
          </cell>
        </row>
        <row r="74">
          <cell r="E74">
            <v>6.05</v>
          </cell>
          <cell r="F74">
            <v>7.8971278578279289</v>
          </cell>
          <cell r="G74">
            <v>7.4035727679816379</v>
          </cell>
          <cell r="H74">
            <v>8.5551492325433678</v>
          </cell>
        </row>
        <row r="75">
          <cell r="E75">
            <v>18.5</v>
          </cell>
          <cell r="F75">
            <v>12.294062197481988</v>
          </cell>
          <cell r="G75">
            <v>11.525707286469691</v>
          </cell>
          <cell r="H75">
            <v>13.318454337721347</v>
          </cell>
        </row>
        <row r="76">
          <cell r="E76">
            <v>8.4929281992285297</v>
          </cell>
          <cell r="F76">
            <v>24.892824744267593</v>
          </cell>
          <cell r="G76">
            <v>23.3370717446493</v>
          </cell>
          <cell r="H76">
            <v>26.966997918827122</v>
          </cell>
        </row>
        <row r="77">
          <cell r="E77">
            <v>0</v>
          </cell>
          <cell r="F77">
            <v>0</v>
          </cell>
          <cell r="G77">
            <v>0</v>
          </cell>
          <cell r="H77">
            <v>0</v>
          </cell>
        </row>
        <row r="78">
          <cell r="E78">
            <v>8.1369000000000007</v>
          </cell>
          <cell r="F78">
            <v>6.7364926270839023</v>
          </cell>
          <cell r="G78">
            <v>6.3154749756457811</v>
          </cell>
          <cell r="H78">
            <v>7.2978050711822027</v>
          </cell>
        </row>
        <row r="79">
          <cell r="E79">
            <v>26.5</v>
          </cell>
          <cell r="F79">
            <v>18.095318763540121</v>
          </cell>
          <cell r="G79">
            <v>16.964396630972196</v>
          </cell>
          <cell r="H79">
            <v>19.603095608877123</v>
          </cell>
        </row>
        <row r="80">
          <cell r="E80">
            <v>5</v>
          </cell>
          <cell r="F80">
            <v>4.200884156498228</v>
          </cell>
          <cell r="G80">
            <v>3.9383370894352141</v>
          </cell>
          <cell r="H80">
            <v>4.5509192094243653</v>
          </cell>
        </row>
        <row r="81">
          <cell r="E81">
            <v>0</v>
          </cell>
          <cell r="F81">
            <v>0</v>
          </cell>
          <cell r="G81">
            <v>0</v>
          </cell>
          <cell r="H81">
            <v>0</v>
          </cell>
        </row>
      </sheetData>
      <sheetData sheetId="11" refreshError="1">
        <row r="14">
          <cell r="E14">
            <v>0</v>
          </cell>
          <cell r="F14">
            <v>0</v>
          </cell>
        </row>
        <row r="15">
          <cell r="E15">
            <v>0</v>
          </cell>
          <cell r="F15">
            <v>0</v>
          </cell>
        </row>
        <row r="16">
          <cell r="E16">
            <v>0</v>
          </cell>
          <cell r="F16">
            <v>0</v>
          </cell>
        </row>
        <row r="17">
          <cell r="E17">
            <v>0</v>
          </cell>
          <cell r="F17">
            <v>0</v>
          </cell>
        </row>
      </sheetData>
      <sheetData sheetId="12" refreshError="1">
        <row r="8">
          <cell r="E8">
            <v>4041802.541460678</v>
          </cell>
          <cell r="F8">
            <v>4367909.9990273891</v>
          </cell>
          <cell r="G8">
            <v>4845864.7707760055</v>
          </cell>
          <cell r="H8">
            <v>5004432.7783941887</v>
          </cell>
          <cell r="I8">
            <v>6365071.8349714279</v>
          </cell>
          <cell r="J8">
            <v>1.313505872750993</v>
          </cell>
        </row>
        <row r="9">
          <cell r="E9">
            <v>1289135.160601588</v>
          </cell>
          <cell r="F9">
            <v>1252835.4396617394</v>
          </cell>
          <cell r="G9">
            <v>1529126.6435720976</v>
          </cell>
          <cell r="H9">
            <v>1540356.8584317637</v>
          </cell>
          <cell r="I9">
            <v>1980792.4675596342</v>
          </cell>
          <cell r="J9">
            <v>1.2953750272328184</v>
          </cell>
        </row>
        <row r="10">
          <cell r="E10">
            <v>1644083.3711492892</v>
          </cell>
          <cell r="F10">
            <v>1865208.6701520111</v>
          </cell>
          <cell r="G10">
            <v>2215559.8091505286</v>
          </cell>
          <cell r="H10">
            <v>2298102.8120148969</v>
          </cell>
          <cell r="I10">
            <v>3248045.9135499662</v>
          </cell>
          <cell r="J10">
            <v>1.4660159026784769</v>
          </cell>
        </row>
        <row r="12">
          <cell r="E12">
            <v>309537.41121159104</v>
          </cell>
          <cell r="F12">
            <v>351448.22777568386</v>
          </cell>
          <cell r="G12">
            <v>337746.02444554993</v>
          </cell>
          <cell r="H12">
            <v>349281.52220966812</v>
          </cell>
          <cell r="I12">
            <v>475468.87179716182</v>
          </cell>
          <cell r="J12">
            <v>1.4077704469732848</v>
          </cell>
        </row>
        <row r="13">
          <cell r="E13">
            <v>1334545.9599376982</v>
          </cell>
          <cell r="F13">
            <v>1513760.4423763272</v>
          </cell>
          <cell r="G13">
            <v>1877813.7847049788</v>
          </cell>
          <cell r="H13">
            <v>1948821.2898052288</v>
          </cell>
          <cell r="I13">
            <v>2772577.0417528045</v>
          </cell>
          <cell r="J13">
            <v>1.4764920059357223</v>
          </cell>
        </row>
        <row r="14">
          <cell r="E14">
            <v>1108584.0097098008</v>
          </cell>
          <cell r="F14">
            <v>1249865.8892136381</v>
          </cell>
          <cell r="G14">
            <v>1101178.3180533787</v>
          </cell>
          <cell r="H14">
            <v>1165973.1079475279</v>
          </cell>
          <cell r="I14">
            <v>1136233.4538618275</v>
          </cell>
          <cell r="J14">
            <v>1.0318342045368436</v>
          </cell>
        </row>
        <row r="15">
          <cell r="E15">
            <v>412474.98910231574</v>
          </cell>
          <cell r="F15">
            <v>223207.26315789483</v>
          </cell>
          <cell r="G15">
            <v>892888.15921052627</v>
          </cell>
          <cell r="H15">
            <v>836910.72577368445</v>
          </cell>
          <cell r="I15">
            <v>1761347.5472143777</v>
          </cell>
          <cell r="J15">
            <v>1.972640726663601</v>
          </cell>
        </row>
        <row r="16">
          <cell r="E16">
            <v>46685.392518770423</v>
          </cell>
          <cell r="F16">
            <v>15255.042173804606</v>
          </cell>
          <cell r="G16">
            <v>43258.186723366103</v>
          </cell>
          <cell r="H16">
            <v>42021.870084162481</v>
          </cell>
          <cell r="I16">
            <v>128572.84549423734</v>
          </cell>
          <cell r="J16">
            <v>2.972219948017103</v>
          </cell>
        </row>
        <row r="17">
          <cell r="E17">
            <v>205362.554095253</v>
          </cell>
          <cell r="F17">
            <v>124145.76702056637</v>
          </cell>
          <cell r="G17">
            <v>174489.78768914408</v>
          </cell>
          <cell r="H17">
            <v>167561.25276880449</v>
          </cell>
          <cell r="I17">
            <v>1209623.4644829719</v>
          </cell>
          <cell r="J17">
            <v>6.9323453280711904</v>
          </cell>
        </row>
        <row r="19">
          <cell r="E19">
            <v>41105.604963930804</v>
          </cell>
          <cell r="F19">
            <v>22150.425359230139</v>
          </cell>
          <cell r="G19">
            <v>19211.444106272564</v>
          </cell>
          <cell r="H19">
            <v>18321.017898885602</v>
          </cell>
          <cell r="I19">
            <v>177072.09789054148</v>
          </cell>
          <cell r="J19">
            <v>9.2170113246576388</v>
          </cell>
        </row>
        <row r="20">
          <cell r="E20">
            <v>164256.94913132221</v>
          </cell>
          <cell r="F20">
            <v>101995.34166133624</v>
          </cell>
          <cell r="G20">
            <v>155278.34358287152</v>
          </cell>
          <cell r="H20">
            <v>149240.2348699189</v>
          </cell>
          <cell r="I20">
            <v>1032551.3665924305</v>
          </cell>
          <cell r="J20">
            <v>6.649680456189059</v>
          </cell>
        </row>
        <row r="21">
          <cell r="E21">
            <v>160427.0424882923</v>
          </cell>
          <cell r="F21">
            <v>83806.453963523847</v>
          </cell>
          <cell r="G21">
            <v>675140.1847980161</v>
          </cell>
          <cell r="H21">
            <v>627327.60292071744</v>
          </cell>
          <cell r="I21">
            <v>423151.23723716836</v>
          </cell>
          <cell r="J21">
            <v>0.62676055545969889</v>
          </cell>
        </row>
        <row r="22">
          <cell r="E22">
            <v>10.20522365630584</v>
          </cell>
          <cell r="F22">
            <v>5.1101616839082498</v>
          </cell>
          <cell r="G22">
            <v>18.425775407421064</v>
          </cell>
          <cell r="H22">
            <v>16.723388300606381</v>
          </cell>
          <cell r="I22">
            <v>27.672076496247183</v>
          </cell>
          <cell r="J22">
            <v>1.5018134045583846</v>
          </cell>
        </row>
        <row r="23">
          <cell r="E23">
            <v>4454277.5305629941</v>
          </cell>
          <cell r="F23">
            <v>4591117.2621852839</v>
          </cell>
          <cell r="G23">
            <v>5738752.9299865318</v>
          </cell>
          <cell r="H23">
            <v>5841343.5041678734</v>
          </cell>
          <cell r="I23">
            <v>8126419.3821858056</v>
          </cell>
          <cell r="J23">
            <v>1.416060158248506</v>
          </cell>
        </row>
        <row r="24">
          <cell r="E24">
            <v>1335820.5531203584</v>
          </cell>
          <cell r="F24">
            <v>1268090.4818355441</v>
          </cell>
          <cell r="G24">
            <v>1572384.8302954638</v>
          </cell>
          <cell r="H24">
            <v>1582378.7285159263</v>
          </cell>
          <cell r="I24">
            <v>2109365.3130538715</v>
          </cell>
          <cell r="J24">
            <v>1.3415070359445689</v>
          </cell>
        </row>
        <row r="25">
          <cell r="E25">
            <v>1849445.9252445423</v>
          </cell>
          <cell r="F25">
            <v>1989354.4371725775</v>
          </cell>
          <cell r="G25">
            <v>2390049.5968396729</v>
          </cell>
          <cell r="H25">
            <v>2465664.0647837012</v>
          </cell>
          <cell r="I25">
            <v>4457669.3780329376</v>
          </cell>
          <cell r="J25">
            <v>1.8650949268698223</v>
          </cell>
        </row>
        <row r="27">
          <cell r="E27">
            <v>350643.01617552183</v>
          </cell>
          <cell r="F27">
            <v>373598.653134914</v>
          </cell>
          <cell r="G27">
            <v>356957.46855182247</v>
          </cell>
          <cell r="H27">
            <v>367602.54010855372</v>
          </cell>
          <cell r="I27">
            <v>652540.9696877033</v>
          </cell>
          <cell r="J27">
            <v>1.8280636411252691</v>
          </cell>
        </row>
        <row r="28">
          <cell r="E28">
            <v>1498802.9090690203</v>
          </cell>
          <cell r="F28">
            <v>1615755.7840376634</v>
          </cell>
          <cell r="G28">
            <v>2033092.1282878504</v>
          </cell>
          <cell r="H28">
            <v>2098061.5246751476</v>
          </cell>
          <cell r="I28">
            <v>3805128.408345235</v>
          </cell>
          <cell r="J28">
            <v>1.8715966460160802</v>
          </cell>
        </row>
        <row r="29">
          <cell r="E29">
            <v>1269011.0521980932</v>
          </cell>
          <cell r="F29">
            <v>1333672.3431771621</v>
          </cell>
          <cell r="G29">
            <v>1776318.5028513949</v>
          </cell>
          <cell r="H29">
            <v>1793300.7108682455</v>
          </cell>
          <cell r="I29">
            <v>1559384.691098996</v>
          </cell>
          <cell r="J29">
            <v>0.87787448511954869</v>
          </cell>
        </row>
        <row r="30">
          <cell r="E30">
            <v>2001.5219999999999</v>
          </cell>
          <cell r="F30">
            <v>2336.8063547773568</v>
          </cell>
          <cell r="G30">
            <v>2896.5892828204705</v>
          </cell>
          <cell r="H30">
            <v>3129.9045814043684</v>
          </cell>
          <cell r="I30">
            <v>2788.466243071035</v>
          </cell>
          <cell r="J30">
            <v>0.96267229172229973</v>
          </cell>
        </row>
        <row r="31">
          <cell r="E31">
            <v>857.31849999999986</v>
          </cell>
          <cell r="F31">
            <v>848.51069586711549</v>
          </cell>
          <cell r="G31">
            <v>1329.174470554311</v>
          </cell>
          <cell r="H31">
            <v>1587.2026813183184</v>
          </cell>
          <cell r="I31">
            <v>1309.764344984985</v>
          </cell>
          <cell r="J31">
            <v>0.98539685647044406</v>
          </cell>
        </row>
        <row r="32">
          <cell r="E32">
            <v>662.05780000000004</v>
          </cell>
          <cell r="F32">
            <v>663.75015753424645</v>
          </cell>
          <cell r="G32">
            <v>1079.9143469849851</v>
          </cell>
          <cell r="H32">
            <v>1281.9443477349851</v>
          </cell>
          <cell r="I32">
            <v>1069.8643457349849</v>
          </cell>
          <cell r="J32">
            <v>0.99069370522017897</v>
          </cell>
        </row>
        <row r="33">
          <cell r="E33">
            <v>247.04919999999998</v>
          </cell>
          <cell r="F33">
            <v>250.64805936073057</v>
          </cell>
          <cell r="G33">
            <v>409</v>
          </cell>
          <cell r="H33">
            <v>490.79999999999995</v>
          </cell>
          <cell r="I33">
            <v>410</v>
          </cell>
          <cell r="J33">
            <v>1.0024449877750612</v>
          </cell>
        </row>
        <row r="34">
          <cell r="J34">
            <v>0</v>
          </cell>
        </row>
        <row r="35">
          <cell r="E35">
            <v>97288.969511714065</v>
          </cell>
          <cell r="F35">
            <v>71003.504032932105</v>
          </cell>
          <cell r="G35">
            <v>83597.569811046502</v>
          </cell>
          <cell r="H35">
            <v>85476.587560849308</v>
          </cell>
          <cell r="I35">
            <v>118874.83405682362</v>
          </cell>
          <cell r="J35">
            <v>1.4219891119504242</v>
          </cell>
        </row>
        <row r="38">
          <cell r="E38">
            <v>240519.87033916608</v>
          </cell>
          <cell r="F38">
            <v>213073.08266416658</v>
          </cell>
          <cell r="G38">
            <v>176893.87692234447</v>
          </cell>
          <cell r="H38">
            <v>159846.83169615641</v>
          </cell>
          <cell r="I38">
            <v>299566.65913263639</v>
          </cell>
          <cell r="J38">
            <v>1.6934823541921955</v>
          </cell>
        </row>
        <row r="39">
          <cell r="E39">
            <v>460236.56496464607</v>
          </cell>
          <cell r="F39">
            <v>429975.76563081559</v>
          </cell>
          <cell r="G39">
            <v>358904.37913718756</v>
          </cell>
          <cell r="H39">
            <v>326026.95907205692</v>
          </cell>
          <cell r="I39">
            <v>643036.97387851123</v>
          </cell>
          <cell r="J39">
            <v>1.7916665587206917</v>
          </cell>
        </row>
        <row r="40">
          <cell r="E40">
            <v>942838.8545802494</v>
          </cell>
          <cell r="F40">
            <v>921848.76098851243</v>
          </cell>
          <cell r="G40">
            <v>759450.79425224313</v>
          </cell>
          <cell r="H40">
            <v>656329.63024981413</v>
          </cell>
          <cell r="I40">
            <v>1020939.255662518</v>
          </cell>
          <cell r="J40">
            <v>1.3443125787599406</v>
          </cell>
        </row>
        <row r="41">
          <cell r="J41">
            <v>0</v>
          </cell>
        </row>
        <row r="42">
          <cell r="E42">
            <v>131.67096988961947</v>
          </cell>
          <cell r="F42">
            <v>147.79255489150142</v>
          </cell>
          <cell r="G42">
            <v>153.54827694380739</v>
          </cell>
          <cell r="H42">
            <v>135.64354644416676</v>
          </cell>
          <cell r="I42">
            <v>189.28958101557879</v>
          </cell>
          <cell r="J42">
            <v>1.2327691640906613</v>
          </cell>
        </row>
        <row r="43">
          <cell r="J43">
            <v>0</v>
          </cell>
        </row>
        <row r="45">
          <cell r="E45">
            <v>373.09293544792138</v>
          </cell>
          <cell r="F45">
            <v>510.95682852419748</v>
          </cell>
          <cell r="G45">
            <v>374.65147937526393</v>
          </cell>
          <cell r="H45">
            <v>329.79482628809353</v>
          </cell>
          <cell r="I45">
            <v>341.41556955787445</v>
          </cell>
          <cell r="J45">
            <v>0.91128845968308791</v>
          </cell>
        </row>
        <row r="46">
          <cell r="E46">
            <v>715.43189088906979</v>
          </cell>
          <cell r="F46">
            <v>594.02634715873819</v>
          </cell>
          <cell r="G46">
            <v>746.31944262135119</v>
          </cell>
          <cell r="H46">
            <v>813.54350740021516</v>
          </cell>
          <cell r="I46">
            <v>1214.2365167836713</v>
          </cell>
          <cell r="J46">
            <v>1.6269662123752551</v>
          </cell>
        </row>
        <row r="47">
          <cell r="E47">
            <v>1397.0067058354673</v>
          </cell>
          <cell r="F47">
            <v>1262.8065219020718</v>
          </cell>
          <cell r="G47">
            <v>1723.6220927945756</v>
          </cell>
          <cell r="H47">
            <v>1629.281395944121</v>
          </cell>
          <cell r="I47">
            <v>2148.1505748270602</v>
          </cell>
          <cell r="J47">
            <v>1.2463002091973536</v>
          </cell>
        </row>
        <row r="49">
          <cell r="E49">
            <v>549243.20400810626</v>
          </cell>
          <cell r="F49">
            <v>326780.17736961844</v>
          </cell>
          <cell r="G49">
            <v>625251.11555864627</v>
          </cell>
          <cell r="H49">
            <v>740261.6783346876</v>
          </cell>
          <cell r="I49">
            <v>842635.08134435909</v>
          </cell>
          <cell r="J49">
            <v>1.3476746548328598</v>
          </cell>
        </row>
        <row r="52">
          <cell r="E52">
            <v>212925.92278049581</v>
          </cell>
          <cell r="F52">
            <v>98811.316352389724</v>
          </cell>
          <cell r="G52">
            <v>172153.60689202612</v>
          </cell>
          <cell r="H52">
            <v>217932.38955717755</v>
          </cell>
          <cell r="I52">
            <v>209851.52592723025</v>
          </cell>
          <cell r="J52">
            <v>1.2189783863131494</v>
          </cell>
        </row>
        <row r="53">
          <cell r="E53">
            <v>336317.28122761042</v>
          </cell>
          <cell r="F53">
            <v>227968.86101722872</v>
          </cell>
          <cell r="G53">
            <v>453097.50866662012</v>
          </cell>
          <cell r="H53">
            <v>522329.28877751005</v>
          </cell>
          <cell r="I53">
            <v>632783.55541712884</v>
          </cell>
          <cell r="J53">
            <v>1.3965725772346236</v>
          </cell>
        </row>
        <row r="59">
          <cell r="E59">
            <v>456905.39964081137</v>
          </cell>
          <cell r="F59">
            <v>287762.04629535368</v>
          </cell>
          <cell r="G59">
            <v>403339.52895206166</v>
          </cell>
          <cell r="H59">
            <v>474821.81709633942</v>
          </cell>
          <cell r="I59">
            <v>653894.10085861862</v>
          </cell>
          <cell r="J59">
            <v>1.6212001401338878</v>
          </cell>
        </row>
        <row r="66">
          <cell r="E66">
            <v>1526119.9648375106</v>
          </cell>
          <cell r="F66">
            <v>1439042.8924132129</v>
          </cell>
          <cell r="G66">
            <v>1951065.9953386141</v>
          </cell>
          <cell r="H66">
            <v>2072218.2794510599</v>
          </cell>
          <cell r="I66">
            <v>3463636.4467605921</v>
          </cell>
          <cell r="J66">
            <v>1.7752533512632238</v>
          </cell>
        </row>
      </sheetData>
      <sheetData sheetId="13" refreshError="1">
        <row r="8">
          <cell r="E8">
            <v>793.96759289266697</v>
          </cell>
          <cell r="F8">
            <v>841.86308368846358</v>
          </cell>
          <cell r="G8">
            <v>908.78682921752238</v>
          </cell>
          <cell r="H8">
            <v>908.78682921752238</v>
          </cell>
          <cell r="I8">
            <v>1258.2</v>
          </cell>
        </row>
      </sheetData>
      <sheetData sheetId="14"/>
      <sheetData sheetId="15"/>
      <sheetData sheetId="16"/>
      <sheetData sheetId="17" refreshError="1">
        <row r="4">
          <cell r="C4" t="str">
            <v>31 декабря</v>
          </cell>
          <cell r="D4" t="str">
            <v>2007г.</v>
          </cell>
        </row>
        <row r="7">
          <cell r="C7" t="str">
            <v>ОАО "Белгородэнерго"</v>
          </cell>
        </row>
        <row r="8">
          <cell r="C8" t="str">
            <v>______________3123117903______________________________</v>
          </cell>
        </row>
        <row r="9">
          <cell r="C9" t="str">
            <v>оказание услуг по передаче и распределению электрической энергии</v>
          </cell>
        </row>
        <row r="10">
          <cell r="C10" t="str">
            <v>Открытое акционерное общество</v>
          </cell>
        </row>
        <row r="11">
          <cell r="A11" t="str">
            <v>_________________________________________________________________________________________________</v>
          </cell>
        </row>
        <row r="13">
          <cell r="C13" t="str">
            <v>г. Белгород, ул. Преображенская, 42</v>
          </cell>
        </row>
        <row r="14">
          <cell r="A14" t="str">
            <v>_________________________________________________________________________________________________</v>
          </cell>
        </row>
        <row r="23">
          <cell r="C23" t="str">
            <v>110</v>
          </cell>
          <cell r="D23">
            <v>148</v>
          </cell>
          <cell r="E23">
            <v>12836</v>
          </cell>
        </row>
        <row r="24">
          <cell r="C24" t="str">
            <v>120</v>
          </cell>
          <cell r="D24">
            <v>7527380</v>
          </cell>
          <cell r="E24">
            <v>9062549</v>
          </cell>
        </row>
        <row r="25">
          <cell r="C25" t="str">
            <v>130</v>
          </cell>
          <cell r="D25">
            <v>23565</v>
          </cell>
          <cell r="E25">
            <v>47076</v>
          </cell>
        </row>
        <row r="26">
          <cell r="C26" t="str">
            <v>135</v>
          </cell>
          <cell r="D26">
            <v>0</v>
          </cell>
          <cell r="E26">
            <v>0</v>
          </cell>
        </row>
        <row r="27">
          <cell r="C27" t="str">
            <v>140</v>
          </cell>
          <cell r="D27">
            <v>25290</v>
          </cell>
          <cell r="E27">
            <v>0</v>
          </cell>
        </row>
        <row r="28">
          <cell r="C28" t="str">
            <v>145</v>
          </cell>
          <cell r="D28">
            <v>3996</v>
          </cell>
          <cell r="E28">
            <v>2709</v>
          </cell>
        </row>
        <row r="29">
          <cell r="C29" t="str">
            <v>150</v>
          </cell>
          <cell r="D29">
            <v>0</v>
          </cell>
          <cell r="E29">
            <v>0</v>
          </cell>
        </row>
        <row r="30">
          <cell r="C30" t="str">
            <v>190</v>
          </cell>
          <cell r="D30">
            <v>7580379</v>
          </cell>
          <cell r="E30">
            <v>9125170</v>
          </cell>
        </row>
        <row r="32">
          <cell r="C32" t="str">
            <v>210</v>
          </cell>
          <cell r="D32">
            <v>77366</v>
          </cell>
          <cell r="E32">
            <v>159066</v>
          </cell>
        </row>
        <row r="34">
          <cell r="D34">
            <v>50924</v>
          </cell>
          <cell r="E34">
            <v>75654</v>
          </cell>
        </row>
        <row r="35">
          <cell r="D35">
            <v>0</v>
          </cell>
          <cell r="E35">
            <v>0</v>
          </cell>
        </row>
        <row r="36">
          <cell r="D36">
            <v>0</v>
          </cell>
          <cell r="E36">
            <v>0</v>
          </cell>
        </row>
        <row r="37">
          <cell r="D37">
            <v>11389</v>
          </cell>
          <cell r="E37">
            <v>11406</v>
          </cell>
        </row>
        <row r="38">
          <cell r="D38">
            <v>0</v>
          </cell>
          <cell r="E38">
            <v>0</v>
          </cell>
        </row>
        <row r="39">
          <cell r="D39">
            <v>15053</v>
          </cell>
          <cell r="E39">
            <v>72006</v>
          </cell>
        </row>
        <row r="40">
          <cell r="D40">
            <v>0</v>
          </cell>
          <cell r="E40">
            <v>0</v>
          </cell>
        </row>
        <row r="41">
          <cell r="C41" t="str">
            <v>220</v>
          </cell>
          <cell r="D41">
            <v>2030</v>
          </cell>
          <cell r="E41">
            <v>6825</v>
          </cell>
        </row>
        <row r="42">
          <cell r="C42">
            <v>230</v>
          </cell>
          <cell r="D42">
            <v>1794</v>
          </cell>
          <cell r="E42">
            <v>1791</v>
          </cell>
        </row>
        <row r="43">
          <cell r="D43">
            <v>0</v>
          </cell>
          <cell r="E43">
            <v>0</v>
          </cell>
        </row>
        <row r="44">
          <cell r="C44" t="str">
            <v>240</v>
          </cell>
          <cell r="D44">
            <v>235751</v>
          </cell>
          <cell r="E44">
            <v>388374</v>
          </cell>
        </row>
        <row r="45">
          <cell r="D45">
            <v>174152</v>
          </cell>
          <cell r="E45">
            <v>301347</v>
          </cell>
        </row>
        <row r="46">
          <cell r="C46" t="str">
            <v>250</v>
          </cell>
          <cell r="D46">
            <v>0</v>
          </cell>
          <cell r="E46">
            <v>0</v>
          </cell>
        </row>
        <row r="47">
          <cell r="C47" t="str">
            <v>260</v>
          </cell>
          <cell r="D47">
            <v>579</v>
          </cell>
          <cell r="E47">
            <v>4038</v>
          </cell>
        </row>
        <row r="48">
          <cell r="C48" t="str">
            <v>270</v>
          </cell>
          <cell r="D48">
            <v>0</v>
          </cell>
          <cell r="E48">
            <v>0</v>
          </cell>
        </row>
        <row r="49">
          <cell r="C49" t="str">
            <v>290</v>
          </cell>
          <cell r="D49">
            <v>317520</v>
          </cell>
          <cell r="E49">
            <v>560094</v>
          </cell>
        </row>
        <row r="50">
          <cell r="C50" t="str">
            <v>300</v>
          </cell>
          <cell r="D50">
            <v>7897899</v>
          </cell>
          <cell r="E50">
            <v>9685264</v>
          </cell>
        </row>
        <row r="54">
          <cell r="C54" t="str">
            <v>2</v>
          </cell>
        </row>
        <row r="56">
          <cell r="C56" t="str">
            <v>410</v>
          </cell>
          <cell r="D56">
            <v>4363768</v>
          </cell>
          <cell r="E56">
            <v>4363768</v>
          </cell>
        </row>
        <row r="57">
          <cell r="D57">
            <v>0</v>
          </cell>
          <cell r="E57">
            <v>0</v>
          </cell>
        </row>
        <row r="58">
          <cell r="C58" t="str">
            <v>420</v>
          </cell>
          <cell r="D58">
            <v>1385273</v>
          </cell>
          <cell r="E58">
            <v>1382383</v>
          </cell>
        </row>
        <row r="59">
          <cell r="C59" t="str">
            <v>430</v>
          </cell>
          <cell r="D59">
            <v>18802</v>
          </cell>
          <cell r="E59">
            <v>44349</v>
          </cell>
        </row>
        <row r="61">
          <cell r="D61">
            <v>18802</v>
          </cell>
          <cell r="E61">
            <v>44349</v>
          </cell>
        </row>
        <row r="62">
          <cell r="D62">
            <v>0</v>
          </cell>
          <cell r="E62">
            <v>0</v>
          </cell>
        </row>
        <row r="63">
          <cell r="C63" t="str">
            <v>470</v>
          </cell>
          <cell r="D63">
            <v>888293</v>
          </cell>
          <cell r="E63">
            <v>2148680</v>
          </cell>
        </row>
        <row r="64">
          <cell r="C64" t="str">
            <v>490</v>
          </cell>
          <cell r="D64">
            <v>6656136</v>
          </cell>
          <cell r="E64">
            <v>7939180</v>
          </cell>
        </row>
        <row r="66">
          <cell r="C66" t="str">
            <v>510</v>
          </cell>
          <cell r="D66">
            <v>342981</v>
          </cell>
          <cell r="E66">
            <v>983143</v>
          </cell>
        </row>
        <row r="67">
          <cell r="C67" t="str">
            <v>515</v>
          </cell>
          <cell r="D67">
            <v>268772</v>
          </cell>
          <cell r="E67">
            <v>351974</v>
          </cell>
        </row>
        <row r="68">
          <cell r="C68" t="str">
            <v>520</v>
          </cell>
          <cell r="D68">
            <v>0</v>
          </cell>
          <cell r="E68">
            <v>0</v>
          </cell>
        </row>
        <row r="69">
          <cell r="C69" t="str">
            <v>590</v>
          </cell>
          <cell r="D69">
            <v>611753</v>
          </cell>
          <cell r="E69">
            <v>1335117</v>
          </cell>
        </row>
        <row r="71">
          <cell r="C71" t="str">
            <v>610</v>
          </cell>
          <cell r="D71">
            <v>252211</v>
          </cell>
          <cell r="E71">
            <v>0</v>
          </cell>
        </row>
        <row r="72">
          <cell r="C72" t="str">
            <v>620</v>
          </cell>
          <cell r="D72">
            <v>363404</v>
          </cell>
          <cell r="E72">
            <v>398548</v>
          </cell>
        </row>
        <row r="74">
          <cell r="C74" t="str">
            <v>621</v>
          </cell>
          <cell r="D74">
            <v>122426</v>
          </cell>
          <cell r="E74">
            <v>220033</v>
          </cell>
        </row>
        <row r="75">
          <cell r="C75" t="str">
            <v>624</v>
          </cell>
          <cell r="D75">
            <v>20773</v>
          </cell>
          <cell r="E75">
            <v>23443</v>
          </cell>
        </row>
        <row r="76">
          <cell r="C76" t="str">
            <v>625</v>
          </cell>
          <cell r="D76">
            <v>6909</v>
          </cell>
          <cell r="E76">
            <v>7355</v>
          </cell>
        </row>
        <row r="77">
          <cell r="C77" t="str">
            <v>626</v>
          </cell>
          <cell r="D77">
            <v>45819</v>
          </cell>
          <cell r="E77">
            <v>79266</v>
          </cell>
        </row>
        <row r="78">
          <cell r="D78">
            <v>167477</v>
          </cell>
          <cell r="E78">
            <v>68451</v>
          </cell>
        </row>
        <row r="79">
          <cell r="C79">
            <v>630</v>
          </cell>
          <cell r="D79">
            <v>0</v>
          </cell>
          <cell r="E79">
            <v>0</v>
          </cell>
        </row>
        <row r="80">
          <cell r="C80">
            <v>640</v>
          </cell>
          <cell r="D80">
            <v>14395</v>
          </cell>
          <cell r="E80">
            <v>12419</v>
          </cell>
        </row>
        <row r="81">
          <cell r="C81">
            <v>650</v>
          </cell>
          <cell r="D81">
            <v>0</v>
          </cell>
          <cell r="E81">
            <v>0</v>
          </cell>
        </row>
        <row r="82">
          <cell r="C82">
            <v>660</v>
          </cell>
          <cell r="D82">
            <v>0</v>
          </cell>
          <cell r="E82">
            <v>0</v>
          </cell>
        </row>
        <row r="83">
          <cell r="C83" t="str">
            <v>690</v>
          </cell>
          <cell r="D83">
            <v>630010</v>
          </cell>
          <cell r="E83">
            <v>410967</v>
          </cell>
        </row>
        <row r="84">
          <cell r="C84" t="str">
            <v>700</v>
          </cell>
          <cell r="D84">
            <v>7897899</v>
          </cell>
          <cell r="E84">
            <v>9685264</v>
          </cell>
        </row>
        <row r="86">
          <cell r="C86">
            <v>910</v>
          </cell>
          <cell r="D86">
            <v>2750004</v>
          </cell>
          <cell r="E86">
            <v>2914823</v>
          </cell>
        </row>
        <row r="87">
          <cell r="C87">
            <v>911</v>
          </cell>
          <cell r="D87">
            <v>1924247</v>
          </cell>
          <cell r="E87">
            <v>2138179</v>
          </cell>
        </row>
        <row r="88">
          <cell r="C88" t="str">
            <v>920</v>
          </cell>
          <cell r="D88">
            <v>0</v>
          </cell>
          <cell r="E88">
            <v>0</v>
          </cell>
        </row>
        <row r="89">
          <cell r="C89" t="str">
            <v>930</v>
          </cell>
          <cell r="D89">
            <v>0</v>
          </cell>
          <cell r="E89">
            <v>0</v>
          </cell>
        </row>
        <row r="90">
          <cell r="C90">
            <v>940</v>
          </cell>
          <cell r="D90">
            <v>2358</v>
          </cell>
          <cell r="E90">
            <v>2358</v>
          </cell>
        </row>
        <row r="91">
          <cell r="C91" t="str">
            <v>950</v>
          </cell>
          <cell r="D91">
            <v>0</v>
          </cell>
          <cell r="E91">
            <v>0</v>
          </cell>
        </row>
        <row r="92">
          <cell r="C92">
            <v>960</v>
          </cell>
          <cell r="D92">
            <v>1109952</v>
          </cell>
          <cell r="E92">
            <v>1154523</v>
          </cell>
        </row>
        <row r="93">
          <cell r="C93" t="str">
            <v>970</v>
          </cell>
          <cell r="D93">
            <v>0</v>
          </cell>
          <cell r="E93">
            <v>0</v>
          </cell>
        </row>
        <row r="94">
          <cell r="C94" t="str">
            <v>980</v>
          </cell>
          <cell r="D94">
            <v>0</v>
          </cell>
          <cell r="E94">
            <v>0</v>
          </cell>
        </row>
        <row r="95">
          <cell r="C95" t="str">
            <v>995</v>
          </cell>
          <cell r="D95">
            <v>0</v>
          </cell>
          <cell r="E95">
            <v>0</v>
          </cell>
        </row>
      </sheetData>
      <sheetData sheetId="18" refreshError="1">
        <row r="5">
          <cell r="C5" t="str">
            <v>31 декабря</v>
          </cell>
          <cell r="D5" t="str">
            <v>2007г.</v>
          </cell>
        </row>
        <row r="8">
          <cell r="C8" t="str">
            <v>ОАО "Белгородэнерго"</v>
          </cell>
        </row>
        <row r="9">
          <cell r="C9" t="str">
            <v>______________3123117903______________________________</v>
          </cell>
        </row>
        <row r="10">
          <cell r="C10" t="str">
            <v>оказание услуг по передаче и распределению электрической энергии</v>
          </cell>
        </row>
        <row r="11">
          <cell r="C11" t="str">
            <v>Открытое акционерное общество</v>
          </cell>
        </row>
        <row r="12">
          <cell r="A12" t="str">
            <v>_________________________________________________________________________________________________</v>
          </cell>
        </row>
        <row r="21">
          <cell r="C21" t="str">
            <v>010</v>
          </cell>
          <cell r="D21">
            <v>6952788</v>
          </cell>
          <cell r="E21">
            <v>4524926</v>
          </cell>
        </row>
        <row r="22">
          <cell r="C22" t="str">
            <v>020</v>
          </cell>
          <cell r="D22">
            <v>-4328399</v>
          </cell>
          <cell r="E22">
            <v>-4151368</v>
          </cell>
        </row>
        <row r="23">
          <cell r="C23" t="str">
            <v>029</v>
          </cell>
          <cell r="D23">
            <v>2624389</v>
          </cell>
          <cell r="E23">
            <v>373558</v>
          </cell>
        </row>
        <row r="24">
          <cell r="C24" t="str">
            <v>030</v>
          </cell>
          <cell r="D24">
            <v>0</v>
          </cell>
          <cell r="E24">
            <v>0</v>
          </cell>
        </row>
        <row r="25">
          <cell r="C25" t="str">
            <v>040</v>
          </cell>
          <cell r="D25">
            <v>-634212</v>
          </cell>
          <cell r="E25">
            <v>0</v>
          </cell>
        </row>
        <row r="26">
          <cell r="C26" t="str">
            <v>050</v>
          </cell>
          <cell r="D26">
            <v>1990177</v>
          </cell>
          <cell r="E26">
            <v>373558</v>
          </cell>
        </row>
        <row r="28">
          <cell r="C28" t="str">
            <v>060</v>
          </cell>
          <cell r="D28">
            <v>720</v>
          </cell>
          <cell r="E28">
            <v>230</v>
          </cell>
        </row>
        <row r="29">
          <cell r="C29" t="str">
            <v>070</v>
          </cell>
          <cell r="D29">
            <v>-53948</v>
          </cell>
          <cell r="E29">
            <v>-24201</v>
          </cell>
        </row>
        <row r="30">
          <cell r="C30" t="str">
            <v>080</v>
          </cell>
          <cell r="D30">
            <v>1563</v>
          </cell>
          <cell r="E30">
            <v>89</v>
          </cell>
        </row>
        <row r="31">
          <cell r="C31" t="str">
            <v>090</v>
          </cell>
          <cell r="D31">
            <v>278416</v>
          </cell>
          <cell r="E31">
            <v>600797</v>
          </cell>
        </row>
        <row r="32">
          <cell r="C32" t="str">
            <v>100</v>
          </cell>
          <cell r="D32">
            <v>-220178</v>
          </cell>
          <cell r="E32">
            <v>-160045</v>
          </cell>
        </row>
        <row r="34">
          <cell r="C34" t="str">
            <v>143</v>
          </cell>
          <cell r="D34">
            <v>-1237</v>
          </cell>
          <cell r="E34">
            <v>-5</v>
          </cell>
        </row>
        <row r="35">
          <cell r="C35" t="str">
            <v>144</v>
          </cell>
          <cell r="D35">
            <v>-83987</v>
          </cell>
          <cell r="E35">
            <v>-56659</v>
          </cell>
        </row>
        <row r="36">
          <cell r="C36" t="str">
            <v>145</v>
          </cell>
          <cell r="D36">
            <v>-499516</v>
          </cell>
          <cell r="E36">
            <v>-225845</v>
          </cell>
        </row>
        <row r="40">
          <cell r="C40" t="str">
            <v>200</v>
          </cell>
          <cell r="D40">
            <v>105520</v>
          </cell>
          <cell r="E40">
            <v>92806</v>
          </cell>
        </row>
        <row r="41">
          <cell r="C41" t="str">
            <v>201</v>
          </cell>
          <cell r="D41">
            <v>1418.71</v>
          </cell>
          <cell r="E41">
            <v>513.07000000000005</v>
          </cell>
        </row>
        <row r="42">
          <cell r="C42" t="str">
            <v>202</v>
          </cell>
          <cell r="D42">
            <v>1418.71</v>
          </cell>
          <cell r="E42">
            <v>513.07000000000005</v>
          </cell>
        </row>
        <row r="52">
          <cell r="D52">
            <v>1911</v>
          </cell>
          <cell r="E52">
            <v>10</v>
          </cell>
          <cell r="F52">
            <v>0</v>
          </cell>
          <cell r="G52">
            <v>0</v>
          </cell>
        </row>
        <row r="53">
          <cell r="D53">
            <v>3100</v>
          </cell>
          <cell r="E53">
            <v>1813</v>
          </cell>
          <cell r="F53">
            <v>29</v>
          </cell>
          <cell r="G53">
            <v>103</v>
          </cell>
        </row>
        <row r="54">
          <cell r="D54">
            <v>0</v>
          </cell>
          <cell r="E54">
            <v>50</v>
          </cell>
          <cell r="F54">
            <v>0</v>
          </cell>
          <cell r="G54">
            <v>0</v>
          </cell>
        </row>
        <row r="55">
          <cell r="D55">
            <v>0</v>
          </cell>
          <cell r="E55">
            <v>0</v>
          </cell>
          <cell r="F55">
            <v>0</v>
          </cell>
          <cell r="G55">
            <v>0</v>
          </cell>
        </row>
        <row r="56">
          <cell r="E56">
            <v>0</v>
          </cell>
        </row>
        <row r="57">
          <cell r="D57">
            <v>0</v>
          </cell>
          <cell r="E57">
            <v>0</v>
          </cell>
          <cell r="F57">
            <v>0</v>
          </cell>
          <cell r="G57">
            <v>50</v>
          </cell>
        </row>
      </sheetData>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Заголовок"/>
    </sheetNames>
    <sheetDataSet>
      <sheetData sheetId="0"/>
      <sheetData sheetId="1">
        <row r="13">
          <cell r="G13">
            <v>2101537.73</v>
          </cell>
        </row>
      </sheetData>
      <sheetData sheetId="2"/>
      <sheetData sheetId="3"/>
      <sheetData sheetId="4">
        <row r="5">
          <cell r="G5">
            <v>2222938.4948999998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clone"/>
      <sheetName val="Свод по регионам"/>
      <sheetName val="УФ-6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Заголовок"/>
      <sheetName val="TEHSHEET"/>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s>
    <sheetDataSet>
      <sheetData sheetId="0" refreshError="1">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19.05.2006"/>
      <sheetName val="Заголовок"/>
      <sheetName val="Содержание"/>
      <sheetName val="3"/>
      <sheetName val="4"/>
      <sheetName val="5"/>
      <sheetName val="6"/>
      <sheetName val="15"/>
      <sheetName val="16"/>
      <sheetName val="17"/>
      <sheetName val="17.1"/>
      <sheetName val="18.2"/>
      <sheetName val="20"/>
      <sheetName val="ЛО 20.1"/>
      <sheetName val="20.1"/>
      <sheetName val="21.3"/>
      <sheetName val="24"/>
      <sheetName val="25"/>
      <sheetName val="27"/>
      <sheetName val="P2.1"/>
      <sheetName val="P2.2"/>
      <sheetName val="2.3"/>
      <sheetName val="Лист1"/>
      <sheetName val="перекрестка"/>
      <sheetName val="1кв (приток)"/>
      <sheetName val="2 кв(приток)"/>
      <sheetName val="3 кв (приток)"/>
      <sheetName val="4 кв (приток)"/>
      <sheetName val="1кв(отток)"/>
      <sheetName val="2кв(отток)"/>
      <sheetName val="3кв(отток)"/>
      <sheetName val="4кв(отток)"/>
      <sheetName val="ВЭС"/>
      <sheetName val="ГтЭС"/>
      <sheetName val="КС"/>
      <sheetName val="КнЭС"/>
      <sheetName val="ЛпЭС"/>
      <sheetName val="ЛжЭС"/>
      <sheetName val="НлЭС"/>
      <sheetName val="ПрЭС"/>
      <sheetName val="ТхЭС"/>
      <sheetName val="СИСО"/>
      <sheetName val="ДСО"/>
      <sheetName val="Отток свод 3 кв ЛЭ"/>
      <sheetName val="Свод"/>
      <sheetName val="Справочники"/>
      <sheetName val="29"/>
      <sheetName val="21"/>
      <sheetName val="23"/>
      <sheetName val="26"/>
      <sheetName val="28"/>
      <sheetName val="19"/>
      <sheetName val="22"/>
      <sheetName val="17_1"/>
      <sheetName val="18_2"/>
      <sheetName val="P2_1"/>
      <sheetName val="2_3"/>
      <sheetName val="Цены за точку"/>
      <sheetName val="СВОД-инвестиции для БП"/>
      <sheetName val="объекты РСК"/>
      <sheetName val="ДПН"/>
      <sheetName val="Консолидация"/>
      <sheetName val="СПб"/>
      <sheetName val="ЛО"/>
      <sheetName val="Характеристика "/>
      <sheetName val="Основные фонды"/>
      <sheetName val="НЗС 14.11.2011"/>
      <sheetName val="тарифы"/>
      <sheetName val="Перегруппировка 2011-2016"/>
      <sheetName val="анализ 2012 год"/>
      <sheetName val="ИТОГИ"/>
      <sheetName val="Критерии СПб"/>
      <sheetName val="Критерии ЛО"/>
      <sheetName val="на 1 тут"/>
      <sheetName val="эл ст"/>
      <sheetName val="1.17.17.9 Отток"/>
      <sheetName val="сравнение 4 кв."/>
      <sheetName val="доп табл"/>
      <sheetName val="сравнение 3 кв. (2)"/>
      <sheetName val="краткий"/>
      <sheetName val="анализ от БП_СДЕЛАТЬ!!"/>
      <sheetName val="передача"/>
      <sheetName val="Приток"/>
      <sheetName val="Отток"/>
      <sheetName val="1 кв."/>
      <sheetName val="2 кв"/>
      <sheetName val="СПбВС "/>
      <sheetName val="ЛпЭС НЕТ"/>
      <sheetName val="Лист2"/>
      <sheetName val="1.10.1-личное страхование"/>
    </sheetNames>
    <sheetDataSet>
      <sheetData sheetId="0"/>
      <sheetData sheetId="1"/>
      <sheetData sheetId="2"/>
      <sheetData sheetId="3"/>
      <sheetData sheetId="4" refreshError="1">
        <row r="11">
          <cell r="I11">
            <v>79610.607462054963</v>
          </cell>
        </row>
        <row r="12">
          <cell r="H12">
            <v>41</v>
          </cell>
          <cell r="I12">
            <v>6405</v>
          </cell>
          <cell r="M12">
            <v>746.41768776000208</v>
          </cell>
          <cell r="N12">
            <v>5167.5407752399988</v>
          </cell>
          <cell r="R12">
            <v>22.047999999999998</v>
          </cell>
          <cell r="S12">
            <v>5637.6170000000002</v>
          </cell>
          <cell r="W12">
            <v>22.047999999999998</v>
          </cell>
          <cell r="X12">
            <v>5637.6170000000002</v>
          </cell>
          <cell r="AB12">
            <v>25</v>
          </cell>
          <cell r="AC12">
            <v>5508.25</v>
          </cell>
        </row>
        <row r="13">
          <cell r="G13">
            <v>340390</v>
          </cell>
          <cell r="H13">
            <v>400696</v>
          </cell>
          <cell r="I13">
            <v>557</v>
          </cell>
          <cell r="N13">
            <v>449.35137175999989</v>
          </cell>
          <cell r="S13">
            <v>521.09699999999998</v>
          </cell>
          <cell r="X13">
            <v>521.09699999999998</v>
          </cell>
          <cell r="AC13">
            <v>563.803</v>
          </cell>
        </row>
        <row r="14">
          <cell r="I14">
            <v>0</v>
          </cell>
          <cell r="J14">
            <v>3466</v>
          </cell>
          <cell r="O14">
            <v>2937.1317250000002</v>
          </cell>
          <cell r="T14">
            <v>3286.2689999999998</v>
          </cell>
          <cell r="Y14">
            <v>3286.2689999999998</v>
          </cell>
          <cell r="AD14">
            <v>3103.6109999999999</v>
          </cell>
        </row>
        <row r="15">
          <cell r="G15">
            <v>4015</v>
          </cell>
          <cell r="H15">
            <v>771</v>
          </cell>
          <cell r="I15">
            <v>237</v>
          </cell>
          <cell r="J15">
            <v>6</v>
          </cell>
          <cell r="L15">
            <v>5273.1969630000003</v>
          </cell>
          <cell r="M15">
            <v>97.230928000000006</v>
          </cell>
          <cell r="N15">
            <v>598.27667599999995</v>
          </cell>
          <cell r="O15">
            <v>78.156034000000005</v>
          </cell>
          <cell r="Q15">
            <v>3855.1680000000001</v>
          </cell>
          <cell r="R15">
            <v>796.94599999999991</v>
          </cell>
          <cell r="S15">
            <v>166.959</v>
          </cell>
          <cell r="T15">
            <v>6.5140000000000002</v>
          </cell>
          <cell r="V15">
            <v>3855.1680000000001</v>
          </cell>
          <cell r="W15">
            <v>796.94599999999991</v>
          </cell>
          <cell r="X15">
            <v>166.959</v>
          </cell>
          <cell r="Y15">
            <v>6.5140000000000002</v>
          </cell>
          <cell r="AA15">
            <v>4159.5469999999996</v>
          </cell>
          <cell r="AB15">
            <v>861.16200000000003</v>
          </cell>
          <cell r="AC15">
            <v>132.14099999999999</v>
          </cell>
          <cell r="AD15">
            <v>7.0279999999999996</v>
          </cell>
        </row>
        <row r="16">
          <cell r="G16">
            <v>5716</v>
          </cell>
          <cell r="H16">
            <v>34</v>
          </cell>
          <cell r="I16">
            <v>592</v>
          </cell>
          <cell r="J16">
            <v>0</v>
          </cell>
          <cell r="L16">
            <v>5114.929975</v>
          </cell>
          <cell r="M16">
            <v>39.317247000000002</v>
          </cell>
          <cell r="N16">
            <v>568.56507399999998</v>
          </cell>
          <cell r="O16">
            <v>0</v>
          </cell>
          <cell r="Q16">
            <v>5374.61</v>
          </cell>
          <cell r="R16">
            <v>0</v>
          </cell>
          <cell r="S16">
            <v>0</v>
          </cell>
          <cell r="T16">
            <v>0</v>
          </cell>
          <cell r="V16">
            <v>5374.61</v>
          </cell>
          <cell r="W16">
            <v>0</v>
          </cell>
          <cell r="X16">
            <v>0</v>
          </cell>
          <cell r="Y16">
            <v>0</v>
          </cell>
          <cell r="AA16">
            <v>5294.723</v>
          </cell>
          <cell r="AB16">
            <v>0</v>
          </cell>
          <cell r="AC16">
            <v>0</v>
          </cell>
          <cell r="AD16">
            <v>0</v>
          </cell>
        </row>
        <row r="17">
          <cell r="G17">
            <v>720</v>
          </cell>
          <cell r="H17">
            <v>0</v>
          </cell>
          <cell r="I17">
            <v>0</v>
          </cell>
          <cell r="J17">
            <v>0</v>
          </cell>
          <cell r="Q17">
            <v>0</v>
          </cell>
          <cell r="R17">
            <v>0</v>
          </cell>
          <cell r="S17">
            <v>48</v>
          </cell>
          <cell r="T17">
            <v>0</v>
          </cell>
          <cell r="V17">
            <v>0</v>
          </cell>
          <cell r="W17">
            <v>0</v>
          </cell>
          <cell r="X17">
            <v>48</v>
          </cell>
          <cell r="Y17">
            <v>0</v>
          </cell>
          <cell r="AA17">
            <v>0</v>
          </cell>
          <cell r="AB17">
            <v>0</v>
          </cell>
          <cell r="AC17">
            <v>48</v>
          </cell>
          <cell r="AD17">
            <v>0</v>
          </cell>
        </row>
        <row r="20">
          <cell r="G20">
            <v>0</v>
          </cell>
          <cell r="H20">
            <v>0</v>
          </cell>
          <cell r="I20">
            <v>10.41</v>
          </cell>
          <cell r="J20">
            <v>0</v>
          </cell>
          <cell r="L20">
            <v>0</v>
          </cell>
          <cell r="M20">
            <v>0</v>
          </cell>
          <cell r="N20">
            <v>6.2560000000000002</v>
          </cell>
          <cell r="O20">
            <v>0</v>
          </cell>
        </row>
        <row r="22">
          <cell r="G22">
            <v>3044</v>
          </cell>
          <cell r="H22">
            <v>201</v>
          </cell>
          <cell r="I22">
            <v>3546</v>
          </cell>
          <cell r="J22">
            <v>3087</v>
          </cell>
          <cell r="L22">
            <v>3078.2525369999998</v>
          </cell>
          <cell r="M22">
            <v>371.93994399999997</v>
          </cell>
          <cell r="N22">
            <v>3152.3138830000003</v>
          </cell>
          <cell r="O22">
            <v>2678.1806670000001</v>
          </cell>
          <cell r="Q22">
            <v>2374.1039999999998</v>
          </cell>
          <cell r="R22">
            <v>72.653999999999996</v>
          </cell>
          <cell r="S22">
            <v>2486.6210000000001</v>
          </cell>
          <cell r="T22">
            <v>2843.634</v>
          </cell>
          <cell r="V22">
            <v>2374.1039999999998</v>
          </cell>
          <cell r="W22">
            <v>72.653999999999996</v>
          </cell>
          <cell r="X22">
            <v>2486.6210000000001</v>
          </cell>
          <cell r="Y22">
            <v>2843.634</v>
          </cell>
          <cell r="AA22">
            <v>3439</v>
          </cell>
          <cell r="AB22">
            <v>273.7</v>
          </cell>
          <cell r="AC22">
            <v>2547</v>
          </cell>
          <cell r="AD22">
            <v>2799.6</v>
          </cell>
        </row>
        <row r="24">
          <cell r="AA24">
            <v>0</v>
          </cell>
          <cell r="AB24">
            <v>0</v>
          </cell>
          <cell r="AD24">
            <v>0</v>
          </cell>
        </row>
        <row r="26">
          <cell r="G26">
            <v>326</v>
          </cell>
          <cell r="H26">
            <v>58</v>
          </cell>
          <cell r="I26">
            <v>0</v>
          </cell>
          <cell r="J26">
            <v>0</v>
          </cell>
          <cell r="L26">
            <v>341.733</v>
          </cell>
          <cell r="M26">
            <v>25.602</v>
          </cell>
          <cell r="N26">
            <v>0</v>
          </cell>
          <cell r="O26">
            <v>0</v>
          </cell>
          <cell r="Q26">
            <v>873</v>
          </cell>
          <cell r="R26">
            <v>194.6</v>
          </cell>
          <cell r="S26">
            <v>0</v>
          </cell>
          <cell r="T26">
            <v>0</v>
          </cell>
          <cell r="V26">
            <v>873</v>
          </cell>
          <cell r="W26">
            <v>194.6</v>
          </cell>
          <cell r="X26">
            <v>0</v>
          </cell>
          <cell r="Y26">
            <v>0</v>
          </cell>
        </row>
        <row r="27">
          <cell r="G27">
            <v>6446</v>
          </cell>
          <cell r="H27">
            <v>557</v>
          </cell>
          <cell r="I27">
            <v>3466</v>
          </cell>
          <cell r="L27">
            <v>330.15899999999999</v>
          </cell>
        </row>
        <row r="28">
          <cell r="L28">
            <v>7072.05</v>
          </cell>
          <cell r="M28">
            <v>604.30600000000004</v>
          </cell>
          <cell r="N28">
            <v>3466.4659999999999</v>
          </cell>
          <cell r="Q28">
            <v>5659.665</v>
          </cell>
          <cell r="R28">
            <v>521.09699999999998</v>
          </cell>
          <cell r="S28">
            <v>3286.2689999999998</v>
          </cell>
          <cell r="T28">
            <v>0</v>
          </cell>
          <cell r="V28">
            <v>5659.665</v>
          </cell>
          <cell r="W28">
            <v>521.09699999999998</v>
          </cell>
          <cell r="X28">
            <v>3286.2689999999998</v>
          </cell>
          <cell r="Y28">
            <v>0</v>
          </cell>
          <cell r="AA28">
            <v>5533.25</v>
          </cell>
          <cell r="AB28">
            <v>563.803</v>
          </cell>
          <cell r="AC28">
            <v>3103.6109999999999</v>
          </cell>
        </row>
      </sheetData>
      <sheetData sheetId="5"/>
      <sheetData sheetId="6" refreshError="1">
        <row r="9">
          <cell r="E9">
            <v>654431</v>
          </cell>
        </row>
        <row r="10">
          <cell r="B10" t="str">
            <v>БП №1</v>
          </cell>
          <cell r="G10">
            <v>2223</v>
          </cell>
          <cell r="H10">
            <v>2223</v>
          </cell>
          <cell r="J10">
            <v>2493</v>
          </cell>
          <cell r="K10">
            <v>2680</v>
          </cell>
        </row>
        <row r="11">
          <cell r="B11" t="str">
            <v>БП №2</v>
          </cell>
          <cell r="G11">
            <v>1</v>
          </cell>
          <cell r="H11">
            <v>1</v>
          </cell>
          <cell r="J11">
            <v>1</v>
          </cell>
          <cell r="K11">
            <v>1</v>
          </cell>
        </row>
        <row r="12">
          <cell r="B12" t="str">
            <v>БП №3</v>
          </cell>
          <cell r="G12">
            <v>2223</v>
          </cell>
          <cell r="H12">
            <v>41</v>
          </cell>
          <cell r="J12">
            <v>2493</v>
          </cell>
          <cell r="K12">
            <v>2680</v>
          </cell>
          <cell r="M12">
            <v>746.41768776000208</v>
          </cell>
          <cell r="N12">
            <v>5167.5407752399988</v>
          </cell>
        </row>
        <row r="13">
          <cell r="B13" t="str">
            <v>БП №4</v>
          </cell>
          <cell r="E13">
            <v>405619</v>
          </cell>
          <cell r="F13">
            <v>363092.15</v>
          </cell>
          <cell r="G13">
            <v>340390</v>
          </cell>
          <cell r="H13">
            <v>400696</v>
          </cell>
          <cell r="N13">
            <v>449.35137175999989</v>
          </cell>
        </row>
        <row r="14">
          <cell r="B14" t="str">
            <v>БП №5</v>
          </cell>
          <cell r="G14">
            <v>2.3321594999999999</v>
          </cell>
          <cell r="H14">
            <v>2.3321594999999999</v>
          </cell>
          <cell r="J14">
            <v>3466</v>
          </cell>
          <cell r="K14">
            <v>2.3301409999999998</v>
          </cell>
        </row>
        <row r="15">
          <cell r="B15" t="str">
            <v>БП №6</v>
          </cell>
          <cell r="G15">
            <v>4015</v>
          </cell>
          <cell r="H15">
            <v>771</v>
          </cell>
          <cell r="J15">
            <v>6</v>
          </cell>
          <cell r="L15">
            <v>5273.1969630000003</v>
          </cell>
          <cell r="M15">
            <v>97.230928000000006</v>
          </cell>
          <cell r="N15">
            <v>598.27667599999995</v>
          </cell>
        </row>
        <row r="16">
          <cell r="B16" t="str">
            <v>БП №7</v>
          </cell>
          <cell r="G16">
            <v>5716</v>
          </cell>
          <cell r="H16">
            <v>34</v>
          </cell>
          <cell r="J16">
            <v>0</v>
          </cell>
          <cell r="L16">
            <v>5114.929975</v>
          </cell>
          <cell r="M16">
            <v>39.317247000000002</v>
          </cell>
          <cell r="N16">
            <v>568.56507399999998</v>
          </cell>
        </row>
        <row r="17">
          <cell r="B17" t="str">
            <v>БП №8</v>
          </cell>
          <cell r="G17">
            <v>720</v>
          </cell>
          <cell r="H17">
            <v>0</v>
          </cell>
          <cell r="J17">
            <v>0</v>
          </cell>
          <cell r="K17">
            <v>12.5</v>
          </cell>
        </row>
        <row r="18">
          <cell r="B18" t="str">
            <v>БП №9</v>
          </cell>
        </row>
        <row r="19">
          <cell r="B19" t="str">
            <v>БП №10</v>
          </cell>
        </row>
        <row r="21">
          <cell r="E21">
            <v>0</v>
          </cell>
          <cell r="F21">
            <v>0</v>
          </cell>
          <cell r="G21">
            <v>227.2</v>
          </cell>
          <cell r="H21">
            <v>1372.8</v>
          </cell>
          <cell r="K21">
            <v>0</v>
          </cell>
          <cell r="L21">
            <v>0</v>
          </cell>
          <cell r="M21">
            <v>397.78199999999998</v>
          </cell>
          <cell r="N21">
            <v>2403.502</v>
          </cell>
        </row>
        <row r="22">
          <cell r="E22">
            <v>3370.26</v>
          </cell>
          <cell r="F22">
            <v>258.12</v>
          </cell>
          <cell r="G22">
            <v>3318.46</v>
          </cell>
          <cell r="H22">
            <v>1714.16</v>
          </cell>
          <cell r="J22">
            <v>3087</v>
          </cell>
          <cell r="K22">
            <v>6462.01</v>
          </cell>
          <cell r="L22">
            <v>432.96600000000001</v>
          </cell>
          <cell r="M22">
            <v>5582.9319999999998</v>
          </cell>
          <cell r="N22">
            <v>2703.0520000000001</v>
          </cell>
        </row>
        <row r="23">
          <cell r="E23">
            <v>0</v>
          </cell>
          <cell r="F23">
            <v>0</v>
          </cell>
          <cell r="G23">
            <v>226.38</v>
          </cell>
          <cell r="H23">
            <v>263.62</v>
          </cell>
          <cell r="J23">
            <v>15</v>
          </cell>
          <cell r="K23">
            <v>0</v>
          </cell>
          <cell r="L23">
            <v>0</v>
          </cell>
          <cell r="M23">
            <v>433.50299999999999</v>
          </cell>
          <cell r="N23">
            <v>523.48099999999999</v>
          </cell>
        </row>
        <row r="28">
          <cell r="B28" t="str">
            <v>БП №1</v>
          </cell>
          <cell r="L28">
            <v>7072.05</v>
          </cell>
          <cell r="M28">
            <v>604.30600000000004</v>
          </cell>
          <cell r="N28">
            <v>3466.4659999999999</v>
          </cell>
        </row>
        <row r="29">
          <cell r="B29" t="str">
            <v>БП №2</v>
          </cell>
          <cell r="G29">
            <v>149.85</v>
          </cell>
        </row>
        <row r="30">
          <cell r="B30" t="str">
            <v>БП №3</v>
          </cell>
        </row>
        <row r="31">
          <cell r="B31" t="str">
            <v>БП №4</v>
          </cell>
        </row>
        <row r="32">
          <cell r="B32" t="str">
            <v>БП №5</v>
          </cell>
        </row>
        <row r="33">
          <cell r="B33" t="str">
            <v>БП №6</v>
          </cell>
          <cell r="G33">
            <v>77.680000000000007</v>
          </cell>
        </row>
        <row r="34">
          <cell r="B34" t="str">
            <v>БП №7</v>
          </cell>
          <cell r="G34">
            <v>16.96</v>
          </cell>
          <cell r="H34">
            <v>16.96</v>
          </cell>
          <cell r="J34">
            <v>4.16</v>
          </cell>
          <cell r="K34">
            <v>0</v>
          </cell>
        </row>
        <row r="35">
          <cell r="B35" t="str">
            <v>БП №8</v>
          </cell>
        </row>
        <row r="36">
          <cell r="B36" t="str">
            <v>БП №9</v>
          </cell>
        </row>
        <row r="37">
          <cell r="B37" t="str">
            <v>БП №10</v>
          </cell>
        </row>
        <row r="39">
          <cell r="E39">
            <v>0</v>
          </cell>
          <cell r="F39">
            <v>0</v>
          </cell>
          <cell r="G39">
            <v>265.68</v>
          </cell>
          <cell r="H39">
            <v>1354.32</v>
          </cell>
          <cell r="K39">
            <v>0</v>
          </cell>
          <cell r="L39">
            <v>0</v>
          </cell>
          <cell r="M39">
            <v>38.762750000000004</v>
          </cell>
          <cell r="N39">
            <v>197.59558333333334</v>
          </cell>
        </row>
        <row r="40">
          <cell r="E40">
            <v>3247.1039999999998</v>
          </cell>
          <cell r="F40">
            <v>267.25400000000002</v>
          </cell>
          <cell r="G40">
            <v>2221.9279999999999</v>
          </cell>
          <cell r="H40">
            <v>1489.3140000000001</v>
          </cell>
          <cell r="K40">
            <v>567.40708333333339</v>
          </cell>
          <cell r="L40">
            <v>40.154083333333332</v>
          </cell>
          <cell r="M40">
            <v>332.61891666666668</v>
          </cell>
          <cell r="N40">
            <v>195.69791666666666</v>
          </cell>
        </row>
        <row r="41">
          <cell r="E41">
            <v>0</v>
          </cell>
          <cell r="F41">
            <v>0</v>
          </cell>
          <cell r="G41">
            <v>190.49</v>
          </cell>
          <cell r="H41">
            <v>239.51</v>
          </cell>
          <cell r="K41">
            <v>0</v>
          </cell>
          <cell r="L41">
            <v>0</v>
          </cell>
          <cell r="M41">
            <v>30.398</v>
          </cell>
          <cell r="N41">
            <v>39.633749999999999</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row r="57">
          <cell r="E57">
            <v>0</v>
          </cell>
          <cell r="F57">
            <v>0</v>
          </cell>
          <cell r="G57">
            <v>266</v>
          </cell>
          <cell r="H57">
            <v>1354</v>
          </cell>
          <cell r="K57">
            <v>0</v>
          </cell>
          <cell r="L57">
            <v>0</v>
          </cell>
          <cell r="M57">
            <v>38.76</v>
          </cell>
          <cell r="N57">
            <v>197.6</v>
          </cell>
        </row>
        <row r="58">
          <cell r="E58">
            <v>3438.5</v>
          </cell>
          <cell r="F58">
            <v>273.5</v>
          </cell>
          <cell r="G58">
            <v>2281</v>
          </cell>
          <cell r="H58">
            <v>1446</v>
          </cell>
          <cell r="K58">
            <v>3362.49</v>
          </cell>
          <cell r="L58">
            <v>1838.38</v>
          </cell>
          <cell r="M58">
            <v>200.46</v>
          </cell>
          <cell r="N58">
            <v>213.00100000000006</v>
          </cell>
        </row>
        <row r="59">
          <cell r="E59">
            <v>0</v>
          </cell>
          <cell r="F59">
            <v>0</v>
          </cell>
          <cell r="G59">
            <v>190</v>
          </cell>
          <cell r="H59">
            <v>240</v>
          </cell>
          <cell r="K59">
            <v>0</v>
          </cell>
          <cell r="L59">
            <v>0</v>
          </cell>
          <cell r="M59">
            <v>30.4</v>
          </cell>
          <cell r="N59">
            <v>39.630000000000003</v>
          </cell>
        </row>
      </sheetData>
      <sheetData sheetId="7" refreshError="1">
        <row r="4">
          <cell r="K4" t="str">
            <v>БП №1</v>
          </cell>
        </row>
        <row r="9">
          <cell r="H9">
            <v>0</v>
          </cell>
          <cell r="I9">
            <v>0</v>
          </cell>
        </row>
        <row r="10">
          <cell r="E10">
            <v>74469</v>
          </cell>
          <cell r="F10">
            <v>98299.340185199995</v>
          </cell>
          <cell r="G10">
            <v>76586</v>
          </cell>
          <cell r="H10">
            <v>85165</v>
          </cell>
          <cell r="I10">
            <v>88385.17</v>
          </cell>
        </row>
        <row r="11">
          <cell r="E11">
            <v>40675</v>
          </cell>
          <cell r="F11">
            <v>36771</v>
          </cell>
          <cell r="G11">
            <v>42053</v>
          </cell>
          <cell r="H11">
            <v>50632</v>
          </cell>
          <cell r="I11">
            <v>51262.62</v>
          </cell>
        </row>
        <row r="12">
          <cell r="E12">
            <v>921716</v>
          </cell>
          <cell r="F12">
            <v>1124603.548</v>
          </cell>
          <cell r="G12">
            <v>1441754</v>
          </cell>
          <cell r="H12">
            <v>1441754</v>
          </cell>
          <cell r="I12">
            <v>1601920</v>
          </cell>
        </row>
        <row r="13">
          <cell r="E13">
            <v>145217</v>
          </cell>
          <cell r="F13">
            <v>128242</v>
          </cell>
          <cell r="G13">
            <v>131118</v>
          </cell>
          <cell r="H13">
            <v>131118</v>
          </cell>
          <cell r="I13">
            <v>159875</v>
          </cell>
        </row>
        <row r="15">
          <cell r="E15">
            <v>35142</v>
          </cell>
          <cell r="F15">
            <v>30711</v>
          </cell>
          <cell r="G15">
            <v>33754</v>
          </cell>
          <cell r="H15">
            <v>33754</v>
          </cell>
          <cell r="I15">
            <v>36285.550000000003</v>
          </cell>
        </row>
        <row r="17">
          <cell r="E17">
            <v>35142</v>
          </cell>
          <cell r="F17">
            <v>30711</v>
          </cell>
          <cell r="G17">
            <v>33754</v>
          </cell>
          <cell r="H17">
            <v>33754</v>
          </cell>
          <cell r="I17">
            <v>36285.550000000003</v>
          </cell>
        </row>
        <row r="19">
          <cell r="E19">
            <v>24354</v>
          </cell>
          <cell r="F19">
            <v>24998</v>
          </cell>
          <cell r="G19">
            <v>24577</v>
          </cell>
          <cell r="H19">
            <v>24577</v>
          </cell>
          <cell r="I19">
            <v>25277.55</v>
          </cell>
        </row>
        <row r="20">
          <cell r="E20">
            <v>82016</v>
          </cell>
          <cell r="F20">
            <v>96605</v>
          </cell>
          <cell r="G20">
            <v>99786</v>
          </cell>
          <cell r="H20">
            <v>127580</v>
          </cell>
          <cell r="I20">
            <v>139086.16</v>
          </cell>
        </row>
        <row r="21">
          <cell r="E21">
            <v>6332</v>
          </cell>
          <cell r="F21">
            <v>6574</v>
          </cell>
          <cell r="G21">
            <v>6491</v>
          </cell>
          <cell r="H21">
            <v>6488</v>
          </cell>
          <cell r="I21">
            <v>6673.27</v>
          </cell>
        </row>
        <row r="25">
          <cell r="H25">
            <v>192</v>
          </cell>
          <cell r="I25">
            <v>392</v>
          </cell>
        </row>
        <row r="26">
          <cell r="F26">
            <v>69087</v>
          </cell>
          <cell r="G26">
            <v>22618</v>
          </cell>
          <cell r="H26">
            <v>59725</v>
          </cell>
          <cell r="I26">
            <v>55760</v>
          </cell>
        </row>
        <row r="27">
          <cell r="E27">
            <v>445</v>
          </cell>
          <cell r="F27">
            <v>512</v>
          </cell>
          <cell r="G27">
            <v>679</v>
          </cell>
          <cell r="H27">
            <v>884</v>
          </cell>
          <cell r="I27">
            <v>972</v>
          </cell>
        </row>
        <row r="28">
          <cell r="F28">
            <v>0</v>
          </cell>
          <cell r="G28">
            <v>613296</v>
          </cell>
          <cell r="H28">
            <v>914140</v>
          </cell>
          <cell r="I28">
            <v>1369134</v>
          </cell>
        </row>
        <row r="29">
          <cell r="H29">
            <v>0</v>
          </cell>
          <cell r="I29">
            <v>0</v>
          </cell>
        </row>
        <row r="31">
          <cell r="E31">
            <v>18844</v>
          </cell>
          <cell r="F31">
            <v>8058</v>
          </cell>
          <cell r="G31">
            <v>4911</v>
          </cell>
          <cell r="H31">
            <v>5329</v>
          </cell>
          <cell r="I31">
            <v>5801</v>
          </cell>
        </row>
        <row r="32">
          <cell r="E32">
            <v>16470</v>
          </cell>
          <cell r="F32">
            <v>4800</v>
          </cell>
          <cell r="G32">
            <v>2464</v>
          </cell>
          <cell r="H32">
            <v>2882</v>
          </cell>
          <cell r="I32">
            <v>3170</v>
          </cell>
        </row>
        <row r="33">
          <cell r="E33">
            <v>2374</v>
          </cell>
          <cell r="F33">
            <v>3119</v>
          </cell>
          <cell r="G33">
            <v>2447</v>
          </cell>
          <cell r="H33">
            <v>2447</v>
          </cell>
          <cell r="I33">
            <v>2631</v>
          </cell>
        </row>
        <row r="34">
          <cell r="E34">
            <v>243213</v>
          </cell>
          <cell r="F34">
            <v>283894</v>
          </cell>
          <cell r="G34">
            <v>246833</v>
          </cell>
          <cell r="H34">
            <v>284011</v>
          </cell>
          <cell r="I34">
            <v>305913</v>
          </cell>
        </row>
        <row r="36">
          <cell r="B36" t="str">
            <v>Арендная плата</v>
          </cell>
          <cell r="E36">
            <v>7853</v>
          </cell>
          <cell r="F36">
            <v>58359</v>
          </cell>
          <cell r="G36">
            <v>27422</v>
          </cell>
          <cell r="H36">
            <v>55269</v>
          </cell>
          <cell r="I36">
            <v>60015</v>
          </cell>
        </row>
        <row r="37">
          <cell r="B37" t="str">
            <v>Прочие другие затраты</v>
          </cell>
          <cell r="E37">
            <v>235360</v>
          </cell>
          <cell r="F37">
            <v>225535</v>
          </cell>
          <cell r="G37">
            <v>219411</v>
          </cell>
        </row>
        <row r="42">
          <cell r="H42">
            <v>0</v>
          </cell>
          <cell r="I42">
            <v>1275123.43</v>
          </cell>
        </row>
        <row r="43">
          <cell r="E43">
            <v>194040</v>
          </cell>
          <cell r="H43">
            <v>0</v>
          </cell>
          <cell r="I43">
            <v>0</v>
          </cell>
        </row>
      </sheetData>
      <sheetData sheetId="8" refreshError="1">
        <row r="7">
          <cell r="G7">
            <v>2769</v>
          </cell>
          <cell r="H7">
            <v>2769</v>
          </cell>
          <cell r="I7">
            <v>2831</v>
          </cell>
          <cell r="J7">
            <v>2831</v>
          </cell>
          <cell r="K7">
            <v>2871</v>
          </cell>
        </row>
        <row r="8">
          <cell r="G8">
            <v>2769</v>
          </cell>
          <cell r="H8">
            <v>2769</v>
          </cell>
          <cell r="I8">
            <v>2831</v>
          </cell>
          <cell r="J8">
            <v>2831</v>
          </cell>
          <cell r="K8">
            <v>2871</v>
          </cell>
        </row>
        <row r="10">
          <cell r="G10">
            <v>2223</v>
          </cell>
          <cell r="H10">
            <v>2223</v>
          </cell>
          <cell r="I10">
            <v>2493</v>
          </cell>
          <cell r="J10">
            <v>2493</v>
          </cell>
          <cell r="K10">
            <v>2680</v>
          </cell>
        </row>
        <row r="11">
          <cell r="G11">
            <v>1</v>
          </cell>
          <cell r="H11">
            <v>1</v>
          </cell>
          <cell r="I11">
            <v>1</v>
          </cell>
          <cell r="J11">
            <v>1</v>
          </cell>
          <cell r="K11">
            <v>1</v>
          </cell>
        </row>
        <row r="12">
          <cell r="G12">
            <v>2223</v>
          </cell>
          <cell r="H12">
            <v>2223</v>
          </cell>
          <cell r="I12">
            <v>2493</v>
          </cell>
          <cell r="J12">
            <v>2493</v>
          </cell>
          <cell r="K12">
            <v>2680</v>
          </cell>
        </row>
        <row r="13">
          <cell r="G13">
            <v>0</v>
          </cell>
          <cell r="H13">
            <v>400696</v>
          </cell>
        </row>
        <row r="14">
          <cell r="G14">
            <v>2.3321594999999999</v>
          </cell>
          <cell r="H14">
            <v>2.3321594999999999</v>
          </cell>
          <cell r="I14">
            <v>1.8224400000000001</v>
          </cell>
          <cell r="J14">
            <v>2.3301620000000001</v>
          </cell>
          <cell r="K14">
            <v>2.3301409999999998</v>
          </cell>
        </row>
        <row r="17">
          <cell r="G17">
            <v>12.5</v>
          </cell>
          <cell r="H17">
            <v>12.5</v>
          </cell>
          <cell r="I17">
            <v>12.5</v>
          </cell>
          <cell r="J17">
            <v>12.5</v>
          </cell>
          <cell r="K17">
            <v>12.5</v>
          </cell>
        </row>
        <row r="20">
          <cell r="G20">
            <v>75</v>
          </cell>
          <cell r="H20">
            <v>75</v>
          </cell>
          <cell r="I20">
            <v>75</v>
          </cell>
          <cell r="J20">
            <v>75</v>
          </cell>
          <cell r="K20">
            <v>75</v>
          </cell>
        </row>
        <row r="23">
          <cell r="G23">
            <v>15</v>
          </cell>
          <cell r="H23">
            <v>15</v>
          </cell>
          <cell r="I23">
            <v>15</v>
          </cell>
          <cell r="J23">
            <v>15</v>
          </cell>
          <cell r="K23">
            <v>15</v>
          </cell>
        </row>
        <row r="26">
          <cell r="G26">
            <v>33</v>
          </cell>
          <cell r="H26">
            <v>33</v>
          </cell>
          <cell r="I26">
            <v>33</v>
          </cell>
          <cell r="J26">
            <v>33</v>
          </cell>
          <cell r="K26">
            <v>33</v>
          </cell>
        </row>
        <row r="29">
          <cell r="G29">
            <v>149.85</v>
          </cell>
        </row>
        <row r="33">
          <cell r="G33">
            <v>77.680000000000007</v>
          </cell>
        </row>
        <row r="34">
          <cell r="G34">
            <v>16.96</v>
          </cell>
          <cell r="H34">
            <v>16.96</v>
          </cell>
          <cell r="I34">
            <v>22.13</v>
          </cell>
          <cell r="J34">
            <v>4.16</v>
          </cell>
          <cell r="K34">
            <v>0</v>
          </cell>
        </row>
        <row r="39">
          <cell r="G39">
            <v>265.68</v>
          </cell>
          <cell r="H39">
            <v>1354.32</v>
          </cell>
          <cell r="K39">
            <v>0</v>
          </cell>
        </row>
        <row r="40">
          <cell r="G40">
            <v>100.48</v>
          </cell>
          <cell r="H40">
            <v>1489.3140000000001</v>
          </cell>
          <cell r="K40">
            <v>567.40708333333339</v>
          </cell>
        </row>
        <row r="44">
          <cell r="G44">
            <v>3163.1455399000001</v>
          </cell>
          <cell r="H44">
            <v>3163.1455399000001</v>
          </cell>
          <cell r="I44">
            <v>1416.2839985999999</v>
          </cell>
          <cell r="J44">
            <v>1416.2839985999999</v>
          </cell>
          <cell r="K44">
            <v>1099.5965401000001</v>
          </cell>
        </row>
      </sheetData>
      <sheetData sheetId="9"/>
      <sheetData sheetId="10" refreshError="1">
        <row r="9">
          <cell r="D9">
            <v>1026098.5515422104</v>
          </cell>
          <cell r="E9">
            <v>14208.117022411248</v>
          </cell>
          <cell r="F9">
            <v>3051.9379698015341</v>
          </cell>
          <cell r="I9">
            <v>27281.176013263001</v>
          </cell>
        </row>
        <row r="10">
          <cell r="D10">
            <v>547281.61466915207</v>
          </cell>
          <cell r="E10">
            <v>7578.0647129328099</v>
          </cell>
          <cell r="F10">
            <v>1627.7866657863301</v>
          </cell>
          <cell r="I10">
            <v>14550.733003347104</v>
          </cell>
        </row>
        <row r="11">
          <cell r="D11">
            <v>2994311.1310339635</v>
          </cell>
          <cell r="E11">
            <v>41461.439437076355</v>
          </cell>
          <cell r="F11">
            <v>8906.0176729291506</v>
          </cell>
          <cell r="I11">
            <v>79610.607462054963</v>
          </cell>
        </row>
        <row r="12">
          <cell r="D12">
            <v>3003007.9507084605</v>
          </cell>
          <cell r="E12">
            <v>41581.862013906182</v>
          </cell>
          <cell r="F12">
            <v>8931.8847342764475</v>
          </cell>
          <cell r="I12">
            <v>79841.832297075904</v>
          </cell>
        </row>
        <row r="14">
          <cell r="D14">
            <v>0</v>
          </cell>
          <cell r="E14">
            <v>0</v>
          </cell>
          <cell r="F14">
            <v>0</v>
          </cell>
          <cell r="I14">
            <v>0</v>
          </cell>
        </row>
        <row r="15">
          <cell r="D15">
            <v>19214.079163027796</v>
          </cell>
          <cell r="E15">
            <v>266.0523054202385</v>
          </cell>
          <cell r="F15">
            <v>57.148679982328915</v>
          </cell>
          <cell r="I15">
            <v>510.85022466067346</v>
          </cell>
        </row>
        <row r="16">
          <cell r="D16">
            <v>355870.15645845159</v>
          </cell>
          <cell r="E16">
            <v>4927.6405469494339</v>
          </cell>
          <cell r="F16">
            <v>1058.469131627151</v>
          </cell>
          <cell r="I16">
            <v>9461.6217532113642</v>
          </cell>
        </row>
        <row r="17">
          <cell r="D17">
            <v>282748.80990633881</v>
          </cell>
          <cell r="E17">
            <v>3915.1484748309913</v>
          </cell>
          <cell r="F17">
            <v>840.98338076043296</v>
          </cell>
          <cell r="I17">
            <v>7517.5235741263441</v>
          </cell>
        </row>
        <row r="19">
          <cell r="D19">
            <v>3389613.660006783</v>
          </cell>
          <cell r="E19">
            <v>46935.089684861443</v>
          </cell>
          <cell r="F19">
            <v>10081.771011550924</v>
          </cell>
          <cell r="I19">
            <v>90120.628994769169</v>
          </cell>
        </row>
        <row r="20">
          <cell r="D20">
            <v>2661835.3223473676</v>
          </cell>
          <cell r="E20">
            <v>36857.734276553441</v>
          </cell>
          <cell r="F20">
            <v>7917.1306473641889</v>
          </cell>
          <cell r="I20">
            <v>70770.977932027468</v>
          </cell>
        </row>
        <row r="21">
          <cell r="D21">
            <v>9809953.7241642475</v>
          </cell>
          <cell r="E21">
            <v>135835.85152505789</v>
          </cell>
          <cell r="F21">
            <v>29177.870105921516</v>
          </cell>
          <cell r="I21">
            <v>260820.0487454641</v>
          </cell>
        </row>
        <row r="22">
          <cell r="D22">
            <v>0</v>
          </cell>
          <cell r="E22">
            <v>0</v>
          </cell>
          <cell r="F22">
            <v>0</v>
          </cell>
          <cell r="I22">
            <v>0</v>
          </cell>
        </row>
      </sheetData>
      <sheetData sheetId="11" refreshError="1">
        <row r="6">
          <cell r="F6">
            <v>87885</v>
          </cell>
          <cell r="G6">
            <v>94365</v>
          </cell>
          <cell r="H6">
            <v>81265.27</v>
          </cell>
          <cell r="I6">
            <v>148376</v>
          </cell>
          <cell r="J6">
            <v>159504.20000000001</v>
          </cell>
        </row>
        <row r="7">
          <cell r="G7">
            <v>0</v>
          </cell>
          <cell r="H7">
            <v>0</v>
          </cell>
          <cell r="I7">
            <v>0</v>
          </cell>
          <cell r="J7">
            <v>0</v>
          </cell>
        </row>
        <row r="8">
          <cell r="F8">
            <v>22850</v>
          </cell>
          <cell r="G8">
            <v>25159</v>
          </cell>
          <cell r="H8">
            <v>21454.031280000003</v>
          </cell>
          <cell r="I8">
            <v>39171.300000000003</v>
          </cell>
          <cell r="J8">
            <v>42109.1</v>
          </cell>
        </row>
        <row r="12">
          <cell r="F12">
            <v>67525</v>
          </cell>
          <cell r="G12">
            <v>73467</v>
          </cell>
          <cell r="H12">
            <v>57999.730860000003</v>
          </cell>
          <cell r="I12">
            <v>68691.913679541845</v>
          </cell>
          <cell r="J12">
            <v>109183.68232349241</v>
          </cell>
        </row>
        <row r="13">
          <cell r="F13">
            <v>49275</v>
          </cell>
          <cell r="G13">
            <v>53611</v>
          </cell>
          <cell r="H13">
            <v>43103.625120000012</v>
          </cell>
          <cell r="I13">
            <v>50220.717489784387</v>
          </cell>
          <cell r="J13">
            <v>79824.28455906501</v>
          </cell>
        </row>
        <row r="14">
          <cell r="F14">
            <v>198195</v>
          </cell>
          <cell r="G14">
            <v>215635</v>
          </cell>
          <cell r="H14">
            <v>172731.43890000004</v>
          </cell>
          <cell r="I14">
            <v>204722.3222264121</v>
          </cell>
          <cell r="J14">
            <v>325399.82942931616</v>
          </cell>
        </row>
        <row r="15">
          <cell r="F15">
            <v>50005</v>
          </cell>
          <cell r="G15">
            <v>54405</v>
          </cell>
          <cell r="H15">
            <v>43103.625120000012</v>
          </cell>
          <cell r="I15">
            <v>51114.046604261726</v>
          </cell>
          <cell r="J15">
            <v>81244.203688126465</v>
          </cell>
        </row>
        <row r="16">
          <cell r="F16">
            <v>0</v>
          </cell>
          <cell r="G16">
            <v>0</v>
          </cell>
          <cell r="I16">
            <v>0</v>
          </cell>
          <cell r="J16">
            <v>0</v>
          </cell>
        </row>
        <row r="17">
          <cell r="F17">
            <v>1080138</v>
          </cell>
          <cell r="G17">
            <v>1510812.3</v>
          </cell>
          <cell r="H17">
            <v>1514875</v>
          </cell>
          <cell r="I17">
            <v>1127113</v>
          </cell>
          <cell r="J17">
            <v>1685133.4</v>
          </cell>
        </row>
        <row r="18">
          <cell r="F18">
            <v>0</v>
          </cell>
          <cell r="G18">
            <v>0</v>
          </cell>
          <cell r="I18">
            <v>0</v>
          </cell>
          <cell r="J18">
            <v>0</v>
          </cell>
        </row>
        <row r="19">
          <cell r="F19">
            <v>135668</v>
          </cell>
          <cell r="G19">
            <v>308842</v>
          </cell>
          <cell r="H19">
            <v>143395.516</v>
          </cell>
          <cell r="I19">
            <v>510394.4</v>
          </cell>
          <cell r="J19">
            <v>312021.7</v>
          </cell>
        </row>
        <row r="22">
          <cell r="F22">
            <v>4696</v>
          </cell>
          <cell r="G22">
            <v>0</v>
          </cell>
          <cell r="I22">
            <v>191.6</v>
          </cell>
          <cell r="J22">
            <v>392</v>
          </cell>
        </row>
        <row r="23">
          <cell r="F23">
            <v>19712</v>
          </cell>
          <cell r="G23">
            <v>69087</v>
          </cell>
          <cell r="H23">
            <v>22618</v>
          </cell>
          <cell r="I23">
            <v>59725.5</v>
          </cell>
          <cell r="J23">
            <v>55760</v>
          </cell>
        </row>
        <row r="24">
          <cell r="F24">
            <v>445</v>
          </cell>
          <cell r="G24">
            <v>512</v>
          </cell>
          <cell r="H24">
            <v>679</v>
          </cell>
          <cell r="I24">
            <v>884</v>
          </cell>
          <cell r="J24">
            <v>972</v>
          </cell>
        </row>
        <row r="25">
          <cell r="F25">
            <v>0</v>
          </cell>
          <cell r="G25">
            <v>0</v>
          </cell>
          <cell r="I25">
            <v>0</v>
          </cell>
          <cell r="J25">
            <v>0</v>
          </cell>
        </row>
        <row r="28">
          <cell r="B28" t="str">
            <v>налог на землю</v>
          </cell>
          <cell r="F28">
            <v>16433</v>
          </cell>
          <cell r="G28">
            <v>4800</v>
          </cell>
          <cell r="H28">
            <v>2464</v>
          </cell>
          <cell r="I28">
            <v>2882</v>
          </cell>
          <cell r="J28">
            <v>3170</v>
          </cell>
        </row>
        <row r="29">
          <cell r="B29" t="str">
            <v xml:space="preserve">налог на пользователей автодорог </v>
          </cell>
          <cell r="F29">
            <v>2374</v>
          </cell>
          <cell r="G29">
            <v>3258</v>
          </cell>
          <cell r="H29">
            <v>2447</v>
          </cell>
          <cell r="I29">
            <v>2447</v>
          </cell>
          <cell r="J29">
            <v>2631</v>
          </cell>
        </row>
        <row r="32">
          <cell r="F32">
            <v>361711</v>
          </cell>
          <cell r="G32">
            <v>328944.8</v>
          </cell>
          <cell r="H32">
            <v>539557</v>
          </cell>
          <cell r="I32">
            <v>656412.69999999995</v>
          </cell>
          <cell r="J32">
            <v>544491.5</v>
          </cell>
        </row>
        <row r="34">
          <cell r="B34" t="str">
            <v>арендная плата</v>
          </cell>
          <cell r="F34">
            <v>7374</v>
          </cell>
          <cell r="G34">
            <v>58359</v>
          </cell>
          <cell r="H34">
            <v>27422</v>
          </cell>
          <cell r="I34">
            <v>55269</v>
          </cell>
          <cell r="J34">
            <v>60015</v>
          </cell>
        </row>
        <row r="40">
          <cell r="F40">
            <v>0</v>
          </cell>
          <cell r="G40">
            <v>0</v>
          </cell>
          <cell r="H40">
            <v>112233.16799999999</v>
          </cell>
          <cell r="I40">
            <v>167563.5</v>
          </cell>
          <cell r="J40">
            <v>250964</v>
          </cell>
        </row>
        <row r="41">
          <cell r="H41">
            <v>83408.256000000008</v>
          </cell>
          <cell r="I41">
            <v>122505.5</v>
          </cell>
          <cell r="J41">
            <v>183480</v>
          </cell>
        </row>
        <row r="42">
          <cell r="H42">
            <v>334246.32</v>
          </cell>
          <cell r="I42">
            <v>499387</v>
          </cell>
          <cell r="J42">
            <v>747947</v>
          </cell>
        </row>
        <row r="43">
          <cell r="H43">
            <v>83408.256000000008</v>
          </cell>
          <cell r="I43">
            <v>124684</v>
          </cell>
          <cell r="J43">
            <v>186744</v>
          </cell>
        </row>
        <row r="44">
          <cell r="F44">
            <v>0</v>
          </cell>
          <cell r="G44">
            <v>0</v>
          </cell>
          <cell r="H44">
            <v>0</v>
          </cell>
          <cell r="I44">
            <v>0</v>
          </cell>
          <cell r="J44">
            <v>1275123.43</v>
          </cell>
        </row>
        <row r="45">
          <cell r="F45">
            <v>194040</v>
          </cell>
          <cell r="G45">
            <v>0</v>
          </cell>
          <cell r="H45">
            <v>0</v>
          </cell>
        </row>
        <row r="52">
          <cell r="F52">
            <v>10261</v>
          </cell>
          <cell r="G52">
            <v>9731</v>
          </cell>
          <cell r="H52">
            <v>8844.6</v>
          </cell>
          <cell r="I52">
            <v>8845</v>
          </cell>
          <cell r="J52">
            <v>9059.2800000000007</v>
          </cell>
        </row>
        <row r="56">
          <cell r="F56">
            <v>405371</v>
          </cell>
          <cell r="G56">
            <v>1592543.0185100001</v>
          </cell>
          <cell r="H56">
            <v>1895695</v>
          </cell>
        </row>
        <row r="57">
          <cell r="F57">
            <v>0</v>
          </cell>
          <cell r="G57">
            <v>0</v>
          </cell>
          <cell r="H57">
            <v>613296</v>
          </cell>
          <cell r="I57">
            <v>914140</v>
          </cell>
          <cell r="J57">
            <v>1369135</v>
          </cell>
        </row>
        <row r="60">
          <cell r="F60">
            <v>143752.95000000001</v>
          </cell>
          <cell r="G60">
            <v>148093.93</v>
          </cell>
          <cell r="H60">
            <v>148093.93</v>
          </cell>
          <cell r="I60">
            <v>149353.87</v>
          </cell>
          <cell r="J60">
            <v>150263.70000000001</v>
          </cell>
        </row>
        <row r="62">
          <cell r="F62">
            <v>32906.240000000005</v>
          </cell>
          <cell r="G62">
            <v>27324.83</v>
          </cell>
          <cell r="H62">
            <v>27324.83</v>
          </cell>
          <cell r="I62">
            <v>27334.080000000002</v>
          </cell>
          <cell r="J62">
            <v>27543.5</v>
          </cell>
        </row>
        <row r="63">
          <cell r="F63">
            <v>15708.18</v>
          </cell>
          <cell r="G63">
            <v>19968.490000000002</v>
          </cell>
          <cell r="H63">
            <v>19968.489999999998</v>
          </cell>
          <cell r="I63">
            <v>20231.379999999997</v>
          </cell>
          <cell r="J63">
            <v>20137.099999999999</v>
          </cell>
        </row>
        <row r="64">
          <cell r="F64">
            <v>74816.490000000005</v>
          </cell>
          <cell r="G64">
            <v>80477.929999999993</v>
          </cell>
          <cell r="H64">
            <v>80477.930000000008</v>
          </cell>
          <cell r="I64">
            <v>81386.64</v>
          </cell>
          <cell r="J64">
            <v>82087.8</v>
          </cell>
        </row>
        <row r="65">
          <cell r="F65">
            <v>20322.04</v>
          </cell>
          <cell r="G65">
            <v>20322.68</v>
          </cell>
          <cell r="H65">
            <v>20322.68</v>
          </cell>
          <cell r="I65">
            <v>20401.770000000004</v>
          </cell>
          <cell r="J65">
            <v>20495.3</v>
          </cell>
        </row>
      </sheetData>
      <sheetData sheetId="12" refreshError="1">
        <row r="9">
          <cell r="E9">
            <v>654431</v>
          </cell>
          <cell r="F9">
            <v>363092</v>
          </cell>
          <cell r="G9">
            <v>340390</v>
          </cell>
          <cell r="H9">
            <v>420794</v>
          </cell>
          <cell r="I9">
            <v>640486</v>
          </cell>
        </row>
        <row r="10">
          <cell r="E10">
            <v>7578.0647129328099</v>
          </cell>
          <cell r="F10">
            <v>1627.7866657863301</v>
          </cell>
          <cell r="I10">
            <v>14550.733003347104</v>
          </cell>
        </row>
        <row r="13">
          <cell r="E13">
            <v>405619</v>
          </cell>
          <cell r="F13">
            <v>363092.15</v>
          </cell>
          <cell r="G13">
            <v>340390</v>
          </cell>
          <cell r="H13">
            <v>400696</v>
          </cell>
          <cell r="I13">
            <v>640486</v>
          </cell>
        </row>
        <row r="14">
          <cell r="E14">
            <v>0</v>
          </cell>
          <cell r="F14">
            <v>0</v>
          </cell>
          <cell r="I14">
            <v>0</v>
          </cell>
        </row>
        <row r="15">
          <cell r="E15">
            <v>266.0523054202385</v>
          </cell>
          <cell r="F15">
            <v>57.148679982328915</v>
          </cell>
          <cell r="I15">
            <v>510.85022466067346</v>
          </cell>
        </row>
        <row r="16">
          <cell r="E16">
            <v>4927.6405469494339</v>
          </cell>
          <cell r="F16">
            <v>1058.469131627151</v>
          </cell>
          <cell r="I16">
            <v>9461.6217532113642</v>
          </cell>
        </row>
        <row r="17">
          <cell r="E17">
            <v>3915.1484748309913</v>
          </cell>
          <cell r="F17">
            <v>840.98338076043296</v>
          </cell>
          <cell r="I17">
            <v>7517.5235741263441</v>
          </cell>
        </row>
        <row r="19">
          <cell r="E19">
            <v>46935.089684861443</v>
          </cell>
          <cell r="F19">
            <v>10081.771011550924</v>
          </cell>
          <cell r="I19">
            <v>90120.628994769169</v>
          </cell>
        </row>
        <row r="20">
          <cell r="E20">
            <v>36857.734276553441</v>
          </cell>
          <cell r="F20">
            <v>7917.1306473641889</v>
          </cell>
          <cell r="H20">
            <v>20098</v>
          </cell>
          <cell r="I20">
            <v>70770.977932027468</v>
          </cell>
        </row>
      </sheetData>
      <sheetData sheetId="13"/>
      <sheetData sheetId="14"/>
      <sheetData sheetId="15"/>
      <sheetData sheetId="16"/>
      <sheetData sheetId="17"/>
      <sheetData sheetId="18" refreshError="1">
        <row r="4">
          <cell r="K4" t="str">
            <v>БП №1</v>
          </cell>
          <cell r="Q4" t="str">
            <v>БП №2</v>
          </cell>
          <cell r="W4" t="str">
            <v>БП №3</v>
          </cell>
          <cell r="AC4" t="str">
            <v>БП №4</v>
          </cell>
        </row>
        <row r="12">
          <cell r="E12">
            <v>921716</v>
          </cell>
        </row>
        <row r="13">
          <cell r="E13">
            <v>145217</v>
          </cell>
        </row>
      </sheetData>
      <sheetData sheetId="19" refreshError="1">
        <row r="7">
          <cell r="F7">
            <v>800</v>
          </cell>
          <cell r="G7">
            <v>0</v>
          </cell>
        </row>
        <row r="8">
          <cell r="F8">
            <v>600</v>
          </cell>
          <cell r="G8">
            <v>0</v>
          </cell>
        </row>
        <row r="9">
          <cell r="F9">
            <v>400</v>
          </cell>
          <cell r="G9">
            <v>0</v>
          </cell>
        </row>
        <row r="10">
          <cell r="F10">
            <v>300</v>
          </cell>
          <cell r="G10">
            <v>0</v>
          </cell>
        </row>
        <row r="11">
          <cell r="F11">
            <v>230</v>
          </cell>
          <cell r="G11">
            <v>0</v>
          </cell>
        </row>
        <row r="12">
          <cell r="F12">
            <v>170</v>
          </cell>
          <cell r="G12">
            <v>0</v>
          </cell>
        </row>
        <row r="13">
          <cell r="F13">
            <v>290</v>
          </cell>
          <cell r="G13">
            <v>0</v>
          </cell>
        </row>
        <row r="14">
          <cell r="F14">
            <v>210</v>
          </cell>
          <cell r="G14">
            <v>0</v>
          </cell>
        </row>
        <row r="15">
          <cell r="F15">
            <v>260</v>
          </cell>
          <cell r="G15">
            <v>0</v>
          </cell>
        </row>
        <row r="16">
          <cell r="F16">
            <v>210</v>
          </cell>
          <cell r="G16">
            <v>0</v>
          </cell>
        </row>
        <row r="17">
          <cell r="F17">
            <v>140</v>
          </cell>
          <cell r="G17">
            <v>0</v>
          </cell>
        </row>
        <row r="18">
          <cell r="F18">
            <v>270</v>
          </cell>
          <cell r="G18">
            <v>0</v>
          </cell>
        </row>
        <row r="19">
          <cell r="F19">
            <v>180</v>
          </cell>
          <cell r="G19">
            <v>0</v>
          </cell>
        </row>
        <row r="20">
          <cell r="F20">
            <v>180</v>
          </cell>
          <cell r="G20">
            <v>3.8</v>
          </cell>
        </row>
        <row r="21">
          <cell r="F21">
            <v>160</v>
          </cell>
          <cell r="G21">
            <v>310.95</v>
          </cell>
        </row>
        <row r="22">
          <cell r="F22">
            <v>130</v>
          </cell>
          <cell r="G22">
            <v>1669.56</v>
          </cell>
        </row>
        <row r="23">
          <cell r="F23">
            <v>190</v>
          </cell>
          <cell r="G23">
            <v>704.74</v>
          </cell>
        </row>
        <row r="24">
          <cell r="F24">
            <v>160</v>
          </cell>
          <cell r="G24">
            <v>1491.64</v>
          </cell>
        </row>
        <row r="25">
          <cell r="F25">
            <v>3000</v>
          </cell>
          <cell r="G25">
            <v>0</v>
          </cell>
        </row>
        <row r="26">
          <cell r="F26">
            <v>2300</v>
          </cell>
          <cell r="G26">
            <v>0</v>
          </cell>
        </row>
        <row r="28">
          <cell r="F28">
            <v>170</v>
          </cell>
          <cell r="G28">
            <v>4.5599999999999996</v>
          </cell>
        </row>
        <row r="29">
          <cell r="F29">
            <v>140</v>
          </cell>
          <cell r="G29">
            <v>149.85</v>
          </cell>
        </row>
        <row r="30">
          <cell r="F30">
            <v>120</v>
          </cell>
          <cell r="G30">
            <v>1921.21</v>
          </cell>
        </row>
        <row r="31">
          <cell r="F31">
            <v>180</v>
          </cell>
          <cell r="G31">
            <v>137.13</v>
          </cell>
        </row>
        <row r="32">
          <cell r="F32">
            <v>150</v>
          </cell>
          <cell r="G32">
            <v>429.27</v>
          </cell>
        </row>
        <row r="33">
          <cell r="F33">
            <v>160</v>
          </cell>
          <cell r="G33">
            <v>77.680000000000007</v>
          </cell>
        </row>
        <row r="34">
          <cell r="F34">
            <v>140</v>
          </cell>
          <cell r="G34">
            <v>1283.28</v>
          </cell>
        </row>
        <row r="35">
          <cell r="F35">
            <v>110</v>
          </cell>
          <cell r="G35">
            <v>15233.17</v>
          </cell>
        </row>
        <row r="36">
          <cell r="F36">
            <v>470</v>
          </cell>
          <cell r="G36">
            <v>25.5</v>
          </cell>
        </row>
        <row r="37">
          <cell r="F37">
            <v>350</v>
          </cell>
          <cell r="G37">
            <v>634.22</v>
          </cell>
        </row>
        <row r="40">
          <cell r="F40">
            <v>260</v>
          </cell>
          <cell r="G40">
            <v>100.48</v>
          </cell>
        </row>
        <row r="41">
          <cell r="F41">
            <v>220</v>
          </cell>
          <cell r="G41">
            <v>2459.15</v>
          </cell>
        </row>
        <row r="42">
          <cell r="F42">
            <v>150</v>
          </cell>
          <cell r="G42">
            <v>8706.82</v>
          </cell>
        </row>
        <row r="43">
          <cell r="F43">
            <v>270</v>
          </cell>
          <cell r="G43">
            <v>653.21</v>
          </cell>
        </row>
      </sheetData>
      <sheetData sheetId="20"/>
      <sheetData sheetId="21" refreshError="1">
        <row r="24">
          <cell r="H24">
            <v>400544</v>
          </cell>
          <cell r="I24">
            <v>31949.9</v>
          </cell>
          <cell r="J24">
            <v>15204</v>
          </cell>
          <cell r="K24">
            <v>16163</v>
          </cell>
        </row>
        <row r="25">
          <cell r="H25">
            <v>301008.8</v>
          </cell>
          <cell r="I25">
            <v>5856.5</v>
          </cell>
          <cell r="J25">
            <v>2786.9</v>
          </cell>
          <cell r="K25">
            <v>2962.7</v>
          </cell>
        </row>
        <row r="26">
          <cell r="H26">
            <v>16332.7</v>
          </cell>
          <cell r="I26">
            <v>4281.7</v>
          </cell>
          <cell r="J26">
            <v>2037.5</v>
          </cell>
          <cell r="K26">
            <v>2166</v>
          </cell>
        </row>
        <row r="27">
          <cell r="H27">
            <v>66579.3</v>
          </cell>
          <cell r="I27">
            <v>17454</v>
          </cell>
          <cell r="J27">
            <v>8305.7999999999993</v>
          </cell>
          <cell r="K27">
            <v>8829.7000000000007</v>
          </cell>
        </row>
        <row r="28">
          <cell r="H28">
            <v>16623.2</v>
          </cell>
          <cell r="I28">
            <v>4357.8</v>
          </cell>
          <cell r="J28">
            <v>2073.8000000000002</v>
          </cell>
          <cell r="K28">
            <v>2204.6</v>
          </cell>
        </row>
        <row r="30">
          <cell r="F30">
            <v>400696</v>
          </cell>
          <cell r="G30">
            <v>640486</v>
          </cell>
        </row>
        <row r="31">
          <cell r="F31">
            <v>73448</v>
          </cell>
          <cell r="G31">
            <v>117402</v>
          </cell>
        </row>
        <row r="32">
          <cell r="F32">
            <v>53698</v>
          </cell>
          <cell r="G32">
            <v>85833</v>
          </cell>
        </row>
        <row r="33">
          <cell r="F33">
            <v>218897</v>
          </cell>
          <cell r="G33">
            <v>349892</v>
          </cell>
        </row>
        <row r="34">
          <cell r="F34">
            <v>54653</v>
          </cell>
          <cell r="G34">
            <v>87359</v>
          </cell>
        </row>
      </sheetData>
      <sheetData sheetId="22"/>
      <sheetData sheetId="23">
        <row r="7">
          <cell r="F7">
            <v>800</v>
          </cell>
        </row>
        <row r="11">
          <cell r="F11">
            <v>230</v>
          </cell>
          <cell r="G11">
            <v>0</v>
          </cell>
        </row>
        <row r="12">
          <cell r="F12">
            <v>170</v>
          </cell>
          <cell r="G12">
            <v>0</v>
          </cell>
        </row>
        <row r="13">
          <cell r="F13">
            <v>290</v>
          </cell>
          <cell r="G13">
            <v>0</v>
          </cell>
        </row>
        <row r="14">
          <cell r="F14">
            <v>210</v>
          </cell>
          <cell r="G14">
            <v>0</v>
          </cell>
        </row>
        <row r="15">
          <cell r="F15">
            <v>260</v>
          </cell>
          <cell r="G15">
            <v>0</v>
          </cell>
        </row>
        <row r="16">
          <cell r="F16">
            <v>210</v>
          </cell>
          <cell r="G16">
            <v>0</v>
          </cell>
        </row>
        <row r="17">
          <cell r="F17">
            <v>140</v>
          </cell>
          <cell r="G17">
            <v>0</v>
          </cell>
        </row>
        <row r="18">
          <cell r="F18">
            <v>270</v>
          </cell>
          <cell r="G18">
            <v>0</v>
          </cell>
        </row>
        <row r="19">
          <cell r="F19">
            <v>180</v>
          </cell>
          <cell r="G19">
            <v>0</v>
          </cell>
        </row>
        <row r="20">
          <cell r="F20">
            <v>180</v>
          </cell>
          <cell r="G20">
            <v>3.8</v>
          </cell>
        </row>
        <row r="21">
          <cell r="F21">
            <v>160</v>
          </cell>
          <cell r="G21">
            <v>310.95</v>
          </cell>
        </row>
        <row r="22">
          <cell r="F22">
            <v>130</v>
          </cell>
          <cell r="G22">
            <v>1669.56</v>
          </cell>
        </row>
        <row r="23">
          <cell r="F23">
            <v>190</v>
          </cell>
          <cell r="G23">
            <v>704.74</v>
          </cell>
        </row>
        <row r="24">
          <cell r="F24">
            <v>160</v>
          </cell>
          <cell r="G24">
            <v>1491.64</v>
          </cell>
          <cell r="H24">
            <v>400544</v>
          </cell>
          <cell r="J24">
            <v>15204</v>
          </cell>
          <cell r="K24">
            <v>16163</v>
          </cell>
        </row>
        <row r="25">
          <cell r="F25">
            <v>3000</v>
          </cell>
          <cell r="G25">
            <v>0</v>
          </cell>
          <cell r="H25">
            <v>301008.8</v>
          </cell>
          <cell r="J25">
            <v>2786.9</v>
          </cell>
          <cell r="K25">
            <v>2962.7</v>
          </cell>
        </row>
        <row r="26">
          <cell r="F26">
            <v>2300</v>
          </cell>
          <cell r="G26">
            <v>0</v>
          </cell>
          <cell r="H26">
            <v>16332.7</v>
          </cell>
          <cell r="J26">
            <v>2037.5</v>
          </cell>
          <cell r="K26">
            <v>2166</v>
          </cell>
        </row>
        <row r="27">
          <cell r="H27">
            <v>66579.3</v>
          </cell>
          <cell r="J27">
            <v>8305.7999999999993</v>
          </cell>
          <cell r="K27">
            <v>8829.7000000000007</v>
          </cell>
        </row>
        <row r="28">
          <cell r="F28">
            <v>170</v>
          </cell>
          <cell r="G28">
            <v>4.5599999999999996</v>
          </cell>
          <cell r="H28">
            <v>16623.2</v>
          </cell>
          <cell r="J28">
            <v>2073.8000000000002</v>
          </cell>
          <cell r="K28">
            <v>2204.6</v>
          </cell>
        </row>
        <row r="29">
          <cell r="F29">
            <v>140</v>
          </cell>
          <cell r="G29">
            <v>149.85</v>
          </cell>
        </row>
        <row r="30">
          <cell r="F30">
            <v>120</v>
          </cell>
          <cell r="G30">
            <v>1921.21</v>
          </cell>
        </row>
        <row r="31">
          <cell r="F31">
            <v>180</v>
          </cell>
          <cell r="G31">
            <v>137.13</v>
          </cell>
        </row>
        <row r="32">
          <cell r="F32">
            <v>150</v>
          </cell>
          <cell r="G32">
            <v>429.27</v>
          </cell>
        </row>
        <row r="33">
          <cell r="F33">
            <v>160</v>
          </cell>
          <cell r="G33">
            <v>77.680000000000007</v>
          </cell>
        </row>
        <row r="34">
          <cell r="F34">
            <v>140</v>
          </cell>
          <cell r="G34">
            <v>1283.28</v>
          </cell>
        </row>
        <row r="36">
          <cell r="F36">
            <v>470</v>
          </cell>
          <cell r="G36">
            <v>25.5</v>
          </cell>
        </row>
        <row r="37">
          <cell r="F37">
            <v>350</v>
          </cell>
          <cell r="G37">
            <v>634.22</v>
          </cell>
        </row>
        <row r="40">
          <cell r="F40">
            <v>260</v>
          </cell>
          <cell r="G40">
            <v>100.48</v>
          </cell>
        </row>
        <row r="42">
          <cell r="F42">
            <v>150</v>
          </cell>
          <cell r="G42">
            <v>8706.82</v>
          </cell>
        </row>
        <row r="43">
          <cell r="F43">
            <v>270</v>
          </cell>
          <cell r="G43">
            <v>653.21</v>
          </cell>
        </row>
      </sheetData>
      <sheetData sheetId="24" refreshError="1"/>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19.05.2006"/>
      <sheetName val="Заголовок"/>
      <sheetName val="Содержание"/>
      <sheetName val="3"/>
      <sheetName val="4"/>
      <sheetName val="5"/>
      <sheetName val="6"/>
      <sheetName val="15"/>
      <sheetName val="16"/>
      <sheetName val="17"/>
      <sheetName val="17.1"/>
      <sheetName val="18.2"/>
      <sheetName val="20"/>
      <sheetName val="ЛО 20.1"/>
      <sheetName val="20.1"/>
      <sheetName val="21.3"/>
      <sheetName val="24"/>
      <sheetName val="25"/>
      <sheetName val="27"/>
      <sheetName val="P2.1"/>
      <sheetName val="P2.2"/>
      <sheetName val="2.3"/>
      <sheetName val="Лист1"/>
      <sheetName val="перекрестка"/>
      <sheetName val="1кв (приток)"/>
      <sheetName val="2 кв(приток)"/>
      <sheetName val="3 кв (приток)"/>
      <sheetName val="4 кв (приток)"/>
      <sheetName val="1кв(отток)"/>
      <sheetName val="2кв(отток)"/>
      <sheetName val="3кв(отток)"/>
      <sheetName val="4кв(отток)"/>
      <sheetName val="ВЭС"/>
      <sheetName val="ГтЭС"/>
      <sheetName val="КС"/>
      <sheetName val="КнЭС"/>
      <sheetName val="ЛпЭС"/>
      <sheetName val="ЛжЭС"/>
      <sheetName val="НлЭС"/>
      <sheetName val="ПрЭС"/>
      <sheetName val="ТхЭС"/>
      <sheetName val="СИСО"/>
      <sheetName val="ДСО"/>
      <sheetName val="Отток свод 3 кв ЛЭ"/>
      <sheetName val="Свод"/>
      <sheetName val="Справочники"/>
      <sheetName val="29"/>
      <sheetName val="21"/>
      <sheetName val="23"/>
      <sheetName val="26"/>
      <sheetName val="28"/>
      <sheetName val="19"/>
      <sheetName val="22"/>
      <sheetName val="17_1"/>
      <sheetName val="18_2"/>
      <sheetName val="P2_1"/>
      <sheetName val="2_3"/>
      <sheetName val="Цены за точку"/>
      <sheetName val="СВОД-инвестиции для БП"/>
      <sheetName val="объекты РСК"/>
      <sheetName val="ДПН"/>
      <sheetName val="Консолидация"/>
      <sheetName val="СПб"/>
      <sheetName val="ЛО"/>
      <sheetName val="Характеристика "/>
      <sheetName val="Основные фонды"/>
      <sheetName val="НЗС 14.11.2011"/>
      <sheetName val="тарифы"/>
      <sheetName val="Перегруппировка 2011-2016"/>
      <sheetName val="анализ 2012 год"/>
      <sheetName val="ИТОГИ"/>
      <sheetName val="Критерии СПб"/>
      <sheetName val="Критерии ЛО"/>
      <sheetName val="на 1 тут"/>
      <sheetName val="эл ст"/>
      <sheetName val="1.17.17.9 Отток"/>
      <sheetName val="сравнение 4 кв."/>
      <sheetName val="доп табл"/>
      <sheetName val="сравнение 3 кв. (2)"/>
      <sheetName val="краткий"/>
      <sheetName val="анализ от БП_СДЕЛАТЬ!!"/>
      <sheetName val="передача"/>
      <sheetName val="Приток"/>
      <sheetName val="Отток"/>
      <sheetName val="1 кв."/>
      <sheetName val="2 кв"/>
      <sheetName val="СПбВС "/>
      <sheetName val="ЛпЭС НЕТ"/>
      <sheetName val="Лист2"/>
      <sheetName val="1.10.1-личное страхование"/>
    </sheetNames>
    <sheetDataSet>
      <sheetData sheetId="0" refreshError="1"/>
      <sheetData sheetId="1" refreshError="1"/>
      <sheetData sheetId="2" refreshError="1"/>
      <sheetData sheetId="3" refreshError="1"/>
      <sheetData sheetId="4" refreshError="1">
        <row r="9">
          <cell r="D9">
            <v>1026098.5515422104</v>
          </cell>
        </row>
        <row r="11">
          <cell r="I11">
            <v>79610.607462054963</v>
          </cell>
        </row>
        <row r="12">
          <cell r="H12">
            <v>41</v>
          </cell>
          <cell r="I12">
            <v>6405</v>
          </cell>
          <cell r="M12">
            <v>746.41768776000208</v>
          </cell>
          <cell r="N12">
            <v>5167.5407752399988</v>
          </cell>
          <cell r="R12">
            <v>22.047999999999998</v>
          </cell>
          <cell r="S12">
            <v>5637.6170000000002</v>
          </cell>
          <cell r="W12">
            <v>22.047999999999998</v>
          </cell>
          <cell r="X12">
            <v>5637.6170000000002</v>
          </cell>
          <cell r="AB12">
            <v>25</v>
          </cell>
          <cell r="AC12">
            <v>5508.25</v>
          </cell>
        </row>
        <row r="13">
          <cell r="G13">
            <v>340390</v>
          </cell>
          <cell r="H13">
            <v>400696</v>
          </cell>
          <cell r="I13">
            <v>557</v>
          </cell>
          <cell r="N13">
            <v>449.35137175999989</v>
          </cell>
          <cell r="S13">
            <v>521.09699999999998</v>
          </cell>
          <cell r="X13">
            <v>521.09699999999998</v>
          </cell>
          <cell r="AC13">
            <v>563.803</v>
          </cell>
        </row>
        <row r="14">
          <cell r="I14">
            <v>0</v>
          </cell>
          <cell r="J14">
            <v>3466</v>
          </cell>
          <cell r="O14">
            <v>2937.1317250000002</v>
          </cell>
          <cell r="T14">
            <v>3286.2689999999998</v>
          </cell>
          <cell r="Y14">
            <v>3286.2689999999998</v>
          </cell>
          <cell r="AD14">
            <v>3103.6109999999999</v>
          </cell>
        </row>
        <row r="15">
          <cell r="G15">
            <v>4015</v>
          </cell>
          <cell r="H15">
            <v>771</v>
          </cell>
          <cell r="I15">
            <v>237</v>
          </cell>
          <cell r="J15">
            <v>6</v>
          </cell>
          <cell r="L15">
            <v>5273.1969630000003</v>
          </cell>
          <cell r="M15">
            <v>97.230928000000006</v>
          </cell>
          <cell r="N15">
            <v>598.27667599999995</v>
          </cell>
          <cell r="O15">
            <v>78.156034000000005</v>
          </cell>
          <cell r="Q15">
            <v>3855.1680000000001</v>
          </cell>
          <cell r="R15">
            <v>796.94599999999991</v>
          </cell>
          <cell r="S15">
            <v>166.959</v>
          </cell>
          <cell r="T15">
            <v>6.5140000000000002</v>
          </cell>
          <cell r="V15">
            <v>3855.1680000000001</v>
          </cell>
          <cell r="W15">
            <v>796.94599999999991</v>
          </cell>
          <cell r="X15">
            <v>166.959</v>
          </cell>
          <cell r="Y15">
            <v>6.5140000000000002</v>
          </cell>
          <cell r="AA15">
            <v>4159.5469999999996</v>
          </cell>
          <cell r="AB15">
            <v>861.16200000000003</v>
          </cell>
          <cell r="AC15">
            <v>132.14099999999999</v>
          </cell>
          <cell r="AD15">
            <v>7.0279999999999996</v>
          </cell>
        </row>
        <row r="16">
          <cell r="G16">
            <v>5716</v>
          </cell>
          <cell r="H16">
            <v>34</v>
          </cell>
          <cell r="I16">
            <v>592</v>
          </cell>
          <cell r="J16">
            <v>0</v>
          </cell>
          <cell r="L16">
            <v>5114.929975</v>
          </cell>
          <cell r="M16">
            <v>39.317247000000002</v>
          </cell>
          <cell r="N16">
            <v>568.56507399999998</v>
          </cell>
          <cell r="O16">
            <v>0</v>
          </cell>
          <cell r="Q16">
            <v>5374.61</v>
          </cell>
          <cell r="R16">
            <v>0</v>
          </cell>
          <cell r="S16">
            <v>0</v>
          </cell>
          <cell r="T16">
            <v>0</v>
          </cell>
          <cell r="V16">
            <v>5374.61</v>
          </cell>
          <cell r="W16">
            <v>0</v>
          </cell>
          <cell r="X16">
            <v>0</v>
          </cell>
          <cell r="Y16">
            <v>0</v>
          </cell>
          <cell r="AA16">
            <v>5294.723</v>
          </cell>
          <cell r="AB16">
            <v>0</v>
          </cell>
          <cell r="AC16">
            <v>0</v>
          </cell>
          <cell r="AD16">
            <v>0</v>
          </cell>
        </row>
        <row r="17">
          <cell r="G17">
            <v>720</v>
          </cell>
          <cell r="H17">
            <v>0</v>
          </cell>
          <cell r="I17">
            <v>0</v>
          </cell>
          <cell r="J17">
            <v>0</v>
          </cell>
          <cell r="Q17">
            <v>0</v>
          </cell>
          <cell r="R17">
            <v>0</v>
          </cell>
          <cell r="S17">
            <v>48</v>
          </cell>
          <cell r="T17">
            <v>0</v>
          </cell>
          <cell r="V17">
            <v>0</v>
          </cell>
          <cell r="W17">
            <v>0</v>
          </cell>
          <cell r="X17">
            <v>48</v>
          </cell>
          <cell r="Y17">
            <v>0</v>
          </cell>
          <cell r="AA17">
            <v>0</v>
          </cell>
          <cell r="AB17">
            <v>0</v>
          </cell>
          <cell r="AC17">
            <v>48</v>
          </cell>
          <cell r="AD17">
            <v>0</v>
          </cell>
        </row>
        <row r="20">
          <cell r="G20">
            <v>0</v>
          </cell>
          <cell r="H20">
            <v>0</v>
          </cell>
          <cell r="I20">
            <v>10.41</v>
          </cell>
          <cell r="J20">
            <v>0</v>
          </cell>
          <cell r="L20">
            <v>0</v>
          </cell>
          <cell r="M20">
            <v>0</v>
          </cell>
          <cell r="N20">
            <v>6.2560000000000002</v>
          </cell>
          <cell r="O20">
            <v>0</v>
          </cell>
        </row>
        <row r="22">
          <cell r="G22">
            <v>3044</v>
          </cell>
          <cell r="H22">
            <v>201</v>
          </cell>
          <cell r="I22">
            <v>3546</v>
          </cell>
          <cell r="J22">
            <v>3087</v>
          </cell>
          <cell r="L22">
            <v>3078.2525369999998</v>
          </cell>
          <cell r="M22">
            <v>371.93994399999997</v>
          </cell>
          <cell r="N22">
            <v>3152.3138830000003</v>
          </cell>
          <cell r="O22">
            <v>2678.1806670000001</v>
          </cell>
          <cell r="Q22">
            <v>2374.1039999999998</v>
          </cell>
          <cell r="R22">
            <v>72.653999999999996</v>
          </cell>
          <cell r="S22">
            <v>2486.6210000000001</v>
          </cell>
          <cell r="T22">
            <v>2843.634</v>
          </cell>
          <cell r="V22">
            <v>2374.1039999999998</v>
          </cell>
          <cell r="W22">
            <v>72.653999999999996</v>
          </cell>
          <cell r="X22">
            <v>2486.6210000000001</v>
          </cell>
          <cell r="Y22">
            <v>2843.634</v>
          </cell>
          <cell r="AA22">
            <v>3439</v>
          </cell>
          <cell r="AB22">
            <v>273.7</v>
          </cell>
          <cell r="AC22">
            <v>2547</v>
          </cell>
          <cell r="AD22">
            <v>2799.6</v>
          </cell>
        </row>
        <row r="24">
          <cell r="AA24">
            <v>0</v>
          </cell>
          <cell r="AB24">
            <v>0</v>
          </cell>
          <cell r="AD24">
            <v>0</v>
          </cell>
        </row>
        <row r="26">
          <cell r="G26">
            <v>326</v>
          </cell>
          <cell r="H26">
            <v>58</v>
          </cell>
          <cell r="I26">
            <v>0</v>
          </cell>
          <cell r="J26">
            <v>0</v>
          </cell>
          <cell r="L26">
            <v>341.733</v>
          </cell>
          <cell r="M26">
            <v>25.602</v>
          </cell>
          <cell r="N26">
            <v>0</v>
          </cell>
          <cell r="O26">
            <v>0</v>
          </cell>
          <cell r="Q26">
            <v>873</v>
          </cell>
          <cell r="R26">
            <v>194.6</v>
          </cell>
          <cell r="S26">
            <v>0</v>
          </cell>
          <cell r="T26">
            <v>0</v>
          </cell>
          <cell r="V26">
            <v>873</v>
          </cell>
          <cell r="W26">
            <v>194.6</v>
          </cell>
          <cell r="X26">
            <v>0</v>
          </cell>
          <cell r="Y26">
            <v>0</v>
          </cell>
        </row>
        <row r="27">
          <cell r="G27">
            <v>6446</v>
          </cell>
          <cell r="H27">
            <v>557</v>
          </cell>
          <cell r="I27">
            <v>3466</v>
          </cell>
          <cell r="L27">
            <v>330.15899999999999</v>
          </cell>
        </row>
        <row r="28">
          <cell r="L28">
            <v>7072.05</v>
          </cell>
          <cell r="M28">
            <v>604.30600000000004</v>
          </cell>
          <cell r="N28">
            <v>3466.4659999999999</v>
          </cell>
          <cell r="Q28">
            <v>5659.665</v>
          </cell>
          <cell r="R28">
            <v>521.09699999999998</v>
          </cell>
          <cell r="S28">
            <v>3286.2689999999998</v>
          </cell>
          <cell r="T28">
            <v>0</v>
          </cell>
          <cell r="V28">
            <v>5659.665</v>
          </cell>
          <cell r="W28">
            <v>521.09699999999998</v>
          </cell>
          <cell r="X28">
            <v>3286.2689999999998</v>
          </cell>
          <cell r="Y28">
            <v>0</v>
          </cell>
          <cell r="AA28">
            <v>5533.25</v>
          </cell>
          <cell r="AB28">
            <v>563.803</v>
          </cell>
          <cell r="AC28">
            <v>3103.6109999999999</v>
          </cell>
        </row>
      </sheetData>
      <sheetData sheetId="5" refreshError="1"/>
      <sheetData sheetId="6" refreshError="1">
        <row r="9">
          <cell r="E9">
            <v>654431</v>
          </cell>
        </row>
        <row r="10">
          <cell r="B10" t="str">
            <v>БП №1</v>
          </cell>
          <cell r="G10">
            <v>2223</v>
          </cell>
          <cell r="H10">
            <v>2223</v>
          </cell>
          <cell r="J10">
            <v>2493</v>
          </cell>
          <cell r="K10">
            <v>2680</v>
          </cell>
        </row>
        <row r="11">
          <cell r="B11" t="str">
            <v>БП №2</v>
          </cell>
          <cell r="G11">
            <v>1</v>
          </cell>
          <cell r="H11">
            <v>1</v>
          </cell>
          <cell r="J11">
            <v>1</v>
          </cell>
          <cell r="K11">
            <v>1</v>
          </cell>
        </row>
        <row r="12">
          <cell r="B12" t="str">
            <v>БП №3</v>
          </cell>
          <cell r="G12">
            <v>2223</v>
          </cell>
          <cell r="H12">
            <v>41</v>
          </cell>
          <cell r="J12">
            <v>2493</v>
          </cell>
          <cell r="K12">
            <v>2680</v>
          </cell>
          <cell r="M12">
            <v>746.41768776000208</v>
          </cell>
          <cell r="N12">
            <v>5167.5407752399988</v>
          </cell>
        </row>
        <row r="13">
          <cell r="B13" t="str">
            <v>БП №4</v>
          </cell>
          <cell r="E13">
            <v>405619</v>
          </cell>
          <cell r="F13">
            <v>363092.15</v>
          </cell>
          <cell r="G13">
            <v>340390</v>
          </cell>
          <cell r="H13">
            <v>400696</v>
          </cell>
          <cell r="N13">
            <v>449.35137175999989</v>
          </cell>
        </row>
        <row r="14">
          <cell r="B14" t="str">
            <v>БП №5</v>
          </cell>
          <cell r="G14">
            <v>2.3321594999999999</v>
          </cell>
          <cell r="H14">
            <v>2.3321594999999999</v>
          </cell>
          <cell r="J14">
            <v>3466</v>
          </cell>
          <cell r="K14">
            <v>2.3301409999999998</v>
          </cell>
        </row>
        <row r="15">
          <cell r="B15" t="str">
            <v>БП №6</v>
          </cell>
          <cell r="G15">
            <v>4015</v>
          </cell>
          <cell r="H15">
            <v>771</v>
          </cell>
          <cell r="J15">
            <v>6</v>
          </cell>
          <cell r="L15">
            <v>5273.1969630000003</v>
          </cell>
          <cell r="M15">
            <v>97.230928000000006</v>
          </cell>
          <cell r="N15">
            <v>598.27667599999995</v>
          </cell>
        </row>
        <row r="16">
          <cell r="B16" t="str">
            <v>БП №7</v>
          </cell>
          <cell r="G16">
            <v>5716</v>
          </cell>
          <cell r="H16">
            <v>34</v>
          </cell>
          <cell r="J16">
            <v>0</v>
          </cell>
          <cell r="L16">
            <v>5114.929975</v>
          </cell>
          <cell r="M16">
            <v>39.317247000000002</v>
          </cell>
          <cell r="N16">
            <v>568.56507399999998</v>
          </cell>
        </row>
        <row r="17">
          <cell r="B17" t="str">
            <v>БП №8</v>
          </cell>
          <cell r="G17">
            <v>720</v>
          </cell>
          <cell r="H17">
            <v>0</v>
          </cell>
          <cell r="J17">
            <v>0</v>
          </cell>
          <cell r="K17">
            <v>12.5</v>
          </cell>
        </row>
        <row r="18">
          <cell r="B18" t="str">
            <v>БП №9</v>
          </cell>
        </row>
        <row r="19">
          <cell r="B19" t="str">
            <v>БП №10</v>
          </cell>
        </row>
        <row r="21">
          <cell r="E21">
            <v>0</v>
          </cell>
          <cell r="F21">
            <v>0</v>
          </cell>
          <cell r="G21">
            <v>227.2</v>
          </cell>
          <cell r="H21">
            <v>1372.8</v>
          </cell>
          <cell r="K21">
            <v>0</v>
          </cell>
          <cell r="L21">
            <v>0</v>
          </cell>
          <cell r="M21">
            <v>397.78199999999998</v>
          </cell>
          <cell r="N21">
            <v>2403.502</v>
          </cell>
        </row>
        <row r="22">
          <cell r="E22">
            <v>3370.26</v>
          </cell>
          <cell r="F22">
            <v>258.12</v>
          </cell>
          <cell r="G22">
            <v>3318.46</v>
          </cell>
          <cell r="H22">
            <v>1714.16</v>
          </cell>
          <cell r="J22">
            <v>3087</v>
          </cell>
          <cell r="K22">
            <v>6462.01</v>
          </cell>
          <cell r="L22">
            <v>432.96600000000001</v>
          </cell>
          <cell r="M22">
            <v>5582.9319999999998</v>
          </cell>
          <cell r="N22">
            <v>2703.0520000000001</v>
          </cell>
        </row>
        <row r="23">
          <cell r="E23">
            <v>0</v>
          </cell>
          <cell r="F23">
            <v>0</v>
          </cell>
          <cell r="G23">
            <v>226.38</v>
          </cell>
          <cell r="H23">
            <v>263.62</v>
          </cell>
          <cell r="J23">
            <v>15</v>
          </cell>
          <cell r="K23">
            <v>0</v>
          </cell>
          <cell r="L23">
            <v>0</v>
          </cell>
          <cell r="M23">
            <v>433.50299999999999</v>
          </cell>
          <cell r="N23">
            <v>523.48099999999999</v>
          </cell>
        </row>
        <row r="28">
          <cell r="B28" t="str">
            <v>БП №1</v>
          </cell>
          <cell r="L28">
            <v>7072.05</v>
          </cell>
          <cell r="M28">
            <v>604.30600000000004</v>
          </cell>
          <cell r="N28">
            <v>3466.4659999999999</v>
          </cell>
        </row>
        <row r="29">
          <cell r="B29" t="str">
            <v>БП №2</v>
          </cell>
          <cell r="G29">
            <v>149.85</v>
          </cell>
        </row>
        <row r="30">
          <cell r="B30" t="str">
            <v>БП №3</v>
          </cell>
        </row>
        <row r="31">
          <cell r="B31" t="str">
            <v>БП №4</v>
          </cell>
        </row>
        <row r="32">
          <cell r="B32" t="str">
            <v>БП №5</v>
          </cell>
        </row>
        <row r="33">
          <cell r="B33" t="str">
            <v>БП №6</v>
          </cell>
          <cell r="G33">
            <v>77.680000000000007</v>
          </cell>
        </row>
        <row r="34">
          <cell r="B34" t="str">
            <v>БП №7</v>
          </cell>
          <cell r="G34">
            <v>16.96</v>
          </cell>
          <cell r="H34">
            <v>16.96</v>
          </cell>
          <cell r="J34">
            <v>4.16</v>
          </cell>
          <cell r="K34">
            <v>0</v>
          </cell>
        </row>
        <row r="35">
          <cell r="B35" t="str">
            <v>БП №8</v>
          </cell>
        </row>
        <row r="36">
          <cell r="B36" t="str">
            <v>БП №9</v>
          </cell>
        </row>
        <row r="37">
          <cell r="B37" t="str">
            <v>БП №10</v>
          </cell>
        </row>
        <row r="39">
          <cell r="E39">
            <v>0</v>
          </cell>
          <cell r="F39">
            <v>0</v>
          </cell>
          <cell r="G39">
            <v>265.68</v>
          </cell>
          <cell r="H39">
            <v>1354.32</v>
          </cell>
          <cell r="K39">
            <v>0</v>
          </cell>
          <cell r="L39">
            <v>0</v>
          </cell>
          <cell r="M39">
            <v>38.762750000000004</v>
          </cell>
          <cell r="N39">
            <v>197.59558333333334</v>
          </cell>
        </row>
        <row r="40">
          <cell r="E40">
            <v>3247.1039999999998</v>
          </cell>
          <cell r="F40">
            <v>267.25400000000002</v>
          </cell>
          <cell r="G40">
            <v>2221.9279999999999</v>
          </cell>
          <cell r="H40">
            <v>1489.3140000000001</v>
          </cell>
          <cell r="K40">
            <v>567.40708333333339</v>
          </cell>
          <cell r="L40">
            <v>40.154083333333332</v>
          </cell>
          <cell r="M40">
            <v>332.61891666666668</v>
          </cell>
          <cell r="N40">
            <v>195.69791666666666</v>
          </cell>
        </row>
        <row r="41">
          <cell r="E41">
            <v>0</v>
          </cell>
          <cell r="F41">
            <v>0</v>
          </cell>
          <cell r="G41">
            <v>190.49</v>
          </cell>
          <cell r="H41">
            <v>239.51</v>
          </cell>
          <cell r="K41">
            <v>0</v>
          </cell>
          <cell r="L41">
            <v>0</v>
          </cell>
          <cell r="M41">
            <v>30.398</v>
          </cell>
          <cell r="N41">
            <v>39.633749999999999</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row r="57">
          <cell r="E57">
            <v>0</v>
          </cell>
          <cell r="F57">
            <v>0</v>
          </cell>
          <cell r="G57">
            <v>266</v>
          </cell>
          <cell r="H57">
            <v>1354</v>
          </cell>
          <cell r="K57">
            <v>0</v>
          </cell>
          <cell r="L57">
            <v>0</v>
          </cell>
          <cell r="M57">
            <v>38.76</v>
          </cell>
          <cell r="N57">
            <v>197.6</v>
          </cell>
        </row>
        <row r="58">
          <cell r="E58">
            <v>3438.5</v>
          </cell>
          <cell r="F58">
            <v>273.5</v>
          </cell>
          <cell r="G58">
            <v>2281</v>
          </cell>
          <cell r="H58">
            <v>1446</v>
          </cell>
          <cell r="K58">
            <v>3362.49</v>
          </cell>
          <cell r="L58">
            <v>1838.38</v>
          </cell>
          <cell r="M58">
            <v>200.46</v>
          </cell>
          <cell r="N58">
            <v>213.00100000000006</v>
          </cell>
        </row>
        <row r="59">
          <cell r="E59">
            <v>0</v>
          </cell>
          <cell r="F59">
            <v>0</v>
          </cell>
          <cell r="G59">
            <v>190</v>
          </cell>
          <cell r="H59">
            <v>240</v>
          </cell>
          <cell r="K59">
            <v>0</v>
          </cell>
          <cell r="L59">
            <v>0</v>
          </cell>
          <cell r="M59">
            <v>30.4</v>
          </cell>
          <cell r="N59">
            <v>39.630000000000003</v>
          </cell>
        </row>
      </sheetData>
      <sheetData sheetId="7" refreshError="1">
        <row r="4">
          <cell r="K4" t="str">
            <v>БП №1</v>
          </cell>
        </row>
        <row r="9">
          <cell r="H9">
            <v>0</v>
          </cell>
          <cell r="I9">
            <v>0</v>
          </cell>
        </row>
        <row r="10">
          <cell r="E10">
            <v>74469</v>
          </cell>
          <cell r="F10">
            <v>98299.340185199995</v>
          </cell>
          <cell r="G10">
            <v>76586</v>
          </cell>
          <cell r="H10">
            <v>85165</v>
          </cell>
          <cell r="I10">
            <v>88385.17</v>
          </cell>
        </row>
        <row r="11">
          <cell r="E11">
            <v>40675</v>
          </cell>
          <cell r="F11">
            <v>36771</v>
          </cell>
          <cell r="G11">
            <v>42053</v>
          </cell>
          <cell r="H11">
            <v>50632</v>
          </cell>
          <cell r="I11">
            <v>51262.62</v>
          </cell>
        </row>
        <row r="12">
          <cell r="E12">
            <v>921716</v>
          </cell>
          <cell r="F12">
            <v>1124603.548</v>
          </cell>
          <cell r="G12">
            <v>1441754</v>
          </cell>
          <cell r="H12">
            <v>1441754</v>
          </cell>
          <cell r="I12">
            <v>1601920</v>
          </cell>
        </row>
        <row r="13">
          <cell r="E13">
            <v>145217</v>
          </cell>
          <cell r="F13">
            <v>128242</v>
          </cell>
          <cell r="G13">
            <v>131118</v>
          </cell>
          <cell r="H13">
            <v>131118</v>
          </cell>
          <cell r="I13">
            <v>159875</v>
          </cell>
        </row>
        <row r="15">
          <cell r="E15">
            <v>35142</v>
          </cell>
          <cell r="F15">
            <v>30711</v>
          </cell>
          <cell r="G15">
            <v>33754</v>
          </cell>
          <cell r="H15">
            <v>33754</v>
          </cell>
          <cell r="I15">
            <v>36285.550000000003</v>
          </cell>
        </row>
        <row r="17">
          <cell r="E17">
            <v>35142</v>
          </cell>
          <cell r="F17">
            <v>30711</v>
          </cell>
          <cell r="G17">
            <v>33754</v>
          </cell>
          <cell r="H17">
            <v>33754</v>
          </cell>
          <cell r="I17">
            <v>36285.550000000003</v>
          </cell>
        </row>
        <row r="19">
          <cell r="E19">
            <v>24354</v>
          </cell>
          <cell r="F19">
            <v>24998</v>
          </cell>
          <cell r="G19">
            <v>24577</v>
          </cell>
          <cell r="H19">
            <v>24577</v>
          </cell>
          <cell r="I19">
            <v>25277.55</v>
          </cell>
        </row>
        <row r="20">
          <cell r="E20">
            <v>82016</v>
          </cell>
          <cell r="F20">
            <v>96605</v>
          </cell>
          <cell r="G20">
            <v>99786</v>
          </cell>
          <cell r="H20">
            <v>127580</v>
          </cell>
          <cell r="I20">
            <v>139086.16</v>
          </cell>
        </row>
        <row r="21">
          <cell r="E21">
            <v>6332</v>
          </cell>
          <cell r="F21">
            <v>6574</v>
          </cell>
          <cell r="G21">
            <v>6491</v>
          </cell>
          <cell r="H21">
            <v>6488</v>
          </cell>
          <cell r="I21">
            <v>6673.27</v>
          </cell>
        </row>
        <row r="25">
          <cell r="H25">
            <v>192</v>
          </cell>
          <cell r="I25">
            <v>392</v>
          </cell>
        </row>
        <row r="26">
          <cell r="F26">
            <v>69087</v>
          </cell>
          <cell r="G26">
            <v>22618</v>
          </cell>
          <cell r="H26">
            <v>59725</v>
          </cell>
          <cell r="I26">
            <v>55760</v>
          </cell>
        </row>
        <row r="27">
          <cell r="E27">
            <v>445</v>
          </cell>
          <cell r="F27">
            <v>512</v>
          </cell>
          <cell r="G27">
            <v>679</v>
          </cell>
          <cell r="H27">
            <v>884</v>
          </cell>
          <cell r="I27">
            <v>972</v>
          </cell>
        </row>
        <row r="28">
          <cell r="F28">
            <v>0</v>
          </cell>
          <cell r="G28">
            <v>613296</v>
          </cell>
          <cell r="H28">
            <v>914140</v>
          </cell>
          <cell r="I28">
            <v>1369134</v>
          </cell>
        </row>
        <row r="29">
          <cell r="H29">
            <v>0</v>
          </cell>
          <cell r="I29">
            <v>0</v>
          </cell>
        </row>
        <row r="31">
          <cell r="E31">
            <v>18844</v>
          </cell>
          <cell r="F31">
            <v>8058</v>
          </cell>
          <cell r="G31">
            <v>4911</v>
          </cell>
          <cell r="H31">
            <v>5329</v>
          </cell>
          <cell r="I31">
            <v>5801</v>
          </cell>
        </row>
        <row r="32">
          <cell r="E32">
            <v>16470</v>
          </cell>
          <cell r="F32">
            <v>4800</v>
          </cell>
          <cell r="G32">
            <v>2464</v>
          </cell>
          <cell r="H32">
            <v>2882</v>
          </cell>
          <cell r="I32">
            <v>3170</v>
          </cell>
        </row>
        <row r="33">
          <cell r="E33">
            <v>2374</v>
          </cell>
          <cell r="F33">
            <v>3119</v>
          </cell>
          <cell r="G33">
            <v>2447</v>
          </cell>
          <cell r="H33">
            <v>2447</v>
          </cell>
          <cell r="I33">
            <v>2631</v>
          </cell>
        </row>
        <row r="34">
          <cell r="E34">
            <v>243213</v>
          </cell>
          <cell r="F34">
            <v>283894</v>
          </cell>
          <cell r="G34">
            <v>246833</v>
          </cell>
          <cell r="H34">
            <v>284011</v>
          </cell>
          <cell r="I34">
            <v>305913</v>
          </cell>
        </row>
        <row r="36">
          <cell r="B36" t="str">
            <v>Арендная плата</v>
          </cell>
          <cell r="E36">
            <v>7853</v>
          </cell>
          <cell r="F36">
            <v>58359</v>
          </cell>
          <cell r="G36">
            <v>27422</v>
          </cell>
          <cell r="H36">
            <v>55269</v>
          </cell>
          <cell r="I36">
            <v>60015</v>
          </cell>
        </row>
        <row r="37">
          <cell r="B37" t="str">
            <v>Прочие другие затраты</v>
          </cell>
          <cell r="E37">
            <v>235360</v>
          </cell>
          <cell r="F37">
            <v>225535</v>
          </cell>
          <cell r="G37">
            <v>219411</v>
          </cell>
        </row>
        <row r="42">
          <cell r="H42">
            <v>0</v>
          </cell>
          <cell r="I42">
            <v>1275123.43</v>
          </cell>
        </row>
        <row r="43">
          <cell r="E43">
            <v>194040</v>
          </cell>
          <cell r="H43">
            <v>0</v>
          </cell>
          <cell r="I43">
            <v>0</v>
          </cell>
        </row>
      </sheetData>
      <sheetData sheetId="8" refreshError="1">
        <row r="7">
          <cell r="F7">
            <v>800</v>
          </cell>
          <cell r="G7">
            <v>2769</v>
          </cell>
          <cell r="H7">
            <v>2769</v>
          </cell>
          <cell r="I7">
            <v>2831</v>
          </cell>
          <cell r="J7">
            <v>2831</v>
          </cell>
          <cell r="K7">
            <v>2871</v>
          </cell>
        </row>
        <row r="8">
          <cell r="G8">
            <v>2769</v>
          </cell>
          <cell r="H8">
            <v>2769</v>
          </cell>
          <cell r="I8">
            <v>2831</v>
          </cell>
          <cell r="J8">
            <v>2831</v>
          </cell>
          <cell r="K8">
            <v>2871</v>
          </cell>
        </row>
        <row r="10">
          <cell r="G10">
            <v>2223</v>
          </cell>
          <cell r="H10">
            <v>2223</v>
          </cell>
          <cell r="I10">
            <v>2493</v>
          </cell>
          <cell r="J10">
            <v>2493</v>
          </cell>
          <cell r="K10">
            <v>2680</v>
          </cell>
        </row>
        <row r="11">
          <cell r="G11">
            <v>1</v>
          </cell>
          <cell r="H11">
            <v>1</v>
          </cell>
          <cell r="I11">
            <v>1</v>
          </cell>
          <cell r="J11">
            <v>1</v>
          </cell>
          <cell r="K11">
            <v>1</v>
          </cell>
        </row>
        <row r="12">
          <cell r="G12">
            <v>2223</v>
          </cell>
          <cell r="H12">
            <v>2223</v>
          </cell>
          <cell r="I12">
            <v>2493</v>
          </cell>
          <cell r="J12">
            <v>2493</v>
          </cell>
          <cell r="K12">
            <v>2680</v>
          </cell>
        </row>
        <row r="13">
          <cell r="G13">
            <v>0</v>
          </cell>
          <cell r="H13">
            <v>400696</v>
          </cell>
        </row>
        <row r="14">
          <cell r="G14">
            <v>2.3321594999999999</v>
          </cell>
          <cell r="H14">
            <v>2.3321594999999999</v>
          </cell>
          <cell r="I14">
            <v>1.8224400000000001</v>
          </cell>
          <cell r="J14">
            <v>2.3301620000000001</v>
          </cell>
          <cell r="K14">
            <v>2.3301409999999998</v>
          </cell>
        </row>
        <row r="17">
          <cell r="G17">
            <v>12.5</v>
          </cell>
          <cell r="H17">
            <v>12.5</v>
          </cell>
          <cell r="I17">
            <v>12.5</v>
          </cell>
          <cell r="J17">
            <v>12.5</v>
          </cell>
          <cell r="K17">
            <v>12.5</v>
          </cell>
        </row>
        <row r="20">
          <cell r="G20">
            <v>75</v>
          </cell>
          <cell r="H20">
            <v>75</v>
          </cell>
          <cell r="I20">
            <v>75</v>
          </cell>
          <cell r="J20">
            <v>75</v>
          </cell>
          <cell r="K20">
            <v>75</v>
          </cell>
        </row>
        <row r="23">
          <cell r="G23">
            <v>15</v>
          </cell>
          <cell r="H23">
            <v>15</v>
          </cell>
          <cell r="I23">
            <v>15</v>
          </cell>
          <cell r="J23">
            <v>15</v>
          </cell>
          <cell r="K23">
            <v>15</v>
          </cell>
        </row>
        <row r="26">
          <cell r="G26">
            <v>33</v>
          </cell>
          <cell r="H26">
            <v>33</v>
          </cell>
          <cell r="I26">
            <v>33</v>
          </cell>
          <cell r="J26">
            <v>33</v>
          </cell>
          <cell r="K26">
            <v>33</v>
          </cell>
        </row>
        <row r="29">
          <cell r="G29">
            <v>149.85</v>
          </cell>
        </row>
        <row r="33">
          <cell r="G33">
            <v>77.680000000000007</v>
          </cell>
        </row>
        <row r="34">
          <cell r="G34">
            <v>16.96</v>
          </cell>
          <cell r="H34">
            <v>16.96</v>
          </cell>
          <cell r="I34">
            <v>22.13</v>
          </cell>
          <cell r="J34">
            <v>4.16</v>
          </cell>
          <cell r="K34">
            <v>0</v>
          </cell>
        </row>
        <row r="39">
          <cell r="G39">
            <v>265.68</v>
          </cell>
          <cell r="H39">
            <v>1354.32</v>
          </cell>
          <cell r="K39">
            <v>0</v>
          </cell>
        </row>
        <row r="40">
          <cell r="G40">
            <v>100.48</v>
          </cell>
          <cell r="H40">
            <v>1489.3140000000001</v>
          </cell>
          <cell r="K40">
            <v>567.40708333333339</v>
          </cell>
        </row>
        <row r="44">
          <cell r="G44">
            <v>3163.1455399000001</v>
          </cell>
          <cell r="H44">
            <v>3163.1455399000001</v>
          </cell>
          <cell r="I44">
            <v>1416.2839985999999</v>
          </cell>
          <cell r="J44">
            <v>1416.2839985999999</v>
          </cell>
          <cell r="K44">
            <v>1099.5965401000001</v>
          </cell>
        </row>
      </sheetData>
      <sheetData sheetId="9" refreshError="1"/>
      <sheetData sheetId="10" refreshError="1">
        <row r="9">
          <cell r="D9">
            <v>1026098.5515422104</v>
          </cell>
          <cell r="E9">
            <v>14208.117022411248</v>
          </cell>
          <cell r="F9">
            <v>3051.9379698015341</v>
          </cell>
          <cell r="I9">
            <v>27281.176013263001</v>
          </cell>
        </row>
        <row r="10">
          <cell r="D10">
            <v>547281.61466915207</v>
          </cell>
          <cell r="E10">
            <v>7578.0647129328099</v>
          </cell>
          <cell r="F10">
            <v>1627.7866657863301</v>
          </cell>
          <cell r="I10">
            <v>14550.733003347104</v>
          </cell>
        </row>
        <row r="11">
          <cell r="D11">
            <v>2994311.1310339635</v>
          </cell>
          <cell r="E11">
            <v>41461.439437076355</v>
          </cell>
          <cell r="F11">
            <v>8906.0176729291506</v>
          </cell>
          <cell r="I11">
            <v>79610.607462054963</v>
          </cell>
        </row>
        <row r="12">
          <cell r="D12">
            <v>3003007.9507084605</v>
          </cell>
          <cell r="E12">
            <v>41581.862013906182</v>
          </cell>
          <cell r="F12">
            <v>8931.8847342764475</v>
          </cell>
          <cell r="I12">
            <v>79841.832297075904</v>
          </cell>
        </row>
        <row r="14">
          <cell r="D14">
            <v>0</v>
          </cell>
          <cell r="E14">
            <v>0</v>
          </cell>
          <cell r="F14">
            <v>0</v>
          </cell>
          <cell r="I14">
            <v>0</v>
          </cell>
        </row>
        <row r="15">
          <cell r="D15">
            <v>19214.079163027796</v>
          </cell>
          <cell r="E15">
            <v>266.0523054202385</v>
          </cell>
          <cell r="F15">
            <v>57.148679982328915</v>
          </cell>
          <cell r="I15">
            <v>510.85022466067346</v>
          </cell>
        </row>
        <row r="16">
          <cell r="D16">
            <v>355870.15645845159</v>
          </cell>
          <cell r="E16">
            <v>4927.6405469494339</v>
          </cell>
          <cell r="F16">
            <v>1058.469131627151</v>
          </cell>
          <cell r="I16">
            <v>9461.6217532113642</v>
          </cell>
        </row>
        <row r="17">
          <cell r="D17">
            <v>282748.80990633881</v>
          </cell>
          <cell r="E17">
            <v>3915.1484748309913</v>
          </cell>
          <cell r="F17">
            <v>840.98338076043296</v>
          </cell>
          <cell r="I17">
            <v>7517.5235741263441</v>
          </cell>
        </row>
        <row r="19">
          <cell r="D19">
            <v>3389613.660006783</v>
          </cell>
          <cell r="E19">
            <v>46935.089684861443</v>
          </cell>
          <cell r="F19">
            <v>10081.771011550924</v>
          </cell>
          <cell r="I19">
            <v>90120.628994769169</v>
          </cell>
        </row>
        <row r="20">
          <cell r="D20">
            <v>2661835.3223473676</v>
          </cell>
          <cell r="E20">
            <v>36857.734276553441</v>
          </cell>
          <cell r="F20">
            <v>7917.1306473641889</v>
          </cell>
          <cell r="I20">
            <v>70770.977932027468</v>
          </cell>
        </row>
        <row r="21">
          <cell r="D21">
            <v>9809953.7241642475</v>
          </cell>
          <cell r="E21">
            <v>135835.85152505789</v>
          </cell>
          <cell r="F21">
            <v>29177.870105921516</v>
          </cell>
          <cell r="I21">
            <v>260820.0487454641</v>
          </cell>
        </row>
        <row r="22">
          <cell r="D22">
            <v>0</v>
          </cell>
          <cell r="E22">
            <v>0</v>
          </cell>
          <cell r="F22">
            <v>0</v>
          </cell>
          <cell r="I22">
            <v>0</v>
          </cell>
        </row>
      </sheetData>
      <sheetData sheetId="11" refreshError="1">
        <row r="6">
          <cell r="F6">
            <v>87885</v>
          </cell>
          <cell r="G6">
            <v>94365</v>
          </cell>
          <cell r="H6">
            <v>81265.27</v>
          </cell>
          <cell r="I6">
            <v>148376</v>
          </cell>
          <cell r="J6">
            <v>159504.20000000001</v>
          </cell>
        </row>
        <row r="7">
          <cell r="G7">
            <v>0</v>
          </cell>
          <cell r="H7">
            <v>0</v>
          </cell>
          <cell r="I7">
            <v>0</v>
          </cell>
          <cell r="J7">
            <v>0</v>
          </cell>
        </row>
        <row r="8">
          <cell r="F8">
            <v>22850</v>
          </cell>
          <cell r="G8">
            <v>25159</v>
          </cell>
          <cell r="H8">
            <v>21454.031280000003</v>
          </cell>
          <cell r="I8">
            <v>39171.300000000003</v>
          </cell>
          <cell r="J8">
            <v>42109.1</v>
          </cell>
        </row>
        <row r="12">
          <cell r="F12">
            <v>67525</v>
          </cell>
          <cell r="G12">
            <v>73467</v>
          </cell>
          <cell r="H12">
            <v>57999.730860000003</v>
          </cell>
          <cell r="I12">
            <v>68691.913679541845</v>
          </cell>
          <cell r="J12">
            <v>109183.68232349241</v>
          </cell>
        </row>
        <row r="13">
          <cell r="F13">
            <v>49275</v>
          </cell>
          <cell r="G13">
            <v>53611</v>
          </cell>
          <cell r="H13">
            <v>43103.625120000012</v>
          </cell>
          <cell r="I13">
            <v>50220.717489784387</v>
          </cell>
          <cell r="J13">
            <v>79824.28455906501</v>
          </cell>
        </row>
        <row r="14">
          <cell r="F14">
            <v>198195</v>
          </cell>
          <cell r="G14">
            <v>215635</v>
          </cell>
          <cell r="H14">
            <v>172731.43890000004</v>
          </cell>
          <cell r="I14">
            <v>204722.3222264121</v>
          </cell>
          <cell r="J14">
            <v>325399.82942931616</v>
          </cell>
        </row>
        <row r="15">
          <cell r="F15">
            <v>50005</v>
          </cell>
          <cell r="G15">
            <v>54405</v>
          </cell>
          <cell r="H15">
            <v>43103.625120000012</v>
          </cell>
          <cell r="I15">
            <v>51114.046604261726</v>
          </cell>
          <cell r="J15">
            <v>81244.203688126465</v>
          </cell>
        </row>
        <row r="16">
          <cell r="F16">
            <v>0</v>
          </cell>
          <cell r="G16">
            <v>0</v>
          </cell>
          <cell r="I16">
            <v>0</v>
          </cell>
          <cell r="J16">
            <v>0</v>
          </cell>
        </row>
        <row r="17">
          <cell r="F17">
            <v>1080138</v>
          </cell>
          <cell r="G17">
            <v>1510812.3</v>
          </cell>
          <cell r="H17">
            <v>1514875</v>
          </cell>
          <cell r="I17">
            <v>1127113</v>
          </cell>
          <cell r="J17">
            <v>1685133.4</v>
          </cell>
        </row>
        <row r="18">
          <cell r="F18">
            <v>0</v>
          </cell>
          <cell r="G18">
            <v>0</v>
          </cell>
          <cell r="I18">
            <v>0</v>
          </cell>
          <cell r="J18">
            <v>0</v>
          </cell>
        </row>
        <row r="19">
          <cell r="F19">
            <v>135668</v>
          </cell>
          <cell r="G19">
            <v>308842</v>
          </cell>
          <cell r="H19">
            <v>143395.516</v>
          </cell>
          <cell r="I19">
            <v>510394.4</v>
          </cell>
          <cell r="J19">
            <v>312021.7</v>
          </cell>
        </row>
        <row r="22">
          <cell r="F22">
            <v>4696</v>
          </cell>
          <cell r="G22">
            <v>0</v>
          </cell>
          <cell r="I22">
            <v>191.6</v>
          </cell>
          <cell r="J22">
            <v>392</v>
          </cell>
        </row>
        <row r="23">
          <cell r="F23">
            <v>19712</v>
          </cell>
          <cell r="G23">
            <v>69087</v>
          </cell>
          <cell r="H23">
            <v>22618</v>
          </cell>
          <cell r="I23">
            <v>59725.5</v>
          </cell>
          <cell r="J23">
            <v>55760</v>
          </cell>
        </row>
        <row r="24">
          <cell r="F24">
            <v>445</v>
          </cell>
          <cell r="G24">
            <v>512</v>
          </cell>
          <cell r="H24">
            <v>679</v>
          </cell>
          <cell r="I24">
            <v>884</v>
          </cell>
          <cell r="J24">
            <v>972</v>
          </cell>
        </row>
        <row r="25">
          <cell r="F25">
            <v>0</v>
          </cell>
          <cell r="G25">
            <v>0</v>
          </cell>
          <cell r="I25">
            <v>0</v>
          </cell>
          <cell r="J25">
            <v>0</v>
          </cell>
        </row>
        <row r="28">
          <cell r="B28" t="str">
            <v>налог на землю</v>
          </cell>
          <cell r="F28">
            <v>16433</v>
          </cell>
          <cell r="G28">
            <v>4800</v>
          </cell>
          <cell r="H28">
            <v>2464</v>
          </cell>
          <cell r="I28">
            <v>2882</v>
          </cell>
          <cell r="J28">
            <v>3170</v>
          </cell>
        </row>
        <row r="29">
          <cell r="B29" t="str">
            <v xml:space="preserve">налог на пользователей автодорог </v>
          </cell>
          <cell r="F29">
            <v>2374</v>
          </cell>
          <cell r="G29">
            <v>3258</v>
          </cell>
          <cell r="H29">
            <v>2447</v>
          </cell>
          <cell r="I29">
            <v>2447</v>
          </cell>
          <cell r="J29">
            <v>2631</v>
          </cell>
        </row>
        <row r="32">
          <cell r="F32">
            <v>361711</v>
          </cell>
          <cell r="G32">
            <v>328944.8</v>
          </cell>
          <cell r="H32">
            <v>539557</v>
          </cell>
          <cell r="I32">
            <v>656412.69999999995</v>
          </cell>
          <cell r="J32">
            <v>544491.5</v>
          </cell>
        </row>
        <row r="34">
          <cell r="B34" t="str">
            <v>арендная плата</v>
          </cell>
          <cell r="F34">
            <v>7374</v>
          </cell>
          <cell r="G34">
            <v>58359</v>
          </cell>
          <cell r="H34">
            <v>27422</v>
          </cell>
          <cell r="I34">
            <v>55269</v>
          </cell>
          <cell r="J34">
            <v>60015</v>
          </cell>
        </row>
        <row r="40">
          <cell r="F40">
            <v>0</v>
          </cell>
          <cell r="G40">
            <v>0</v>
          </cell>
          <cell r="H40">
            <v>112233.16799999999</v>
          </cell>
          <cell r="I40">
            <v>167563.5</v>
          </cell>
          <cell r="J40">
            <v>250964</v>
          </cell>
        </row>
        <row r="41">
          <cell r="H41">
            <v>83408.256000000008</v>
          </cell>
          <cell r="I41">
            <v>122505.5</v>
          </cell>
          <cell r="J41">
            <v>183480</v>
          </cell>
        </row>
        <row r="42">
          <cell r="H42">
            <v>334246.32</v>
          </cell>
          <cell r="I42">
            <v>499387</v>
          </cell>
          <cell r="J42">
            <v>747947</v>
          </cell>
        </row>
        <row r="43">
          <cell r="H43">
            <v>83408.256000000008</v>
          </cell>
          <cell r="I43">
            <v>124684</v>
          </cell>
          <cell r="J43">
            <v>186744</v>
          </cell>
        </row>
        <row r="44">
          <cell r="F44">
            <v>0</v>
          </cell>
          <cell r="G44">
            <v>0</v>
          </cell>
          <cell r="H44">
            <v>0</v>
          </cell>
          <cell r="I44">
            <v>0</v>
          </cell>
          <cell r="J44">
            <v>1275123.43</v>
          </cell>
        </row>
        <row r="45">
          <cell r="F45">
            <v>194040</v>
          </cell>
          <cell r="G45">
            <v>0</v>
          </cell>
          <cell r="H45">
            <v>0</v>
          </cell>
        </row>
        <row r="52">
          <cell r="F52">
            <v>10261</v>
          </cell>
          <cell r="G52">
            <v>9731</v>
          </cell>
          <cell r="H52">
            <v>8844.6</v>
          </cell>
          <cell r="I52">
            <v>8845</v>
          </cell>
          <cell r="J52">
            <v>9059.2800000000007</v>
          </cell>
        </row>
        <row r="56">
          <cell r="F56">
            <v>405371</v>
          </cell>
          <cell r="G56">
            <v>1592543.0185100001</v>
          </cell>
          <cell r="H56">
            <v>1895695</v>
          </cell>
        </row>
        <row r="57">
          <cell r="F57">
            <v>0</v>
          </cell>
          <cell r="G57">
            <v>0</v>
          </cell>
          <cell r="H57">
            <v>613296</v>
          </cell>
          <cell r="I57">
            <v>914140</v>
          </cell>
          <cell r="J57">
            <v>1369135</v>
          </cell>
        </row>
        <row r="60">
          <cell r="F60">
            <v>143752.95000000001</v>
          </cell>
          <cell r="G60">
            <v>148093.93</v>
          </cell>
          <cell r="H60">
            <v>148093.93</v>
          </cell>
          <cell r="I60">
            <v>149353.87</v>
          </cell>
          <cell r="J60">
            <v>150263.70000000001</v>
          </cell>
        </row>
        <row r="62">
          <cell r="F62">
            <v>32906.240000000005</v>
          </cell>
          <cell r="G62">
            <v>27324.83</v>
          </cell>
          <cell r="H62">
            <v>27324.83</v>
          </cell>
          <cell r="I62">
            <v>27334.080000000002</v>
          </cell>
          <cell r="J62">
            <v>27543.5</v>
          </cell>
        </row>
        <row r="63">
          <cell r="F63">
            <v>15708.18</v>
          </cell>
          <cell r="G63">
            <v>19968.490000000002</v>
          </cell>
          <cell r="H63">
            <v>19968.489999999998</v>
          </cell>
          <cell r="I63">
            <v>20231.379999999997</v>
          </cell>
          <cell r="J63">
            <v>20137.099999999999</v>
          </cell>
        </row>
        <row r="64">
          <cell r="F64">
            <v>74816.490000000005</v>
          </cell>
          <cell r="G64">
            <v>80477.929999999993</v>
          </cell>
          <cell r="H64">
            <v>80477.930000000008</v>
          </cell>
          <cell r="I64">
            <v>81386.64</v>
          </cell>
          <cell r="J64">
            <v>82087.8</v>
          </cell>
        </row>
        <row r="65">
          <cell r="F65">
            <v>20322.04</v>
          </cell>
          <cell r="G65">
            <v>20322.68</v>
          </cell>
          <cell r="H65">
            <v>20322.68</v>
          </cell>
          <cell r="I65">
            <v>20401.770000000004</v>
          </cell>
          <cell r="J65">
            <v>20495.3</v>
          </cell>
        </row>
      </sheetData>
      <sheetData sheetId="12" refreshError="1">
        <row r="9">
          <cell r="E9">
            <v>654431</v>
          </cell>
          <cell r="F9">
            <v>363092</v>
          </cell>
          <cell r="G9">
            <v>340390</v>
          </cell>
          <cell r="H9">
            <v>420794</v>
          </cell>
          <cell r="I9">
            <v>640486</v>
          </cell>
        </row>
        <row r="10">
          <cell r="E10">
            <v>7578.0647129328099</v>
          </cell>
          <cell r="F10">
            <v>1627.7866657863301</v>
          </cell>
          <cell r="I10">
            <v>14550.733003347104</v>
          </cell>
        </row>
        <row r="13">
          <cell r="E13">
            <v>405619</v>
          </cell>
          <cell r="F13">
            <v>363092.15</v>
          </cell>
          <cell r="G13">
            <v>340390</v>
          </cell>
          <cell r="H13">
            <v>400696</v>
          </cell>
          <cell r="I13">
            <v>640486</v>
          </cell>
        </row>
        <row r="14">
          <cell r="E14">
            <v>0</v>
          </cell>
          <cell r="F14">
            <v>0</v>
          </cell>
          <cell r="I14">
            <v>0</v>
          </cell>
        </row>
        <row r="15">
          <cell r="E15">
            <v>266.0523054202385</v>
          </cell>
          <cell r="F15">
            <v>57.148679982328915</v>
          </cell>
          <cell r="I15">
            <v>510.85022466067346</v>
          </cell>
        </row>
        <row r="16">
          <cell r="E16">
            <v>4927.6405469494339</v>
          </cell>
          <cell r="F16">
            <v>1058.469131627151</v>
          </cell>
          <cell r="I16">
            <v>9461.6217532113642</v>
          </cell>
        </row>
        <row r="17">
          <cell r="E17">
            <v>3915.1484748309913</v>
          </cell>
          <cell r="F17">
            <v>840.98338076043296</v>
          </cell>
          <cell r="I17">
            <v>7517.5235741263441</v>
          </cell>
        </row>
        <row r="19">
          <cell r="E19">
            <v>46935.089684861443</v>
          </cell>
          <cell r="F19">
            <v>10081.771011550924</v>
          </cell>
          <cell r="I19">
            <v>90120.628994769169</v>
          </cell>
        </row>
        <row r="20">
          <cell r="E20">
            <v>36857.734276553441</v>
          </cell>
          <cell r="F20">
            <v>7917.1306473641889</v>
          </cell>
          <cell r="H20">
            <v>20098</v>
          </cell>
          <cell r="I20">
            <v>70770.977932027468</v>
          </cell>
        </row>
      </sheetData>
      <sheetData sheetId="13" refreshError="1"/>
      <sheetData sheetId="14" refreshError="1"/>
      <sheetData sheetId="15" refreshError="1"/>
      <sheetData sheetId="16" refreshError="1"/>
      <sheetData sheetId="17" refreshError="1"/>
      <sheetData sheetId="18" refreshError="1">
        <row r="4">
          <cell r="K4" t="str">
            <v>БП №1</v>
          </cell>
          <cell r="Q4" t="str">
            <v>БП №2</v>
          </cell>
          <cell r="W4" t="str">
            <v>БП №3</v>
          </cell>
          <cell r="AC4" t="str">
            <v>БП №4</v>
          </cell>
        </row>
        <row r="12">
          <cell r="E12">
            <v>921716</v>
          </cell>
        </row>
        <row r="13">
          <cell r="E13">
            <v>145217</v>
          </cell>
        </row>
      </sheetData>
      <sheetData sheetId="19" refreshError="1">
        <row r="7">
          <cell r="F7">
            <v>800</v>
          </cell>
          <cell r="G7">
            <v>0</v>
          </cell>
        </row>
        <row r="8">
          <cell r="F8">
            <v>600</v>
          </cell>
          <cell r="G8">
            <v>0</v>
          </cell>
        </row>
        <row r="9">
          <cell r="F9">
            <v>400</v>
          </cell>
          <cell r="G9">
            <v>0</v>
          </cell>
        </row>
        <row r="10">
          <cell r="F10">
            <v>300</v>
          </cell>
          <cell r="G10">
            <v>0</v>
          </cell>
        </row>
        <row r="11">
          <cell r="F11">
            <v>230</v>
          </cell>
          <cell r="G11">
            <v>0</v>
          </cell>
        </row>
        <row r="12">
          <cell r="F12">
            <v>170</v>
          </cell>
          <cell r="G12">
            <v>0</v>
          </cell>
        </row>
        <row r="13">
          <cell r="F13">
            <v>290</v>
          </cell>
          <cell r="G13">
            <v>0</v>
          </cell>
        </row>
        <row r="14">
          <cell r="F14">
            <v>210</v>
          </cell>
          <cell r="G14">
            <v>0</v>
          </cell>
        </row>
        <row r="15">
          <cell r="F15">
            <v>260</v>
          </cell>
          <cell r="G15">
            <v>0</v>
          </cell>
        </row>
        <row r="16">
          <cell r="F16">
            <v>210</v>
          </cell>
          <cell r="G16">
            <v>0</v>
          </cell>
        </row>
        <row r="17">
          <cell r="F17">
            <v>140</v>
          </cell>
          <cell r="G17">
            <v>0</v>
          </cell>
        </row>
        <row r="18">
          <cell r="F18">
            <v>270</v>
          </cell>
          <cell r="G18">
            <v>0</v>
          </cell>
        </row>
        <row r="19">
          <cell r="F19">
            <v>180</v>
          </cell>
          <cell r="G19">
            <v>0</v>
          </cell>
        </row>
        <row r="20">
          <cell r="F20">
            <v>180</v>
          </cell>
          <cell r="G20">
            <v>3.8</v>
          </cell>
        </row>
        <row r="21">
          <cell r="F21">
            <v>160</v>
          </cell>
          <cell r="G21">
            <v>310.95</v>
          </cell>
        </row>
        <row r="22">
          <cell r="F22">
            <v>130</v>
          </cell>
          <cell r="G22">
            <v>1669.56</v>
          </cell>
        </row>
        <row r="23">
          <cell r="F23">
            <v>190</v>
          </cell>
          <cell r="G23">
            <v>704.74</v>
          </cell>
        </row>
        <row r="24">
          <cell r="F24">
            <v>160</v>
          </cell>
          <cell r="G24">
            <v>1491.64</v>
          </cell>
        </row>
        <row r="25">
          <cell r="F25">
            <v>3000</v>
          </cell>
          <cell r="G25">
            <v>0</v>
          </cell>
        </row>
        <row r="26">
          <cell r="F26">
            <v>2300</v>
          </cell>
          <cell r="G26">
            <v>0</v>
          </cell>
        </row>
        <row r="28">
          <cell r="F28">
            <v>170</v>
          </cell>
          <cell r="G28">
            <v>4.5599999999999996</v>
          </cell>
        </row>
        <row r="29">
          <cell r="F29">
            <v>140</v>
          </cell>
          <cell r="G29">
            <v>149.85</v>
          </cell>
        </row>
        <row r="30">
          <cell r="F30">
            <v>120</v>
          </cell>
          <cell r="G30">
            <v>1921.21</v>
          </cell>
        </row>
        <row r="31">
          <cell r="F31">
            <v>180</v>
          </cell>
          <cell r="G31">
            <v>137.13</v>
          </cell>
        </row>
        <row r="32">
          <cell r="F32">
            <v>150</v>
          </cell>
          <cell r="G32">
            <v>429.27</v>
          </cell>
        </row>
        <row r="33">
          <cell r="F33">
            <v>160</v>
          </cell>
          <cell r="G33">
            <v>77.680000000000007</v>
          </cell>
        </row>
        <row r="34">
          <cell r="F34">
            <v>140</v>
          </cell>
          <cell r="G34">
            <v>1283.28</v>
          </cell>
        </row>
        <row r="35">
          <cell r="F35">
            <v>110</v>
          </cell>
          <cell r="G35">
            <v>15233.17</v>
          </cell>
        </row>
        <row r="36">
          <cell r="F36">
            <v>470</v>
          </cell>
          <cell r="G36">
            <v>25.5</v>
          </cell>
        </row>
        <row r="37">
          <cell r="F37">
            <v>350</v>
          </cell>
          <cell r="G37">
            <v>634.22</v>
          </cell>
        </row>
        <row r="40">
          <cell r="F40">
            <v>260</v>
          </cell>
          <cell r="G40">
            <v>100.48</v>
          </cell>
        </row>
        <row r="41">
          <cell r="F41">
            <v>220</v>
          </cell>
          <cell r="G41">
            <v>2459.15</v>
          </cell>
        </row>
        <row r="42">
          <cell r="F42">
            <v>150</v>
          </cell>
          <cell r="G42">
            <v>8706.82</v>
          </cell>
        </row>
        <row r="43">
          <cell r="F43">
            <v>270</v>
          </cell>
          <cell r="G43">
            <v>653.21</v>
          </cell>
        </row>
      </sheetData>
      <sheetData sheetId="20" refreshError="1"/>
      <sheetData sheetId="21" refreshError="1">
        <row r="24">
          <cell r="H24">
            <v>400544</v>
          </cell>
          <cell r="I24">
            <v>31949.9</v>
          </cell>
          <cell r="J24">
            <v>15204</v>
          </cell>
          <cell r="K24">
            <v>16163</v>
          </cell>
        </row>
        <row r="25">
          <cell r="H25">
            <v>301008.8</v>
          </cell>
          <cell r="I25">
            <v>5856.5</v>
          </cell>
          <cell r="J25">
            <v>2786.9</v>
          </cell>
          <cell r="K25">
            <v>2962.7</v>
          </cell>
        </row>
        <row r="26">
          <cell r="H26">
            <v>16332.7</v>
          </cell>
          <cell r="I26">
            <v>4281.7</v>
          </cell>
          <cell r="J26">
            <v>2037.5</v>
          </cell>
          <cell r="K26">
            <v>2166</v>
          </cell>
        </row>
        <row r="27">
          <cell r="H27">
            <v>66579.3</v>
          </cell>
          <cell r="I27">
            <v>17454</v>
          </cell>
          <cell r="J27">
            <v>8305.7999999999993</v>
          </cell>
          <cell r="K27">
            <v>8829.7000000000007</v>
          </cell>
        </row>
        <row r="28">
          <cell r="H28">
            <v>16623.2</v>
          </cell>
          <cell r="I28">
            <v>4357.8</v>
          </cell>
          <cell r="J28">
            <v>2073.8000000000002</v>
          </cell>
          <cell r="K28">
            <v>2204.6</v>
          </cell>
        </row>
        <row r="30">
          <cell r="F30">
            <v>400696</v>
          </cell>
          <cell r="G30">
            <v>640486</v>
          </cell>
        </row>
        <row r="31">
          <cell r="F31">
            <v>73448</v>
          </cell>
          <cell r="G31">
            <v>117402</v>
          </cell>
        </row>
        <row r="32">
          <cell r="F32">
            <v>53698</v>
          </cell>
          <cell r="G32">
            <v>85833</v>
          </cell>
        </row>
        <row r="33">
          <cell r="F33">
            <v>218897</v>
          </cell>
          <cell r="G33">
            <v>349892</v>
          </cell>
        </row>
        <row r="34">
          <cell r="F34">
            <v>54653</v>
          </cell>
          <cell r="G34">
            <v>87359</v>
          </cell>
        </row>
      </sheetData>
      <sheetData sheetId="22" refreshError="1"/>
      <sheetData sheetId="23" refreshError="1">
        <row r="7">
          <cell r="F7">
            <v>800</v>
          </cell>
        </row>
        <row r="11">
          <cell r="F11">
            <v>230</v>
          </cell>
          <cell r="G11">
            <v>0</v>
          </cell>
        </row>
        <row r="12">
          <cell r="F12">
            <v>170</v>
          </cell>
          <cell r="G12">
            <v>0</v>
          </cell>
        </row>
        <row r="13">
          <cell r="F13">
            <v>290</v>
          </cell>
          <cell r="G13">
            <v>0</v>
          </cell>
        </row>
        <row r="14">
          <cell r="F14">
            <v>210</v>
          </cell>
          <cell r="G14">
            <v>0</v>
          </cell>
        </row>
        <row r="15">
          <cell r="F15">
            <v>260</v>
          </cell>
          <cell r="G15">
            <v>0</v>
          </cell>
        </row>
        <row r="16">
          <cell r="F16">
            <v>210</v>
          </cell>
          <cell r="G16">
            <v>0</v>
          </cell>
        </row>
        <row r="17">
          <cell r="F17">
            <v>140</v>
          </cell>
          <cell r="G17">
            <v>0</v>
          </cell>
        </row>
        <row r="18">
          <cell r="F18">
            <v>270</v>
          </cell>
          <cell r="G18">
            <v>0</v>
          </cell>
        </row>
        <row r="19">
          <cell r="F19">
            <v>180</v>
          </cell>
          <cell r="G19">
            <v>0</v>
          </cell>
        </row>
        <row r="20">
          <cell r="F20">
            <v>180</v>
          </cell>
          <cell r="G20">
            <v>3.8</v>
          </cell>
        </row>
        <row r="21">
          <cell r="F21">
            <v>160</v>
          </cell>
          <cell r="G21">
            <v>310.95</v>
          </cell>
        </row>
        <row r="22">
          <cell r="F22">
            <v>130</v>
          </cell>
          <cell r="G22">
            <v>1669.56</v>
          </cell>
        </row>
        <row r="23">
          <cell r="F23">
            <v>190</v>
          </cell>
          <cell r="G23">
            <v>704.74</v>
          </cell>
        </row>
        <row r="24">
          <cell r="F24">
            <v>160</v>
          </cell>
          <cell r="G24">
            <v>1491.64</v>
          </cell>
          <cell r="H24">
            <v>400544</v>
          </cell>
          <cell r="J24">
            <v>15204</v>
          </cell>
          <cell r="K24">
            <v>16163</v>
          </cell>
        </row>
        <row r="25">
          <cell r="F25">
            <v>3000</v>
          </cell>
          <cell r="G25">
            <v>0</v>
          </cell>
          <cell r="H25">
            <v>301008.8</v>
          </cell>
          <cell r="J25">
            <v>2786.9</v>
          </cell>
          <cell r="K25">
            <v>2962.7</v>
          </cell>
        </row>
        <row r="26">
          <cell r="F26">
            <v>2300</v>
          </cell>
          <cell r="G26">
            <v>0</v>
          </cell>
          <cell r="H26">
            <v>16332.7</v>
          </cell>
          <cell r="J26">
            <v>2037.5</v>
          </cell>
          <cell r="K26">
            <v>2166</v>
          </cell>
        </row>
        <row r="27">
          <cell r="H27">
            <v>66579.3</v>
          </cell>
          <cell r="J27">
            <v>8305.7999999999993</v>
          </cell>
          <cell r="K27">
            <v>8829.7000000000007</v>
          </cell>
        </row>
        <row r="28">
          <cell r="F28">
            <v>170</v>
          </cell>
          <cell r="G28">
            <v>4.5599999999999996</v>
          </cell>
          <cell r="H28">
            <v>16623.2</v>
          </cell>
          <cell r="J28">
            <v>2073.8000000000002</v>
          </cell>
          <cell r="K28">
            <v>2204.6</v>
          </cell>
        </row>
        <row r="29">
          <cell r="F29">
            <v>140</v>
          </cell>
          <cell r="G29">
            <v>149.85</v>
          </cell>
        </row>
        <row r="30">
          <cell r="F30">
            <v>400696</v>
          </cell>
          <cell r="G30">
            <v>640486</v>
          </cell>
        </row>
        <row r="31">
          <cell r="F31">
            <v>73448</v>
          </cell>
          <cell r="G31">
            <v>117402</v>
          </cell>
        </row>
        <row r="32">
          <cell r="F32">
            <v>53698</v>
          </cell>
          <cell r="G32">
            <v>85833</v>
          </cell>
        </row>
        <row r="33">
          <cell r="F33">
            <v>218897</v>
          </cell>
          <cell r="G33">
            <v>349892</v>
          </cell>
        </row>
        <row r="34">
          <cell r="F34">
            <v>54653</v>
          </cell>
          <cell r="G34">
            <v>87359</v>
          </cell>
        </row>
        <row r="36">
          <cell r="F36">
            <v>470</v>
          </cell>
          <cell r="G36">
            <v>25.5</v>
          </cell>
        </row>
        <row r="37">
          <cell r="F37">
            <v>350</v>
          </cell>
          <cell r="G37">
            <v>634.22</v>
          </cell>
        </row>
        <row r="40">
          <cell r="F40">
            <v>260</v>
          </cell>
          <cell r="G40">
            <v>100.48</v>
          </cell>
        </row>
        <row r="42">
          <cell r="F42">
            <v>150</v>
          </cell>
          <cell r="G42">
            <v>8706.82</v>
          </cell>
        </row>
        <row r="43">
          <cell r="F43">
            <v>270</v>
          </cell>
          <cell r="G43">
            <v>653.21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t_Настрой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24"/>
      <sheetName val="15"/>
      <sheetName val="16"/>
      <sheetName val="17.1"/>
      <sheetName val="18.2"/>
      <sheetName val="20"/>
      <sheetName val="21.3"/>
      <sheetName val="25"/>
      <sheetName val="3"/>
      <sheetName val="4"/>
      <sheetName val="5"/>
      <sheetName val="P2.1"/>
      <sheetName val="P2.2"/>
      <sheetName val="перекрестка"/>
      <sheetName val="0"/>
      <sheetName val="1"/>
      <sheetName val="10"/>
      <sheetName val="11"/>
      <sheetName val="12"/>
      <sheetName val="13"/>
      <sheetName val="14"/>
      <sheetName val="17"/>
      <sheetName val="18"/>
      <sheetName val="19"/>
      <sheetName val="2"/>
      <sheetName val="21"/>
      <sheetName val="22"/>
      <sheetName val="23"/>
      <sheetName val="24.1"/>
      <sheetName val="26"/>
      <sheetName val="27"/>
      <sheetName val="28"/>
      <sheetName val="29"/>
      <sheetName val="4.1"/>
      <sheetName val="6"/>
      <sheetName val="8"/>
      <sheetName val="9"/>
      <sheetName val="2008_-2010"/>
      <sheetName val="17_1"/>
      <sheetName val="18_2"/>
      <sheetName val="21_3"/>
      <sheetName val="P2_1"/>
      <sheetName val="P2_2"/>
      <sheetName val="24_1"/>
      <sheetName val="4_1"/>
    </sheetNames>
    <sheetDataSet>
      <sheetData sheetId="0"/>
      <sheetData sheetId="1">
        <row r="13">
          <cell r="G13">
            <v>7808553.1681000004</v>
          </cell>
        </row>
      </sheetData>
      <sheetData sheetId="2"/>
      <sheetData sheetId="3"/>
      <sheetData sheetId="4">
        <row r="5">
          <cell r="G5">
            <v>7855966.1096000001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TEHSHEET"/>
      <sheetName val="Затраты_на_РОКУ_2007"/>
      <sheetName val="2007_(Min)"/>
      <sheetName val="2007_(Max)"/>
      <sheetName val="17_1"/>
      <sheetName val="18_2"/>
      <sheetName val="21_3"/>
      <sheetName val="P2_1"/>
      <sheetName val="P2_2"/>
      <sheetName val="2008_-2010"/>
    </sheetNames>
    <sheetDataSet>
      <sheetData sheetId="0">
        <row r="4">
          <cell r="C4" t="str">
            <v>ОАО "Астраханьэнерго"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Регионы"/>
      <sheetName val="Справочники"/>
      <sheetName val="16"/>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перекрестка"/>
      <sheetName val="18.2"/>
      <sheetName val="4"/>
      <sheetName val="6"/>
      <sheetName val="15"/>
      <sheetName val="17.1"/>
      <sheetName val="2.3"/>
      <sheetName val="20"/>
      <sheetName val="27"/>
      <sheetName val="P2.1"/>
    </sheetNames>
    <sheetDataSet>
      <sheetData sheetId="0">
        <row r="4">
          <cell r="C4" t="str">
            <v>Гуджоян Дмитрий Олегович</v>
          </cell>
        </row>
        <row r="5">
          <cell r="C5" t="str">
            <v>Орлов Константин Николаевич</v>
          </cell>
          <cell r="D5" t="str">
            <v>747-92-92 (доб.30-63)</v>
          </cell>
        </row>
        <row r="19">
          <cell r="F19" t="str">
            <v>Nesterenko_VV@mrsk-1.ru</v>
          </cell>
        </row>
        <row r="22">
          <cell r="F22" t="str">
            <v xml:space="preserve"> </v>
          </cell>
        </row>
        <row r="52">
          <cell r="C52" t="str">
            <v xml:space="preserve">Максимова Татьяна Викторовна  </v>
          </cell>
        </row>
        <row r="53">
          <cell r="C53" t="str">
            <v>Машнева Антонина Егоровна</v>
          </cell>
        </row>
        <row r="54">
          <cell r="C54" t="str">
            <v>Ткаченко Евгения Николаевна</v>
          </cell>
        </row>
        <row r="55">
          <cell r="C55" t="str">
            <v>Поветкина Анаа Александровна</v>
          </cell>
        </row>
        <row r="56">
          <cell r="C56" t="str">
            <v>Крылова Ариадна Александровна</v>
          </cell>
        </row>
        <row r="57">
          <cell r="C57" t="str">
            <v>Михалева Людмила Юрьевна</v>
          </cell>
          <cell r="D57" t="str">
            <v>(812) 305-10-71</v>
          </cell>
        </row>
        <row r="86">
          <cell r="D86" t="str">
            <v xml:space="preserve">(343) 215-25-90 </v>
          </cell>
        </row>
        <row r="87">
          <cell r="D87" t="str">
            <v>(343) 215-25-87</v>
          </cell>
        </row>
        <row r="88">
          <cell r="D88" t="str">
            <v xml:space="preserve">(343) 216-17-60 </v>
          </cell>
        </row>
        <row r="90">
          <cell r="D90" t="str">
            <v>(343) 257-64-53</v>
          </cell>
          <cell r="E90" t="str">
            <v>88-69</v>
          </cell>
        </row>
        <row r="91">
          <cell r="D91" t="str">
            <v>(343) 257-61-10</v>
          </cell>
          <cell r="E91" t="str">
            <v>912-2324079</v>
          </cell>
        </row>
        <row r="92">
          <cell r="D92" t="str">
            <v>(343) 257-64-53</v>
          </cell>
        </row>
        <row r="95">
          <cell r="D95" t="str">
            <v>(343) 371-09-85</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sheetName val="Расчет котлового"/>
      <sheetName val="Расчет котлового (ФСТ)"/>
      <sheetName val="Расчет котловых тарифов"/>
      <sheetName val="Расчет котловых тарифов (ФСТ)"/>
      <sheetName val="Расчет расходов РСК по RAB"/>
      <sheetName val="Расчет НВВ РСК по RAB"/>
      <sheetName val="Расчет НВВ РСК - индексация"/>
      <sheetName val="Параметры"/>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2008 -2010"/>
    </sheetNames>
    <sheetDataSet>
      <sheetData sheetId="0" refreshError="1"/>
      <sheetData sheetId="1" refreshError="1"/>
      <sheetData sheetId="2" refreshError="1"/>
      <sheetData sheetId="3" refreshError="1"/>
      <sheetData sheetId="4" refreshError="1"/>
      <sheetData sheetId="5" refreshError="1"/>
      <sheetData sheetId="6" refreshError="1">
        <row r="1">
          <cell r="I1" t="str">
            <v>2011</v>
          </cell>
          <cell r="J1" t="str">
            <v>2011</v>
          </cell>
          <cell r="K1" t="str">
            <v>2011</v>
          </cell>
          <cell r="L1" t="str">
            <v>2012</v>
          </cell>
          <cell r="M1" t="str">
            <v>2012</v>
          </cell>
          <cell r="N1" t="str">
            <v>2012</v>
          </cell>
          <cell r="O1" t="str">
            <v>2012</v>
          </cell>
          <cell r="P1" t="str">
            <v>2012</v>
          </cell>
          <cell r="Q1" t="str">
            <v>2013</v>
          </cell>
          <cell r="R1" t="str">
            <v>2013</v>
          </cell>
          <cell r="S1" t="str">
            <v>2013</v>
          </cell>
          <cell r="T1" t="str">
            <v>2013</v>
          </cell>
          <cell r="U1" t="str">
            <v>2014</v>
          </cell>
          <cell r="V1" t="str">
            <v>2014</v>
          </cell>
          <cell r="W1" t="str">
            <v>2014</v>
          </cell>
          <cell r="X1" t="str">
            <v>2014</v>
          </cell>
          <cell r="Y1" t="str">
            <v>2015</v>
          </cell>
          <cell r="Z1" t="str">
            <v>2015</v>
          </cell>
          <cell r="AA1" t="str">
            <v>2015</v>
          </cell>
          <cell r="AB1" t="str">
            <v>2015</v>
          </cell>
          <cell r="AC1" t="str">
            <v>2016</v>
          </cell>
          <cell r="AD1" t="str">
            <v>2016</v>
          </cell>
          <cell r="AE1" t="str">
            <v>2016</v>
          </cell>
          <cell r="AF1" t="str">
            <v>2016</v>
          </cell>
          <cell r="AG1" t="str">
            <v>2017</v>
          </cell>
          <cell r="AH1" t="str">
            <v>2017</v>
          </cell>
          <cell r="AI1" t="str">
            <v>2017</v>
          </cell>
          <cell r="AJ1" t="str">
            <v>2017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Справочники"/>
      <sheetName val="21.3"/>
      <sheetName val="P2.2"/>
      <sheetName val="2006"/>
      <sheetName val="P2.1 усл. единицы"/>
      <sheetName val="Расчет НВВ РСК по RAB"/>
      <sheetName val="База"/>
      <sheetName val="Лист2"/>
      <sheetName val="Контроль"/>
      <sheetName val="к2"/>
      <sheetName val="Заголовок"/>
      <sheetName val="Сводка - лизинг"/>
    </sheetNames>
    <sheetDataSet>
      <sheetData sheetId="0"/>
      <sheetData sheetId="1"/>
      <sheetData sheetId="2"/>
      <sheetData sheetId="3"/>
      <sheetData sheetId="4"/>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юнь"/>
      <sheetName val="май"/>
      <sheetName val="апр."/>
      <sheetName val="2001"/>
      <sheetName val="2кв.02урт."/>
      <sheetName val="2 кв.2002"/>
      <sheetName val="2002"/>
      <sheetName val="2кв.02урт. (6.03.)"/>
      <sheetName val="2кв.02урт. (7.03.) (2)"/>
      <sheetName val="3 кв.отк."/>
      <sheetName val="3 кв.реал."/>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расчет тарифов"/>
      <sheetName val="2001"/>
      <sheetName val="перекрестка"/>
      <sheetName val="18.2"/>
      <sheetName val="2.3"/>
      <sheetName val="P2.1"/>
      <sheetName val="ESTI."/>
      <sheetName val="DI-ESTI"/>
      <sheetName val="Титульный"/>
    </sheetNames>
    <sheetDataSet>
      <sheetData sheetId="0"/>
      <sheetData sheetId="1"/>
      <sheetData sheetId="2"/>
      <sheetData sheetId="3"/>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Инструкция по работе"/>
      <sheetName val="Инструкция по заполнению"/>
      <sheetName val="Выбор субъекта РФ"/>
      <sheetName val="Титульный"/>
      <sheetName val="Список листов"/>
      <sheetName val="Справочник"/>
      <sheetName val="Свод"/>
      <sheetName val="CO1"/>
      <sheetName val="CO2"/>
      <sheetName val="CO3"/>
      <sheetName val="Комментарии"/>
      <sheetName val="Проверка"/>
      <sheetName val="modDblClick"/>
      <sheetName val="et_union"/>
      <sheetName val="TEHSHEET"/>
      <sheetName val="AllSheetsInThisWorkbook"/>
      <sheetName val="REESTR_FILTERED"/>
      <sheetName val="REESTR_MO"/>
      <sheetName val="REESTR_ORG"/>
      <sheetName val="modfrmReestr"/>
      <sheetName val="modfrmDateChoose"/>
      <sheetName val="modfrmMonthYearChoose"/>
      <sheetName val="modCommandButton"/>
      <sheetName val="modReestr"/>
      <sheetName val="modChange"/>
      <sheetName val="mod_SPRAV"/>
      <sheetName val="modInfo"/>
      <sheetName val="mod_CO1"/>
      <sheetName val="mod_CO2"/>
      <sheetName val="mod_CO3"/>
    </sheetNames>
    <sheetDataSet>
      <sheetData sheetId="0" refreshError="1"/>
      <sheetData sheetId="1">
        <row r="3">
          <cell r="G3" t="str">
            <v>Версия 1.0.1</v>
          </cell>
        </row>
      </sheetData>
      <sheetData sheetId="2" refreshError="1"/>
      <sheetData sheetId="3" refreshError="1"/>
      <sheetData sheetId="4">
        <row r="7">
          <cell r="F7" t="str">
            <v>Волгоградская область</v>
          </cell>
        </row>
      </sheetData>
      <sheetData sheetId="5" refreshError="1"/>
      <sheetData sheetId="6">
        <row r="12">
          <cell r="I12">
            <v>1</v>
          </cell>
        </row>
      </sheetData>
      <sheetData sheetId="7" refreshError="1"/>
      <sheetData sheetId="8" refreshError="1"/>
      <sheetData sheetId="9" refreshError="1"/>
      <sheetData sheetId="10"/>
      <sheetData sheetId="11" refreshError="1"/>
      <sheetData sheetId="12" refreshError="1"/>
      <sheetData sheetId="13" refreshError="1"/>
      <sheetData sheetId="14" refreshError="1"/>
      <sheetData sheetId="15">
        <row r="1">
          <cell r="B1" t="str">
            <v>Алтайский край</v>
          </cell>
        </row>
        <row r="2">
          <cell r="F2">
            <v>2010</v>
          </cell>
          <cell r="H2" t="str">
            <v>I квартал</v>
          </cell>
        </row>
        <row r="3">
          <cell r="F3">
            <v>2011</v>
          </cell>
          <cell r="H3" t="str">
            <v>II квартал</v>
          </cell>
        </row>
        <row r="4">
          <cell r="F4">
            <v>2012</v>
          </cell>
          <cell r="H4" t="str">
            <v>III квартал</v>
          </cell>
        </row>
        <row r="5">
          <cell r="F5">
            <v>2013</v>
          </cell>
          <cell r="H5" t="str">
            <v>IV квартал</v>
          </cell>
        </row>
        <row r="6">
          <cell r="F6">
            <v>2014</v>
          </cell>
          <cell r="H6" t="str">
            <v>год</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Инструкция"/>
      <sheetName val="Лог обновления"/>
      <sheetName val="Титульный"/>
      <sheetName val="Справочники"/>
      <sheetName val="P2.1 У.Е. 2013"/>
      <sheetName val="P2.2 У.Е. 2013"/>
      <sheetName val="P2.1 У.Е. 2014"/>
      <sheetName val="P2.2 У.Е. 2014"/>
      <sheetName val="4 баланс ээ"/>
      <sheetName val="5 баланс мощности"/>
      <sheetName val="6 баланс мощности"/>
      <sheetName val="Расчет ВН1"/>
      <sheetName val="НВВ РСК 2013 (I полугодие)"/>
      <sheetName val="НВВ РСК 2013 (II полугодие)"/>
      <sheetName val="НВВ РСК 2013"/>
      <sheetName val="НВВ РСК 2014 (I полугодие)"/>
      <sheetName val="НВВ РСК 2014 (II полугодие)"/>
      <sheetName val="НВВ РСК 2014"/>
      <sheetName val="НВВ РСК последующие года"/>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13-17)корр"/>
      <sheetName val="Расчет НВВ по RAB (13-17)корр"/>
      <sheetName val="Расчет расх. по RAB (14-18)согл"/>
      <sheetName val="Расчет НВВ по RAB (14-18)согл"/>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AllSheetsInThisWorkbook"/>
      <sheetName val="REESTR_ORG"/>
      <sheetName val="modInstruction"/>
      <sheetName val="modUpdTemplMain"/>
      <sheetName val="modfrmCheckUpdates"/>
      <sheetName val="modfrmReestr"/>
      <sheetName val="modReestr"/>
      <sheetName val="modList01"/>
      <sheetName val="modList08"/>
      <sheetName val="modList16"/>
      <sheetName val="modList00"/>
      <sheetName val="PEREDACHA.2014(v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row r="2">
          <cell r="K2" t="str">
            <v>да</v>
          </cell>
          <cell r="AA2" t="str">
            <v>годовых балансовых показателей</v>
          </cell>
        </row>
        <row r="3">
          <cell r="AA3" t="str">
            <v>полугодовых балансовых показателей</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НВВ старое"/>
      <sheetName val="Инструкция"/>
      <sheetName val="Заголовок"/>
      <sheetName val="расчет расходов 2012"/>
      <sheetName val="ТИ 165 "/>
      <sheetName val="ТИ под утв. Долг параметры"/>
      <sheetName val="под кредитное плечо 25%"/>
      <sheetName val="НВВ корректное"/>
      <sheetName val="Лист1"/>
      <sheetName val="Списки"/>
    </sheetNames>
    <sheetDataSet>
      <sheetData sheetId="0" refreshError="1"/>
      <sheetData sheetId="1">
        <row r="15">
          <cell r="B15">
            <v>2009</v>
          </cell>
        </row>
      </sheetData>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refreshError="1"/>
      <sheetData sheetId="4" refreshError="1"/>
      <sheetData sheetId="5"/>
      <sheetData sheetId="6">
        <row r="36">
          <cell r="G36">
            <v>12118399.024067603</v>
          </cell>
        </row>
      </sheetData>
      <sheetData sheetId="7"/>
      <sheetData sheetId="8" refreshError="1"/>
      <sheetData sheetId="9">
        <row r="34">
          <cell r="D34">
            <v>0.06</v>
          </cell>
        </row>
      </sheetData>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P2.1 усл. единицы"/>
      <sheetName val="P2.2 усл. единицы"/>
      <sheetName val="Расчет НВВ общий"/>
      <sheetName val="Расчет котловых тарифов"/>
      <sheetName val="Параметры"/>
      <sheetName val="Расчет расходов RAB"/>
      <sheetName val="расчет НВВ РСК по RAB"/>
      <sheetName val="Проверка критерии"/>
    </sheetNames>
    <sheetDataSet>
      <sheetData sheetId="0"/>
      <sheetData sheetId="1">
        <row r="15">
          <cell r="B15">
            <v>2009</v>
          </cell>
        </row>
      </sheetData>
      <sheetData sheetId="2">
        <row r="2">
          <cell r="B2" t="str">
            <v>Алтайский край</v>
          </cell>
          <cell r="P2" t="str">
            <v>ОАО "МРСК Сибири"</v>
          </cell>
        </row>
        <row r="3">
          <cell r="B3" t="str">
            <v>Амурская область</v>
          </cell>
          <cell r="P3" t="str">
            <v>ООО "Барнаульская сетевая компания"</v>
          </cell>
        </row>
        <row r="4">
          <cell r="B4" t="str">
            <v>Архангельская область</v>
          </cell>
          <cell r="P4" t="str">
            <v>ОАО "РЖД"</v>
          </cell>
        </row>
        <row r="5">
          <cell r="B5" t="str">
            <v>Астраханская область</v>
          </cell>
          <cell r="P5" t="str">
            <v>ОАО "Бийская льняная компания"</v>
          </cell>
        </row>
        <row r="6">
          <cell r="B6" t="str">
            <v>Белгородская область</v>
          </cell>
          <cell r="P6" t="str">
            <v>ООО ПСП "УМ-4"</v>
          </cell>
        </row>
        <row r="7">
          <cell r="B7" t="str">
            <v>Брянская область</v>
          </cell>
          <cell r="P7" t="str">
            <v>ФГУП "БПО "Сибприбормаш"</v>
          </cell>
        </row>
        <row r="8">
          <cell r="B8" t="str">
            <v>Владимирская область</v>
          </cell>
          <cell r="P8" t="str">
            <v>ОАО "Барнаульский завод АТИ"</v>
          </cell>
        </row>
        <row r="9">
          <cell r="B9" t="str">
            <v>Волгоградская область</v>
          </cell>
          <cell r="P9" t="str">
            <v>ЗАО "Техническое обслуживание"</v>
          </cell>
        </row>
        <row r="10">
          <cell r="B10" t="str">
            <v>Вологодская область</v>
          </cell>
          <cell r="P10" t="str">
            <v>ОАО "Алтайкрайэнерго"</v>
          </cell>
        </row>
        <row r="11">
          <cell r="B11" t="str">
            <v>Воронежская область</v>
          </cell>
          <cell r="P11" t="str">
            <v>ОАО ХК "Барнаултрасмаш"</v>
          </cell>
        </row>
        <row r="12">
          <cell r="B12" t="str">
            <v>г. Москва</v>
          </cell>
          <cell r="P12" t="str">
            <v>ОАО "28 Электрическая сеть"</v>
          </cell>
        </row>
        <row r="13">
          <cell r="B13" t="str">
            <v>г.Байконур</v>
          </cell>
          <cell r="P13" t="str">
            <v>ООО "Заринская городская электрическая сеть"</v>
          </cell>
        </row>
        <row r="14">
          <cell r="B14" t="str">
            <v>г.Санкт-Петербург</v>
          </cell>
          <cell r="P14" t="str">
            <v>ОАО "Алтайский завод агрегатов"</v>
          </cell>
        </row>
        <row r="15">
          <cell r="B15" t="str">
            <v>Еврейская автономная область</v>
          </cell>
          <cell r="P15" t="str">
            <v>ООО "Южно-Сибирская энергетическая компания"</v>
          </cell>
        </row>
        <row r="16">
          <cell r="B16" t="str">
            <v>Забайкальский край</v>
          </cell>
          <cell r="P16" t="str">
            <v>ООО "Сетевая компания "Союз"</v>
          </cell>
        </row>
        <row r="17">
          <cell r="B17" t="str">
            <v>Ивановская область</v>
          </cell>
          <cell r="P17" t="str">
            <v>Муниципальное унитарное многоотраслевое коммунальное предприятие</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sheetData sheetId="4"/>
      <sheetData sheetId="5"/>
      <sheetData sheetId="6">
        <row r="7">
          <cell r="B7" t="str">
            <v>Алтайский край</v>
          </cell>
        </row>
      </sheetData>
      <sheetData sheetId="7"/>
      <sheetData sheetId="8">
        <row r="8">
          <cell r="H8" t="str">
            <v>ОАО "МРСК Сибири"</v>
          </cell>
        </row>
      </sheetData>
      <sheetData sheetId="9"/>
      <sheetData sheetId="10"/>
      <sheetData sheetId="11"/>
      <sheetData sheetId="12">
        <row r="9">
          <cell r="F9">
            <v>0</v>
          </cell>
        </row>
      </sheetData>
      <sheetData sheetId="13"/>
      <sheetData sheetId="14">
        <row r="19">
          <cell r="E19" t="str">
            <v>L9</v>
          </cell>
          <cell r="K19">
            <v>145366.31139360002</v>
          </cell>
        </row>
        <row r="20">
          <cell r="D20">
            <v>279568.62111380941</v>
          </cell>
          <cell r="E20" t="str">
            <v>L10</v>
          </cell>
          <cell r="K20">
            <v>0</v>
          </cell>
        </row>
        <row r="21">
          <cell r="D21">
            <v>170.97</v>
          </cell>
          <cell r="E21" t="str">
            <v>L10.1</v>
          </cell>
        </row>
        <row r="22">
          <cell r="D22">
            <v>163.5191092670114</v>
          </cell>
          <cell r="E22" t="str">
            <v>L10.2</v>
          </cell>
        </row>
        <row r="23">
          <cell r="D23">
            <v>12204.95</v>
          </cell>
          <cell r="E23" t="str">
            <v>L11</v>
          </cell>
          <cell r="G23">
            <v>0</v>
          </cell>
          <cell r="H23">
            <v>12204.95</v>
          </cell>
          <cell r="I23">
            <v>0</v>
          </cell>
          <cell r="J23">
            <v>0</v>
          </cell>
          <cell r="K23">
            <v>139.19999999999999</v>
          </cell>
        </row>
        <row r="24">
          <cell r="D24">
            <v>730554.08799520135</v>
          </cell>
          <cell r="E24" t="str">
            <v>L12</v>
          </cell>
          <cell r="G24">
            <v>232091.71287520134</v>
          </cell>
          <cell r="H24">
            <v>498462.37511999998</v>
          </cell>
          <cell r="I24">
            <v>0</v>
          </cell>
          <cell r="J24">
            <v>0</v>
          </cell>
          <cell r="K24">
            <v>12562.0273</v>
          </cell>
        </row>
        <row r="25">
          <cell r="D25">
            <v>0</v>
          </cell>
          <cell r="E25" t="str">
            <v>L12_1</v>
          </cell>
          <cell r="G25">
            <v>0</v>
          </cell>
          <cell r="H25">
            <v>0</v>
          </cell>
          <cell r="I25">
            <v>0</v>
          </cell>
          <cell r="J25">
            <v>0</v>
          </cell>
          <cell r="K25">
            <v>0</v>
          </cell>
        </row>
        <row r="26">
          <cell r="D26">
            <v>250847.83624459885</v>
          </cell>
          <cell r="E26" t="str">
            <v>L13</v>
          </cell>
          <cell r="G26">
            <v>79375.363203318848</v>
          </cell>
          <cell r="H26">
            <v>171472.47304128</v>
          </cell>
          <cell r="I26">
            <v>0</v>
          </cell>
          <cell r="J26">
            <v>0</v>
          </cell>
          <cell r="K26">
            <v>3944.1549314290264</v>
          </cell>
        </row>
        <row r="27">
          <cell r="D27">
            <v>0</v>
          </cell>
          <cell r="E27" t="str">
            <v>L13_1</v>
          </cell>
          <cell r="G27">
            <v>0</v>
          </cell>
          <cell r="H27">
            <v>0</v>
          </cell>
          <cell r="I27">
            <v>0</v>
          </cell>
          <cell r="J27">
            <v>0</v>
          </cell>
          <cell r="K27">
            <v>0</v>
          </cell>
        </row>
        <row r="28">
          <cell r="D28">
            <v>170009.31000000003</v>
          </cell>
          <cell r="E28" t="str">
            <v>L14</v>
          </cell>
          <cell r="G28">
            <v>27317.79</v>
          </cell>
          <cell r="H28">
            <v>142691.52000000002</v>
          </cell>
          <cell r="I28">
            <v>0</v>
          </cell>
          <cell r="J28">
            <v>0</v>
          </cell>
          <cell r="K28">
            <v>22192.3</v>
          </cell>
        </row>
        <row r="29">
          <cell r="D29">
            <v>7723.3740999999991</v>
          </cell>
          <cell r="E29" t="str">
            <v>L15</v>
          </cell>
          <cell r="G29">
            <v>0</v>
          </cell>
          <cell r="H29">
            <v>7723.3740999999991</v>
          </cell>
          <cell r="I29">
            <v>0</v>
          </cell>
          <cell r="J29">
            <v>0</v>
          </cell>
          <cell r="K29">
            <v>0</v>
          </cell>
        </row>
        <row r="30">
          <cell r="D30">
            <v>550841.49260127661</v>
          </cell>
          <cell r="E30" t="str">
            <v>L16</v>
          </cell>
          <cell r="G30">
            <v>287214.45836127672</v>
          </cell>
          <cell r="H30">
            <v>263627.03423999995</v>
          </cell>
          <cell r="I30">
            <v>0</v>
          </cell>
          <cell r="J30">
            <v>0</v>
          </cell>
          <cell r="K30">
            <v>38636.586407451687</v>
          </cell>
        </row>
        <row r="31">
          <cell r="D31">
            <v>0</v>
          </cell>
          <cell r="E31" t="str">
            <v>L17</v>
          </cell>
          <cell r="G31">
            <v>0</v>
          </cell>
          <cell r="H31">
            <v>0</v>
          </cell>
          <cell r="I31">
            <v>0</v>
          </cell>
          <cell r="J31">
            <v>0</v>
          </cell>
          <cell r="K31">
            <v>0</v>
          </cell>
        </row>
        <row r="32">
          <cell r="D32">
            <v>6649.1</v>
          </cell>
          <cell r="E32" t="str">
            <v>L18</v>
          </cell>
          <cell r="G32">
            <v>6649.1</v>
          </cell>
          <cell r="H32">
            <v>0</v>
          </cell>
          <cell r="I32">
            <v>0</v>
          </cell>
          <cell r="J32">
            <v>0</v>
          </cell>
          <cell r="K32">
            <v>0</v>
          </cell>
        </row>
        <row r="33">
          <cell r="D33">
            <v>15536.486414999999</v>
          </cell>
          <cell r="E33" t="str">
            <v>L19</v>
          </cell>
          <cell r="G33">
            <v>1631.4</v>
          </cell>
          <cell r="H33">
            <v>13905.086414999998</v>
          </cell>
          <cell r="I33">
            <v>0</v>
          </cell>
          <cell r="J33">
            <v>0</v>
          </cell>
          <cell r="K33">
            <v>56728.041081328673</v>
          </cell>
        </row>
        <row r="34">
          <cell r="D34">
            <v>0</v>
          </cell>
          <cell r="E34" t="str">
            <v>L20</v>
          </cell>
          <cell r="G34">
            <v>0</v>
          </cell>
          <cell r="H34">
            <v>0</v>
          </cell>
          <cell r="I34">
            <v>0</v>
          </cell>
          <cell r="J34">
            <v>0</v>
          </cell>
          <cell r="K34">
            <v>0</v>
          </cell>
        </row>
        <row r="36">
          <cell r="D36">
            <v>0</v>
          </cell>
          <cell r="E36" t="str">
            <v>L20.1</v>
          </cell>
          <cell r="G36">
            <v>0</v>
          </cell>
          <cell r="H36">
            <v>0</v>
          </cell>
          <cell r="I36">
            <v>0</v>
          </cell>
          <cell r="J36">
            <v>0</v>
          </cell>
          <cell r="K36">
            <v>0</v>
          </cell>
        </row>
        <row r="37">
          <cell r="D37">
            <v>7621.8799899999985</v>
          </cell>
          <cell r="E37" t="str">
            <v>L21</v>
          </cell>
          <cell r="G37">
            <v>1347.7</v>
          </cell>
          <cell r="H37">
            <v>6274.1799899999987</v>
          </cell>
          <cell r="I37">
            <v>0</v>
          </cell>
          <cell r="J37">
            <v>0</v>
          </cell>
          <cell r="K37">
            <v>56728.041081328673</v>
          </cell>
        </row>
        <row r="38">
          <cell r="D38">
            <v>7914.6064249999999</v>
          </cell>
          <cell r="E38" t="str">
            <v>L22</v>
          </cell>
          <cell r="G38">
            <v>283.7</v>
          </cell>
          <cell r="H38">
            <v>7630.9064250000001</v>
          </cell>
          <cell r="I38">
            <v>0</v>
          </cell>
          <cell r="J38">
            <v>0</v>
          </cell>
          <cell r="K38">
            <v>0</v>
          </cell>
        </row>
        <row r="39">
          <cell r="D39">
            <v>0</v>
          </cell>
          <cell r="E39" t="str">
            <v>L34</v>
          </cell>
          <cell r="G39">
            <v>0</v>
          </cell>
          <cell r="H39">
            <v>0</v>
          </cell>
          <cell r="I39">
            <v>0</v>
          </cell>
          <cell r="J39">
            <v>0</v>
          </cell>
          <cell r="K39">
            <v>0</v>
          </cell>
        </row>
        <row r="40">
          <cell r="D40">
            <v>2010637.0584698857</v>
          </cell>
          <cell r="E40" t="str">
            <v>L23</v>
          </cell>
          <cell r="F40">
            <v>0</v>
          </cell>
          <cell r="G40">
            <v>620981.6244397969</v>
          </cell>
          <cell r="H40">
            <v>1110086.8129162798</v>
          </cell>
          <cell r="I40">
            <v>0</v>
          </cell>
          <cell r="J40">
            <v>0</v>
          </cell>
          <cell r="K40">
            <v>279568.62111380941</v>
          </cell>
        </row>
        <row r="42">
          <cell r="D42">
            <v>744551.55486494536</v>
          </cell>
          <cell r="E42" t="str">
            <v>L24</v>
          </cell>
          <cell r="H42">
            <v>744551.55486494536</v>
          </cell>
          <cell r="I42">
            <v>744551.55486494536</v>
          </cell>
        </row>
        <row r="43">
          <cell r="D43">
            <v>1324512.453</v>
          </cell>
          <cell r="E43" t="str">
            <v>L25</v>
          </cell>
          <cell r="H43">
            <v>1324512.453</v>
          </cell>
          <cell r="I43">
            <v>1324512.453</v>
          </cell>
        </row>
        <row r="45">
          <cell r="D45">
            <v>875536.9</v>
          </cell>
          <cell r="E45" t="str">
            <v>L25.1</v>
          </cell>
          <cell r="H45">
            <v>875536.9</v>
          </cell>
          <cell r="I45">
            <v>875536.9</v>
          </cell>
        </row>
      </sheetData>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16"/>
      <sheetName val="17"/>
      <sheetName val="4"/>
      <sheetName val="5"/>
      <sheetName val="Ф-1 (для АО-энерго)"/>
      <sheetName val="Ф-2 (для АО-энерго)"/>
      <sheetName val="перекрестка"/>
      <sheetName val="свод"/>
      <sheetName val="17.1"/>
      <sheetName val="24"/>
      <sheetName val="25"/>
      <sheetName val="Справочники"/>
      <sheetName val="15"/>
      <sheetName val="2.3"/>
      <sheetName val="20"/>
      <sheetName val="21.3"/>
      <sheetName val="P2.1"/>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s>
    <sheetDataSet>
      <sheetData sheetId="0"/>
      <sheetData sheetId="1"/>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2.1 усл. единицы"/>
      <sheetName val="P2.2 усл. единицы"/>
      <sheetName val="Условные единицы на 2011-2015"/>
      <sheetName val="20"/>
      <sheetName val="Расчет НВВ по RAB (2011-2018)"/>
    </sheetNames>
    <sheetDataSet>
      <sheetData sheetId="0"/>
      <sheetData sheetId="1">
        <row r="51">
          <cell r="I51">
            <v>3037.7</v>
          </cell>
        </row>
        <row r="52">
          <cell r="I52">
            <v>2068.172</v>
          </cell>
        </row>
        <row r="53">
          <cell r="I53">
            <v>61711.3</v>
          </cell>
        </row>
        <row r="54">
          <cell r="I54">
            <v>0</v>
          </cell>
        </row>
      </sheetData>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мощность"/>
      <sheetName val="энергия"/>
      <sheetName val="мощность (2)"/>
      <sheetName val="потери с мощ"/>
      <sheetName val="TEHSHEET"/>
      <sheetName val="17.1"/>
      <sheetName val="24"/>
      <sheetName val="25"/>
      <sheetName val="Справочники"/>
    </sheetNames>
    <sheetDataSet>
      <sheetData sheetId="0" refreshError="1"/>
      <sheetData sheetId="1" refreshError="1">
        <row r="19">
          <cell r="J19">
            <v>1406.09</v>
          </cell>
          <cell r="M19">
            <v>84.4</v>
          </cell>
          <cell r="N19">
            <v>1490.49</v>
          </cell>
          <cell r="P19">
            <v>1406.09</v>
          </cell>
          <cell r="Y19">
            <v>1498.15</v>
          </cell>
          <cell r="AB19">
            <v>89.888999999999996</v>
          </cell>
          <cell r="AC19">
            <v>1588.039</v>
          </cell>
          <cell r="AE19">
            <v>1498.15</v>
          </cell>
          <cell r="AN19">
            <v>1351.65</v>
          </cell>
          <cell r="AQ19">
            <v>81.099000000000004</v>
          </cell>
          <cell r="AR19">
            <v>1432.749</v>
          </cell>
          <cell r="AT19">
            <v>1351.65</v>
          </cell>
          <cell r="BC19">
            <v>1121.1099999999999</v>
          </cell>
          <cell r="BF19">
            <v>67.266600000000011</v>
          </cell>
          <cell r="BG19">
            <v>1188.3766000000001</v>
          </cell>
          <cell r="BI19">
            <v>1121.1099999999999</v>
          </cell>
          <cell r="BR19">
            <v>1017.29</v>
          </cell>
          <cell r="BU19">
            <v>61.037399999999984</v>
          </cell>
          <cell r="BV19">
            <v>1078.3273999999997</v>
          </cell>
          <cell r="BX19">
            <v>1017.29</v>
          </cell>
          <cell r="CG19">
            <v>998.99</v>
          </cell>
          <cell r="CJ19">
            <v>59.939399999999999</v>
          </cell>
          <cell r="CK19">
            <v>1058.9294</v>
          </cell>
          <cell r="CM19">
            <v>998.99</v>
          </cell>
          <cell r="CV19">
            <v>1117.93</v>
          </cell>
          <cell r="CY19">
            <v>67.075800000000001</v>
          </cell>
          <cell r="CZ19">
            <v>1185.0058000000001</v>
          </cell>
          <cell r="DB19">
            <v>1117.93</v>
          </cell>
          <cell r="DK19">
            <v>1130.3800000000001</v>
          </cell>
          <cell r="DN19">
            <v>67.822800000000015</v>
          </cell>
          <cell r="DO19">
            <v>1198.2028000000003</v>
          </cell>
          <cell r="DQ19">
            <v>1130.3800000000001</v>
          </cell>
          <cell r="DZ19">
            <v>1113.57</v>
          </cell>
          <cell r="EC19">
            <v>66.814200000000014</v>
          </cell>
          <cell r="ED19">
            <v>1180.3842000000002</v>
          </cell>
          <cell r="EF19">
            <v>1113.57</v>
          </cell>
          <cell r="EO19">
            <v>1172.5</v>
          </cell>
          <cell r="ER19">
            <v>70.349999999999994</v>
          </cell>
          <cell r="ES19">
            <v>1242.8499999999999</v>
          </cell>
          <cell r="EU19">
            <v>1172.5</v>
          </cell>
          <cell r="FD19">
            <v>1391.49</v>
          </cell>
          <cell r="FG19">
            <v>83.489399999999975</v>
          </cell>
          <cell r="FH19">
            <v>1474.9793999999995</v>
          </cell>
          <cell r="FJ19">
            <v>1391.49</v>
          </cell>
          <cell r="FS19">
            <v>1358.45</v>
          </cell>
          <cell r="FV19">
            <v>81.506999999999991</v>
          </cell>
          <cell r="FW19">
            <v>1439.9569999999999</v>
          </cell>
          <cell r="FY19">
            <v>1358.45</v>
          </cell>
          <cell r="GD19">
            <v>0</v>
          </cell>
          <cell r="GE19">
            <v>0</v>
          </cell>
          <cell r="GF19">
            <v>0</v>
          </cell>
          <cell r="GG19">
            <v>0</v>
          </cell>
          <cell r="GH19">
            <v>0</v>
          </cell>
          <cell r="GJ19">
            <v>1223.1333333333334</v>
          </cell>
          <cell r="GK19">
            <v>0</v>
          </cell>
          <cell r="GL19">
            <v>0</v>
          </cell>
          <cell r="GM19">
            <v>73.390883333333335</v>
          </cell>
          <cell r="GN19">
            <v>1296.5242166666667</v>
          </cell>
          <cell r="GP19">
            <v>1221.6054520547946</v>
          </cell>
        </row>
        <row r="20">
          <cell r="J20">
            <v>9</v>
          </cell>
          <cell r="N20">
            <v>9</v>
          </cell>
          <cell r="Y20">
            <v>11</v>
          </cell>
          <cell r="AC20">
            <v>11</v>
          </cell>
          <cell r="AN20">
            <v>14</v>
          </cell>
          <cell r="AR20">
            <v>14</v>
          </cell>
          <cell r="BC20">
            <v>12</v>
          </cell>
          <cell r="BG20">
            <v>12</v>
          </cell>
          <cell r="BR20">
            <v>11</v>
          </cell>
          <cell r="BV20">
            <v>11</v>
          </cell>
          <cell r="CG20">
            <v>13</v>
          </cell>
          <cell r="CK20">
            <v>13</v>
          </cell>
          <cell r="CV20">
            <v>13</v>
          </cell>
          <cell r="CZ20">
            <v>13</v>
          </cell>
          <cell r="DK20">
            <v>9</v>
          </cell>
          <cell r="DO20">
            <v>9</v>
          </cell>
          <cell r="DZ20">
            <v>9</v>
          </cell>
          <cell r="ED20">
            <v>9</v>
          </cell>
          <cell r="EO20">
            <v>10</v>
          </cell>
          <cell r="ES20">
            <v>10</v>
          </cell>
          <cell r="FD20">
            <v>15</v>
          </cell>
          <cell r="FH20">
            <v>15</v>
          </cell>
          <cell r="FS20">
            <v>9</v>
          </cell>
          <cell r="FW20">
            <v>9</v>
          </cell>
          <cell r="GD20">
            <v>0</v>
          </cell>
          <cell r="GE20">
            <v>0</v>
          </cell>
          <cell r="GF20">
            <v>0</v>
          </cell>
          <cell r="GG20">
            <v>0</v>
          </cell>
          <cell r="GH20">
            <v>0</v>
          </cell>
          <cell r="GJ20">
            <v>11.25</v>
          </cell>
          <cell r="GK20">
            <v>0</v>
          </cell>
          <cell r="GL20">
            <v>0</v>
          </cell>
          <cell r="GM20">
            <v>0</v>
          </cell>
          <cell r="GN20">
            <v>11.25</v>
          </cell>
          <cell r="GP20">
            <v>0</v>
          </cell>
        </row>
        <row r="21">
          <cell r="J21">
            <v>1397.09</v>
          </cell>
          <cell r="M21">
            <v>84.4</v>
          </cell>
          <cell r="N21">
            <v>1481.49</v>
          </cell>
          <cell r="Y21">
            <v>1487.15</v>
          </cell>
          <cell r="AB21">
            <v>89.888999999999996</v>
          </cell>
          <cell r="AC21">
            <v>1577.039</v>
          </cell>
          <cell r="AN21">
            <v>1337.65</v>
          </cell>
          <cell r="AQ21">
            <v>81.099000000000004</v>
          </cell>
          <cell r="AR21">
            <v>1418.749</v>
          </cell>
          <cell r="BC21">
            <v>1109.1099999999999</v>
          </cell>
          <cell r="BF21">
            <v>67.266600000000011</v>
          </cell>
          <cell r="BG21">
            <v>1176.3766000000001</v>
          </cell>
          <cell r="BR21">
            <v>1006.29</v>
          </cell>
          <cell r="BU21">
            <v>61.037399999999984</v>
          </cell>
          <cell r="BV21">
            <v>1067.3273999999997</v>
          </cell>
          <cell r="CG21">
            <v>985.99</v>
          </cell>
          <cell r="CJ21">
            <v>59.939399999999999</v>
          </cell>
          <cell r="CK21">
            <v>1045.9294</v>
          </cell>
          <cell r="CV21">
            <v>1104.93</v>
          </cell>
          <cell r="CY21">
            <v>67.075800000000001</v>
          </cell>
          <cell r="CZ21">
            <v>1172.0058000000001</v>
          </cell>
          <cell r="DK21">
            <v>1121.3800000000001</v>
          </cell>
          <cell r="DN21">
            <v>67.822800000000015</v>
          </cell>
          <cell r="DO21">
            <v>1189.2028000000003</v>
          </cell>
          <cell r="DZ21">
            <v>1104.57</v>
          </cell>
          <cell r="EC21">
            <v>66.814200000000014</v>
          </cell>
          <cell r="ED21">
            <v>1171.3842000000002</v>
          </cell>
          <cell r="EO21">
            <v>1162.5</v>
          </cell>
          <cell r="ER21">
            <v>70.349999999999994</v>
          </cell>
          <cell r="ES21">
            <v>1232.8499999999999</v>
          </cell>
          <cell r="FD21">
            <v>1376.49</v>
          </cell>
          <cell r="FG21">
            <v>83.489399999999975</v>
          </cell>
          <cell r="FH21">
            <v>1459.9793999999995</v>
          </cell>
          <cell r="FS21">
            <v>1349.45</v>
          </cell>
          <cell r="FV21">
            <v>81.506999999999991</v>
          </cell>
          <cell r="FW21">
            <v>1430.9569999999999</v>
          </cell>
          <cell r="GD21">
            <v>0</v>
          </cell>
          <cell r="GE21">
            <v>0</v>
          </cell>
          <cell r="GF21">
            <v>0</v>
          </cell>
          <cell r="GG21">
            <v>0</v>
          </cell>
          <cell r="GH21">
            <v>0</v>
          </cell>
          <cell r="GJ21">
            <v>1211.88333333333</v>
          </cell>
          <cell r="GK21">
            <v>0</v>
          </cell>
          <cell r="GL21">
            <v>0</v>
          </cell>
          <cell r="GM21">
            <v>73.390883333333335</v>
          </cell>
          <cell r="GN21">
            <v>1285.2742166666667</v>
          </cell>
          <cell r="GP2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мощность"/>
    </sheetNames>
    <sheetDataSet>
      <sheetData sheetId="0" refreshError="1"/>
      <sheetData sheetId="1" refreshError="1"/>
      <sheetData sheetId="2" refreshError="1">
        <row r="12">
          <cell r="H12" t="str">
            <v>газ коксовый</v>
          </cell>
        </row>
        <row r="13">
          <cell r="H13" t="str">
            <v>прочее</v>
          </cell>
        </row>
        <row r="14">
          <cell r="H14" t="str">
            <v>дистиллят</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s>
    <sheetDataSet>
      <sheetData sheetId="0" refreshError="1"/>
      <sheetData sheetId="1" refreshError="1"/>
      <sheetData sheetId="2" refreshError="1"/>
      <sheetData sheetId="3" refreshError="1"/>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refreshError="1"/>
      <sheetData sheetId="6" refreshError="1"/>
      <sheetData sheetId="7" refreshError="1"/>
      <sheetData sheetId="8" refreshError="1"/>
      <sheetData sheetId="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рЭС"/>
      <sheetName val="Перегруппировка"/>
      <sheetName val="план 2000"/>
      <sheetName val="Главная для ТП"/>
      <sheetName val="1.15 (д.б.)"/>
      <sheetName val="Заголовок"/>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Расчет НВВ общий"/>
      <sheetName val="Расчет котловых тарифов"/>
      <sheetName val="Параметры"/>
      <sheetName val="Справочники"/>
      <sheetName val="16"/>
    </sheetNames>
    <sheetDataSet>
      <sheetData sheetId="0"/>
      <sheetData sheetId="1"/>
      <sheetData sheetId="2"/>
      <sheetData sheetId="3"/>
      <sheetData sheetId="4" refreshError="1"/>
      <sheetData sheetId="5" refreshError="1"/>
      <sheetData sheetId="6"/>
      <sheetData sheetId="7" refreshError="1"/>
      <sheetData sheetId="8"/>
      <sheetData sheetId="9"/>
      <sheetData sheetId="10"/>
      <sheetData sheetId="11"/>
      <sheetData sheetId="12" refreshError="1"/>
      <sheetData sheetId="13"/>
      <sheetData sheetId="14" refreshError="1">
        <row r="5">
          <cell r="E5" t="str">
            <v>L9</v>
          </cell>
          <cell r="K5">
            <v>0</v>
          </cell>
        </row>
        <row r="6">
          <cell r="D6">
            <v>0</v>
          </cell>
          <cell r="E6" t="str">
            <v>L10</v>
          </cell>
          <cell r="K6">
            <v>0</v>
          </cell>
        </row>
        <row r="7">
          <cell r="E7" t="str">
            <v>L10.1</v>
          </cell>
        </row>
        <row r="8">
          <cell r="D8">
            <v>0</v>
          </cell>
          <cell r="E8" t="str">
            <v>L10.2</v>
          </cell>
        </row>
        <row r="9">
          <cell r="D9">
            <v>0</v>
          </cell>
          <cell r="E9" t="str">
            <v>L11</v>
          </cell>
          <cell r="G9">
            <v>0</v>
          </cell>
          <cell r="H9">
            <v>0</v>
          </cell>
          <cell r="I9">
            <v>0</v>
          </cell>
          <cell r="J9">
            <v>0</v>
          </cell>
          <cell r="K9">
            <v>0</v>
          </cell>
        </row>
        <row r="10">
          <cell r="D10">
            <v>0</v>
          </cell>
          <cell r="E10" t="str">
            <v>L12</v>
          </cell>
          <cell r="G10">
            <v>0</v>
          </cell>
          <cell r="H10">
            <v>0</v>
          </cell>
          <cell r="I10">
            <v>0</v>
          </cell>
          <cell r="J10">
            <v>0</v>
          </cell>
          <cell r="K10">
            <v>0</v>
          </cell>
        </row>
        <row r="11">
          <cell r="D11">
            <v>0</v>
          </cell>
          <cell r="E11" t="str">
            <v>L12_1</v>
          </cell>
          <cell r="G11">
            <v>0</v>
          </cell>
          <cell r="H11">
            <v>0</v>
          </cell>
          <cell r="I11">
            <v>0</v>
          </cell>
          <cell r="J11">
            <v>0</v>
          </cell>
          <cell r="K11">
            <v>0</v>
          </cell>
        </row>
        <row r="12">
          <cell r="D12">
            <v>0</v>
          </cell>
          <cell r="E12" t="str">
            <v>L13</v>
          </cell>
          <cell r="G12">
            <v>0</v>
          </cell>
          <cell r="H12">
            <v>0</v>
          </cell>
          <cell r="I12">
            <v>0</v>
          </cell>
          <cell r="J12">
            <v>0</v>
          </cell>
          <cell r="K12">
            <v>0</v>
          </cell>
        </row>
        <row r="13">
          <cell r="D13">
            <v>0</v>
          </cell>
          <cell r="E13" t="str">
            <v>L13_1</v>
          </cell>
          <cell r="G13">
            <v>0</v>
          </cell>
          <cell r="H13">
            <v>0</v>
          </cell>
          <cell r="I13">
            <v>0</v>
          </cell>
          <cell r="J13">
            <v>0</v>
          </cell>
          <cell r="K13">
            <v>0</v>
          </cell>
        </row>
        <row r="14">
          <cell r="D14">
            <v>0</v>
          </cell>
          <cell r="E14" t="str">
            <v>L14</v>
          </cell>
          <cell r="G14">
            <v>0</v>
          </cell>
          <cell r="H14">
            <v>0</v>
          </cell>
          <cell r="I14">
            <v>0</v>
          </cell>
          <cell r="J14">
            <v>0</v>
          </cell>
          <cell r="K14">
            <v>0</v>
          </cell>
        </row>
        <row r="15">
          <cell r="D15">
            <v>0</v>
          </cell>
          <cell r="E15" t="str">
            <v>L15</v>
          </cell>
          <cell r="G15">
            <v>0</v>
          </cell>
          <cell r="H15">
            <v>0</v>
          </cell>
          <cell r="I15">
            <v>0</v>
          </cell>
          <cell r="J15">
            <v>0</v>
          </cell>
          <cell r="K15">
            <v>0</v>
          </cell>
        </row>
        <row r="16">
          <cell r="D16">
            <v>0</v>
          </cell>
          <cell r="E16" t="str">
            <v>L16</v>
          </cell>
          <cell r="G16">
            <v>0</v>
          </cell>
          <cell r="H16">
            <v>0</v>
          </cell>
          <cell r="I16">
            <v>0</v>
          </cell>
          <cell r="J16">
            <v>0</v>
          </cell>
          <cell r="K16">
            <v>0</v>
          </cell>
        </row>
        <row r="17">
          <cell r="D17">
            <v>0</v>
          </cell>
          <cell r="E17" t="str">
            <v>L17</v>
          </cell>
          <cell r="G17">
            <v>0</v>
          </cell>
          <cell r="H17">
            <v>0</v>
          </cell>
          <cell r="I17">
            <v>0</v>
          </cell>
          <cell r="J17">
            <v>0</v>
          </cell>
          <cell r="K17">
            <v>0</v>
          </cell>
        </row>
        <row r="18">
          <cell r="D18">
            <v>0</v>
          </cell>
          <cell r="E18" t="str">
            <v>L18</v>
          </cell>
          <cell r="G18">
            <v>0</v>
          </cell>
          <cell r="H18">
            <v>0</v>
          </cell>
          <cell r="I18">
            <v>0</v>
          </cell>
          <cell r="J18">
            <v>0</v>
          </cell>
          <cell r="K18">
            <v>0</v>
          </cell>
        </row>
        <row r="19">
          <cell r="D19">
            <v>0</v>
          </cell>
          <cell r="E19" t="str">
            <v>L19</v>
          </cell>
          <cell r="G19">
            <v>0</v>
          </cell>
          <cell r="H19">
            <v>0</v>
          </cell>
          <cell r="I19">
            <v>0</v>
          </cell>
          <cell r="J19">
            <v>0</v>
          </cell>
          <cell r="K19">
            <v>0</v>
          </cell>
        </row>
        <row r="20">
          <cell r="D20">
            <v>0</v>
          </cell>
          <cell r="E20" t="str">
            <v>L20</v>
          </cell>
          <cell r="G20">
            <v>0</v>
          </cell>
          <cell r="H20">
            <v>0</v>
          </cell>
          <cell r="I20">
            <v>0</v>
          </cell>
          <cell r="J20">
            <v>0</v>
          </cell>
          <cell r="K20">
            <v>0</v>
          </cell>
        </row>
        <row r="22">
          <cell r="D22">
            <v>0</v>
          </cell>
          <cell r="E22" t="str">
            <v>L20.1</v>
          </cell>
          <cell r="G22">
            <v>0</v>
          </cell>
          <cell r="H22">
            <v>0</v>
          </cell>
          <cell r="I22">
            <v>0</v>
          </cell>
          <cell r="J22">
            <v>0</v>
          </cell>
          <cell r="K22">
            <v>0</v>
          </cell>
        </row>
        <row r="23">
          <cell r="D23">
            <v>0</v>
          </cell>
          <cell r="E23" t="str">
            <v>L21</v>
          </cell>
          <cell r="G23">
            <v>0</v>
          </cell>
          <cell r="H23">
            <v>0</v>
          </cell>
          <cell r="I23">
            <v>0</v>
          </cell>
          <cell r="J23">
            <v>0</v>
          </cell>
          <cell r="K23">
            <v>0</v>
          </cell>
        </row>
        <row r="24">
          <cell r="D24">
            <v>0</v>
          </cell>
          <cell r="E24" t="str">
            <v>L22</v>
          </cell>
          <cell r="G24">
            <v>0</v>
          </cell>
          <cell r="H24">
            <v>0</v>
          </cell>
          <cell r="I24">
            <v>0</v>
          </cell>
          <cell r="J24">
            <v>0</v>
          </cell>
          <cell r="K24">
            <v>0</v>
          </cell>
        </row>
        <row r="25">
          <cell r="D25">
            <v>0</v>
          </cell>
          <cell r="E25" t="str">
            <v>L23</v>
          </cell>
          <cell r="F25">
            <v>0</v>
          </cell>
          <cell r="G25">
            <v>0</v>
          </cell>
          <cell r="H25">
            <v>0</v>
          </cell>
          <cell r="I25">
            <v>0</v>
          </cell>
          <cell r="J25">
            <v>0</v>
          </cell>
          <cell r="K25">
            <v>0</v>
          </cell>
        </row>
        <row r="27">
          <cell r="D27">
            <v>486780.708042857</v>
          </cell>
          <cell r="E27" t="str">
            <v>L24</v>
          </cell>
          <cell r="H27">
            <v>486780.708042857</v>
          </cell>
          <cell r="I27">
            <v>0</v>
          </cell>
        </row>
        <row r="28">
          <cell r="D28">
            <v>1488086.1810951247</v>
          </cell>
          <cell r="E28" t="str">
            <v>L25</v>
          </cell>
          <cell r="H28">
            <v>1488086.1810951247</v>
          </cell>
          <cell r="I28">
            <v>0</v>
          </cell>
        </row>
        <row r="30">
          <cell r="D30">
            <v>678885.03766750661</v>
          </cell>
          <cell r="E30" t="str">
            <v>L25.1</v>
          </cell>
          <cell r="H30">
            <v>678885.03766750661</v>
          </cell>
          <cell r="I30">
            <v>0</v>
          </cell>
        </row>
      </sheetData>
      <sheetData sheetId="15"/>
      <sheetData sheetId="16"/>
      <sheetData sheetId="17"/>
      <sheetData sheetId="18" refreshError="1"/>
      <sheetData sheetId="19" refreshError="1"/>
      <sheetData sheetId="20" refreshError="1"/>
      <sheetData sheetId="2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P2.1 усл. единицы"/>
      <sheetName val="P2.2 усл. единицы"/>
      <sheetName val="Расчет НВВ общий"/>
      <sheetName val="Расчет котловых тарифов"/>
      <sheetName val="Параметры"/>
      <sheetName val="Расчет расходов RAB"/>
      <sheetName val="расчет НВВ РСК по 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_list"/>
      <sheetName val="Свод по RSK"/>
      <sheetName val="Белг"/>
      <sheetName val="Брян"/>
      <sheetName val="Ворж"/>
      <sheetName val="Кост"/>
      <sheetName val="Крск"/>
      <sheetName val="Липц"/>
      <sheetName val="Орел"/>
      <sheetName val="Смол"/>
      <sheetName val="Тамб"/>
      <sheetName val="Твер"/>
      <sheetName val="Ярсл"/>
      <sheetName val="СВОД"/>
      <sheetName val="СВОД с пл.2012г"/>
      <sheetName val="СВОД с пл.2012г (моделир.)"/>
      <sheetName val="СВОД с пл.2012г (модел_зн 0611)"/>
      <sheetName val="СВОД с пл.2012г (ЗН)"/>
      <sheetName val="t_настройки"/>
    </sheetNames>
    <sheetDataSet>
      <sheetData sheetId="0">
        <row r="80">
          <cell r="H80" t="str">
            <v>12 Прибыль</v>
          </cell>
        </row>
        <row r="82">
          <cell r="H82" t="str">
            <v>13 Прог.баланс</v>
          </cell>
        </row>
        <row r="84">
          <cell r="H84" t="str">
            <v>14 ДДС прямой</v>
          </cell>
        </row>
        <row r="86">
          <cell r="H86" t="str">
            <v>3 Выручка</v>
          </cell>
        </row>
        <row r="88">
          <cell r="H88" t="str">
            <v>6 Смета затрат</v>
          </cell>
        </row>
        <row r="90">
          <cell r="H90" t="str">
            <v>8 Инвестиции-свод</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ВВ утв тарифы"/>
      <sheetName val="НП-2-12-П"/>
      <sheetName val="Tarif_300_6_2004 для фэк скорр"/>
      <sheetName val="Баланс мощности 2007"/>
      <sheetName val="Свод"/>
      <sheetName val="ДПН"/>
      <sheetName val="Справочники"/>
      <sheetName val="БФ-2-13-П"/>
      <sheetName val="ИТОГИ  по Н,Р,Э,Q"/>
      <sheetName val="D-Test of FA Installation"/>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баланс квадраты ПЭС"/>
      <sheetName val="Списки"/>
      <sheetName val="ИТОГИ__по_Н,Р,Э,Q"/>
      <sheetName val="D-Test_of_FA_Installation"/>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эл.эн"/>
      <sheetName val="1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Регионы"/>
      <sheetName val="перекрестка"/>
      <sheetName val="18.2"/>
      <sheetName val="21.3"/>
      <sheetName val="2.3"/>
      <sheetName val="P2.1"/>
    </sheetNames>
    <sheetDataSet>
      <sheetData sheetId="0" refreshError="1"/>
      <sheetData sheetId="1" refreshError="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3">
          <cell r="E13">
            <v>0</v>
          </cell>
          <cell r="F13">
            <v>0</v>
          </cell>
          <cell r="G13">
            <v>0</v>
          </cell>
          <cell r="H13">
            <v>0</v>
          </cell>
          <cell r="I13">
            <v>0</v>
          </cell>
          <cell r="J13">
            <v>0</v>
          </cell>
          <cell r="K13">
            <v>0</v>
          </cell>
          <cell r="L13">
            <v>0</v>
          </cell>
          <cell r="M13">
            <v>0</v>
          </cell>
        </row>
        <row r="14">
          <cell r="C14" t="str">
            <v>Уголь</v>
          </cell>
          <cell r="J14">
            <v>0</v>
          </cell>
          <cell r="K14">
            <v>0</v>
          </cell>
          <cell r="L14">
            <v>0</v>
          </cell>
          <cell r="M14">
            <v>0</v>
          </cell>
        </row>
        <row r="15">
          <cell r="C15" t="str">
            <v>Мазут</v>
          </cell>
          <cell r="J15">
            <v>0</v>
          </cell>
          <cell r="K15">
            <v>0</v>
          </cell>
          <cell r="L15">
            <v>0</v>
          </cell>
          <cell r="M15">
            <v>0</v>
          </cell>
        </row>
        <row r="16">
          <cell r="C16" t="str">
            <v>Газ</v>
          </cell>
          <cell r="J16">
            <v>0</v>
          </cell>
          <cell r="K16">
            <v>0</v>
          </cell>
          <cell r="L16">
            <v>0</v>
          </cell>
          <cell r="M16">
            <v>0</v>
          </cell>
        </row>
        <row r="17">
          <cell r="C17" t="str">
            <v>Другие виды топлива</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efreshError="1"/>
      <sheetData sheetId="11" refreshError="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E6">
            <v>0</v>
          </cell>
          <cell r="F6">
            <v>0</v>
          </cell>
          <cell r="G6">
            <v>0</v>
          </cell>
          <cell r="H6">
            <v>0</v>
          </cell>
          <cell r="J6">
            <v>0</v>
          </cell>
          <cell r="K6">
            <v>0</v>
          </cell>
          <cell r="L6">
            <v>0</v>
          </cell>
          <cell r="M6">
            <v>0</v>
          </cell>
        </row>
        <row r="8">
          <cell r="J8">
            <v>0</v>
          </cell>
          <cell r="K8">
            <v>0</v>
          </cell>
          <cell r="L8">
            <v>0</v>
          </cell>
          <cell r="M8">
            <v>0</v>
          </cell>
        </row>
        <row r="10">
          <cell r="E10">
            <v>0</v>
          </cell>
          <cell r="F10">
            <v>0</v>
          </cell>
          <cell r="G10">
            <v>0</v>
          </cell>
          <cell r="H10">
            <v>0</v>
          </cell>
          <cell r="J10">
            <v>0</v>
          </cell>
          <cell r="K10">
            <v>0</v>
          </cell>
          <cell r="L10">
            <v>0</v>
          </cell>
          <cell r="M10">
            <v>0</v>
          </cell>
        </row>
        <row r="12">
          <cell r="J12">
            <v>0</v>
          </cell>
          <cell r="K12">
            <v>0</v>
          </cell>
          <cell r="L12">
            <v>0</v>
          </cell>
          <cell r="M12">
            <v>0</v>
          </cell>
        </row>
        <row r="14">
          <cell r="E14">
            <v>0</v>
          </cell>
          <cell r="F14">
            <v>0</v>
          </cell>
          <cell r="G14">
            <v>0</v>
          </cell>
          <cell r="H14">
            <v>0</v>
          </cell>
          <cell r="J14">
            <v>0</v>
          </cell>
          <cell r="K14">
            <v>0</v>
          </cell>
          <cell r="L14">
            <v>0</v>
          </cell>
          <cell r="M14">
            <v>0</v>
          </cell>
        </row>
        <row r="16">
          <cell r="J16">
            <v>0</v>
          </cell>
          <cell r="K16">
            <v>0</v>
          </cell>
          <cell r="L16">
            <v>0</v>
          </cell>
          <cell r="M16">
            <v>0</v>
          </cell>
        </row>
        <row r="18">
          <cell r="E18">
            <v>0</v>
          </cell>
          <cell r="F18">
            <v>0</v>
          </cell>
          <cell r="G18">
            <v>0</v>
          </cell>
          <cell r="H18">
            <v>0</v>
          </cell>
          <cell r="J18">
            <v>0</v>
          </cell>
          <cell r="K18">
            <v>0</v>
          </cell>
          <cell r="L18">
            <v>0</v>
          </cell>
          <cell r="M18">
            <v>0</v>
          </cell>
        </row>
        <row r="20">
          <cell r="J20">
            <v>0</v>
          </cell>
          <cell r="K20">
            <v>0</v>
          </cell>
          <cell r="L20">
            <v>0</v>
          </cell>
          <cell r="M20">
            <v>0</v>
          </cell>
        </row>
        <row r="22">
          <cell r="E22">
            <v>0</v>
          </cell>
          <cell r="F22">
            <v>0</v>
          </cell>
          <cell r="G22">
            <v>0</v>
          </cell>
          <cell r="H22">
            <v>0</v>
          </cell>
          <cell r="J22">
            <v>0</v>
          </cell>
          <cell r="K22">
            <v>0</v>
          </cell>
          <cell r="L22">
            <v>0</v>
          </cell>
          <cell r="M22">
            <v>0</v>
          </cell>
        </row>
        <row r="24">
          <cell r="J24">
            <v>0</v>
          </cell>
          <cell r="K24">
            <v>0</v>
          </cell>
          <cell r="L24">
            <v>0</v>
          </cell>
          <cell r="M24">
            <v>0</v>
          </cell>
        </row>
        <row r="26">
          <cell r="E26">
            <v>0</v>
          </cell>
          <cell r="F26">
            <v>0</v>
          </cell>
          <cell r="G26">
            <v>0</v>
          </cell>
          <cell r="H26">
            <v>0</v>
          </cell>
          <cell r="J26">
            <v>0</v>
          </cell>
          <cell r="K26">
            <v>0</v>
          </cell>
          <cell r="L26">
            <v>0</v>
          </cell>
          <cell r="M26">
            <v>0</v>
          </cell>
        </row>
        <row r="28">
          <cell r="J28">
            <v>0</v>
          </cell>
          <cell r="K28">
            <v>0</v>
          </cell>
          <cell r="L28">
            <v>0</v>
          </cell>
          <cell r="M28">
            <v>0</v>
          </cell>
        </row>
        <row r="30">
          <cell r="E30">
            <v>0</v>
          </cell>
          <cell r="F30">
            <v>0</v>
          </cell>
          <cell r="G30">
            <v>0</v>
          </cell>
          <cell r="H30">
            <v>0</v>
          </cell>
          <cell r="J30">
            <v>0</v>
          </cell>
          <cell r="K30">
            <v>0</v>
          </cell>
          <cell r="L30">
            <v>0</v>
          </cell>
          <cell r="M30">
            <v>0</v>
          </cell>
        </row>
        <row r="32">
          <cell r="J32">
            <v>0</v>
          </cell>
          <cell r="K32">
            <v>0</v>
          </cell>
          <cell r="L32">
            <v>0</v>
          </cell>
          <cell r="M32">
            <v>0</v>
          </cell>
        </row>
        <row r="34">
          <cell r="E34">
            <v>0</v>
          </cell>
          <cell r="F34">
            <v>0</v>
          </cell>
          <cell r="G34">
            <v>0</v>
          </cell>
          <cell r="H34">
            <v>0</v>
          </cell>
          <cell r="J34">
            <v>0</v>
          </cell>
          <cell r="K34">
            <v>0</v>
          </cell>
          <cell r="L34">
            <v>0</v>
          </cell>
          <cell r="M34">
            <v>0</v>
          </cell>
        </row>
        <row r="36">
          <cell r="J36">
            <v>0</v>
          </cell>
          <cell r="K36">
            <v>0</v>
          </cell>
          <cell r="L36">
            <v>0</v>
          </cell>
          <cell r="M36">
            <v>0</v>
          </cell>
        </row>
        <row r="38">
          <cell r="E38">
            <v>0</v>
          </cell>
          <cell r="F38">
            <v>0</v>
          </cell>
          <cell r="G38">
            <v>0</v>
          </cell>
          <cell r="H38">
            <v>0</v>
          </cell>
          <cell r="J38">
            <v>0</v>
          </cell>
          <cell r="K38">
            <v>0</v>
          </cell>
          <cell r="L38">
            <v>0</v>
          </cell>
          <cell r="M38">
            <v>0</v>
          </cell>
        </row>
        <row r="40">
          <cell r="J40">
            <v>0</v>
          </cell>
          <cell r="K40">
            <v>0</v>
          </cell>
          <cell r="L40">
            <v>0</v>
          </cell>
          <cell r="M40">
            <v>0</v>
          </cell>
        </row>
        <row r="42">
          <cell r="E42">
            <v>0</v>
          </cell>
          <cell r="F42">
            <v>0</v>
          </cell>
          <cell r="G42">
            <v>0</v>
          </cell>
          <cell r="H42">
            <v>0</v>
          </cell>
          <cell r="J42">
            <v>0</v>
          </cell>
          <cell r="K42">
            <v>0</v>
          </cell>
          <cell r="L42">
            <v>0</v>
          </cell>
          <cell r="M42">
            <v>0</v>
          </cell>
        </row>
        <row r="44">
          <cell r="J44">
            <v>0</v>
          </cell>
          <cell r="K44">
            <v>0</v>
          </cell>
          <cell r="L44">
            <v>0</v>
          </cell>
          <cell r="M44">
            <v>0</v>
          </cell>
        </row>
        <row r="46">
          <cell r="E46">
            <v>0</v>
          </cell>
          <cell r="F46">
            <v>0</v>
          </cell>
          <cell r="G46">
            <v>0</v>
          </cell>
          <cell r="H46">
            <v>0</v>
          </cell>
          <cell r="J46">
            <v>0</v>
          </cell>
          <cell r="K46">
            <v>0</v>
          </cell>
          <cell r="L46">
            <v>0</v>
          </cell>
          <cell r="M46">
            <v>0</v>
          </cell>
        </row>
        <row r="48">
          <cell r="J48">
            <v>0</v>
          </cell>
          <cell r="K48">
            <v>0</v>
          </cell>
          <cell r="L48">
            <v>0</v>
          </cell>
          <cell r="M48">
            <v>0</v>
          </cell>
        </row>
        <row r="50">
          <cell r="E50">
            <v>0</v>
          </cell>
          <cell r="F50">
            <v>0</v>
          </cell>
          <cell r="G50">
            <v>0</v>
          </cell>
          <cell r="H50">
            <v>0</v>
          </cell>
          <cell r="J50">
            <v>0</v>
          </cell>
          <cell r="K50">
            <v>0</v>
          </cell>
          <cell r="L50">
            <v>0</v>
          </cell>
          <cell r="M50">
            <v>0</v>
          </cell>
        </row>
        <row r="52">
          <cell r="J52">
            <v>0</v>
          </cell>
          <cell r="K52">
            <v>0</v>
          </cell>
          <cell r="L52">
            <v>0</v>
          </cell>
          <cell r="M52">
            <v>0</v>
          </cell>
        </row>
        <row r="54">
          <cell r="E54">
            <v>0</v>
          </cell>
          <cell r="F54">
            <v>0</v>
          </cell>
          <cell r="G54">
            <v>0</v>
          </cell>
          <cell r="H54">
            <v>0</v>
          </cell>
          <cell r="J54">
            <v>0</v>
          </cell>
          <cell r="K54">
            <v>0</v>
          </cell>
          <cell r="L54">
            <v>0</v>
          </cell>
          <cell r="M54">
            <v>0</v>
          </cell>
        </row>
        <row r="56">
          <cell r="J56">
            <v>0</v>
          </cell>
          <cell r="K56">
            <v>0</v>
          </cell>
          <cell r="L56">
            <v>0</v>
          </cell>
          <cell r="M56">
            <v>0</v>
          </cell>
        </row>
        <row r="58">
          <cell r="E58">
            <v>0</v>
          </cell>
          <cell r="F58">
            <v>0</v>
          </cell>
          <cell r="G58">
            <v>0</v>
          </cell>
          <cell r="H58">
            <v>0</v>
          </cell>
          <cell r="J58">
            <v>0</v>
          </cell>
          <cell r="K58">
            <v>0</v>
          </cell>
          <cell r="L58">
            <v>0</v>
          </cell>
          <cell r="M58">
            <v>0</v>
          </cell>
        </row>
        <row r="60">
          <cell r="J60">
            <v>0</v>
          </cell>
          <cell r="K60">
            <v>0</v>
          </cell>
          <cell r="L60">
            <v>0</v>
          </cell>
          <cell r="M60">
            <v>0</v>
          </cell>
        </row>
        <row r="62">
          <cell r="E62">
            <v>0</v>
          </cell>
          <cell r="F62">
            <v>0</v>
          </cell>
          <cell r="G62">
            <v>0</v>
          </cell>
          <cell r="H62">
            <v>0</v>
          </cell>
          <cell r="J62">
            <v>0</v>
          </cell>
          <cell r="K62">
            <v>0</v>
          </cell>
          <cell r="L62">
            <v>0</v>
          </cell>
          <cell r="M62">
            <v>0</v>
          </cell>
        </row>
        <row r="64">
          <cell r="J64">
            <v>0</v>
          </cell>
          <cell r="K64">
            <v>0</v>
          </cell>
          <cell r="L64">
            <v>0</v>
          </cell>
          <cell r="M64">
            <v>0</v>
          </cell>
        </row>
        <row r="66">
          <cell r="E66">
            <v>0</v>
          </cell>
          <cell r="F66">
            <v>0</v>
          </cell>
          <cell r="G66">
            <v>0</v>
          </cell>
          <cell r="H66">
            <v>0</v>
          </cell>
          <cell r="J66">
            <v>0</v>
          </cell>
          <cell r="K66">
            <v>0</v>
          </cell>
          <cell r="L66">
            <v>0</v>
          </cell>
          <cell r="M66">
            <v>0</v>
          </cell>
        </row>
        <row r="68">
          <cell r="J68">
            <v>0</v>
          </cell>
          <cell r="K68">
            <v>0</v>
          </cell>
          <cell r="L68">
            <v>0</v>
          </cell>
          <cell r="M68">
            <v>0</v>
          </cell>
        </row>
        <row r="70">
          <cell r="E70">
            <v>0</v>
          </cell>
          <cell r="F70">
            <v>0</v>
          </cell>
          <cell r="G70">
            <v>0</v>
          </cell>
          <cell r="H70">
            <v>0</v>
          </cell>
          <cell r="J70">
            <v>0</v>
          </cell>
          <cell r="K70">
            <v>0</v>
          </cell>
          <cell r="L70">
            <v>0</v>
          </cell>
          <cell r="M70">
            <v>0</v>
          </cell>
        </row>
        <row r="72">
          <cell r="J72">
            <v>0</v>
          </cell>
          <cell r="K72">
            <v>0</v>
          </cell>
          <cell r="L72">
            <v>0</v>
          </cell>
          <cell r="M72">
            <v>0</v>
          </cell>
        </row>
        <row r="74">
          <cell r="E74">
            <v>0</v>
          </cell>
          <cell r="F74">
            <v>0</v>
          </cell>
          <cell r="G74">
            <v>0</v>
          </cell>
          <cell r="H74">
            <v>0</v>
          </cell>
          <cell r="J74">
            <v>0</v>
          </cell>
          <cell r="K74">
            <v>0</v>
          </cell>
          <cell r="L74">
            <v>0</v>
          </cell>
          <cell r="M74">
            <v>0</v>
          </cell>
        </row>
        <row r="76">
          <cell r="J76">
            <v>0</v>
          </cell>
          <cell r="K76">
            <v>0</v>
          </cell>
          <cell r="L76">
            <v>0</v>
          </cell>
          <cell r="M76">
            <v>0</v>
          </cell>
        </row>
        <row r="78">
          <cell r="E78">
            <v>0</v>
          </cell>
          <cell r="F78">
            <v>0</v>
          </cell>
          <cell r="G78">
            <v>0</v>
          </cell>
          <cell r="H78">
            <v>0</v>
          </cell>
          <cell r="J78">
            <v>0</v>
          </cell>
          <cell r="K78">
            <v>0</v>
          </cell>
          <cell r="L78">
            <v>0</v>
          </cell>
          <cell r="M78">
            <v>0</v>
          </cell>
        </row>
        <row r="80">
          <cell r="J80">
            <v>0</v>
          </cell>
          <cell r="K80">
            <v>0</v>
          </cell>
          <cell r="L80">
            <v>0</v>
          </cell>
          <cell r="M80">
            <v>0</v>
          </cell>
        </row>
        <row r="82">
          <cell r="E82">
            <v>0</v>
          </cell>
          <cell r="F82">
            <v>0</v>
          </cell>
          <cell r="G82">
            <v>0</v>
          </cell>
          <cell r="H82">
            <v>0</v>
          </cell>
          <cell r="J82">
            <v>0</v>
          </cell>
          <cell r="K82">
            <v>0</v>
          </cell>
          <cell r="L82">
            <v>0</v>
          </cell>
          <cell r="M82">
            <v>0</v>
          </cell>
        </row>
        <row r="84">
          <cell r="J84">
            <v>0</v>
          </cell>
          <cell r="K84">
            <v>0</v>
          </cell>
          <cell r="L84">
            <v>0</v>
          </cell>
          <cell r="M84">
            <v>0</v>
          </cell>
        </row>
        <row r="85">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row>
        <row r="10">
          <cell r="A10" t="str">
            <v>4.</v>
          </cell>
          <cell r="B10" t="str">
            <v>Наем жилого помещения</v>
          </cell>
          <cell r="C10" t="str">
            <v>тыс.руб.</v>
          </cell>
          <cell r="N10">
            <v>0</v>
          </cell>
        </row>
        <row r="11">
          <cell r="B11" t="str">
            <v xml:space="preserve"> - стоимость 1 суток найма жилого помещения</v>
          </cell>
          <cell r="C11" t="str">
            <v>руб.</v>
          </cell>
        </row>
        <row r="12">
          <cell r="A12" t="str">
            <v>5.</v>
          </cell>
          <cell r="B12" t="str">
            <v>Суточные в пределах норм</v>
          </cell>
          <cell r="C12" t="str">
            <v>тыс.руб.</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N14">
            <v>0</v>
          </cell>
        </row>
        <row r="15">
          <cell r="A15" t="str">
            <v>7.</v>
          </cell>
          <cell r="B15" t="str">
            <v>Прочие</v>
          </cell>
          <cell r="C15" t="str">
            <v>тыс.руб.</v>
          </cell>
          <cell r="N15">
            <v>0</v>
          </cell>
        </row>
        <row r="16">
          <cell r="A16" t="str">
            <v>8.</v>
          </cell>
          <cell r="B16" t="str">
            <v>Всего расходов</v>
          </cell>
          <cell r="C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I18">
            <v>0</v>
          </cell>
          <cell r="J18">
            <v>0</v>
          </cell>
          <cell r="K18">
            <v>0</v>
          </cell>
          <cell r="L18">
            <v>0</v>
          </cell>
        </row>
      </sheetData>
      <sheetData sheetId="27" refreshError="1">
        <row r="6">
          <cell r="A6" t="str">
            <v>&lt;Статья затрат 1&gt;</v>
          </cell>
          <cell r="E6">
            <v>0</v>
          </cell>
          <cell r="F6">
            <v>0</v>
          </cell>
          <cell r="G6">
            <v>0</v>
          </cell>
          <cell r="H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E11">
            <v>0</v>
          </cell>
          <cell r="F11">
            <v>0</v>
          </cell>
          <cell r="G11">
            <v>0</v>
          </cell>
          <cell r="H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E16">
            <v>0</v>
          </cell>
          <cell r="F16">
            <v>0</v>
          </cell>
          <cell r="G16">
            <v>0</v>
          </cell>
          <cell r="H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E20">
            <v>0</v>
          </cell>
          <cell r="F20">
            <v>0</v>
          </cell>
          <cell r="G20">
            <v>0</v>
          </cell>
          <cell r="H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16"/>
      <sheetName val="0"/>
      <sheetName val="1"/>
      <sheetName val="10"/>
      <sheetName val="11"/>
      <sheetName val="12"/>
      <sheetName val="13"/>
      <sheetName val="14"/>
      <sheetName val="15"/>
      <sheetName val="17.1"/>
      <sheetName val="17"/>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3 Выручка"/>
      <sheetName val="мощность"/>
      <sheetName val="Лист"/>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Ком потери"/>
      <sheetName val="t_Настрой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P2.2 усл. единицы"/>
      <sheetName val="2.1"/>
      <sheetName val="2.2"/>
      <sheetName val="OREP.INV.NET"/>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Объекты"/>
      <sheetName val="Лист1"/>
      <sheetName val="База"/>
      <sheetName val="Раздел В"/>
      <sheetName val="Раздел Г"/>
      <sheetName val="TEHSHEET"/>
    </sheetNames>
    <sheetDataSet>
      <sheetData sheetId="0"/>
      <sheetData sheetId="1">
        <row r="2533">
          <cell r="FX2533" t="str">
            <v>Г</v>
          </cell>
          <cell r="FY2533" t="str">
            <v>Д</v>
          </cell>
        </row>
      </sheetData>
      <sheetData sheetId="2"/>
      <sheetData sheetId="3"/>
      <sheetData sheetId="4"/>
      <sheetData sheetId="5"/>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FES"/>
      <sheetName val="Лист1"/>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лан 2000"/>
      <sheetName val="Перегруппировка"/>
      <sheetName val="ПрЭС"/>
      <sheetName val="Главная для ТП"/>
      <sheetName val="1.15 (д.б.)"/>
      <sheetName val="Заголовок"/>
      <sheetName val="на_1_тут"/>
      <sheetName val="ВАРИАНТ_3_РАБОЧИЙ"/>
      <sheetName val="план_2000"/>
      <sheetName val="Главная_для_ТП"/>
      <sheetName val="1_15_(д_б_)"/>
      <sheetName val="ФОТ по месяцам"/>
      <sheetName val="Смета ДУ и ПД"/>
      <sheetName val="Главная"/>
      <sheetName val="EKDEB90"/>
      <sheetName val="Смета_"/>
      <sheetName val="БДР"/>
      <sheetName val="прочие доходы"/>
      <sheetName val="ТЭП ТНС утв."/>
      <sheetName val="КПЭ"/>
      <sheetName val="ОНА,ОНО"/>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s>
    <sheetDataSet>
      <sheetData sheetId="0" refreshError="1">
        <row r="14">
          <cell r="A14" t="str">
            <v>Показатели деловой активности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т"/>
      <sheetName val="ТПП БП  (сокр)"/>
    </sheetNames>
    <sheetDataSet>
      <sheetData sheetId="0">
        <row r="1">
          <cell r="B1" t="str">
            <v>Выберите наименование ДЗО из списка</v>
          </cell>
          <cell r="M1" t="str">
            <v>Выберите из списка</v>
          </cell>
        </row>
        <row r="2">
          <cell r="B2" t="str">
            <v>МРСК Северного Кавказа</v>
          </cell>
          <cell r="M2" t="str">
            <v>RAB</v>
          </cell>
        </row>
        <row r="3">
          <cell r="B3" t="str">
            <v>МРСК Центра</v>
          </cell>
          <cell r="M3" t="str">
            <v>Индекс</v>
          </cell>
        </row>
        <row r="4">
          <cell r="B4" t="str">
            <v>МРСК Северо-Запада</v>
          </cell>
          <cell r="M4" t="str">
            <v>"Жесткий" индекс</v>
          </cell>
        </row>
        <row r="5">
          <cell r="B5" t="str">
            <v>МРСК Сибири</v>
          </cell>
        </row>
        <row r="6">
          <cell r="B6" t="str">
            <v>МРСК Урала</v>
          </cell>
        </row>
        <row r="7">
          <cell r="B7" t="str">
            <v>МРСК Юга</v>
          </cell>
        </row>
        <row r="8">
          <cell r="B8" t="str">
            <v>МРСК Центра и Приволжья</v>
          </cell>
        </row>
        <row r="9">
          <cell r="B9" t="str">
            <v>МРСК Волги</v>
          </cell>
        </row>
        <row r="10">
          <cell r="B10" t="str">
            <v>Московская объединённая СК</v>
          </cell>
        </row>
        <row r="11">
          <cell r="B11" t="str">
            <v>Ленэнерго</v>
          </cell>
        </row>
        <row r="12">
          <cell r="B12" t="str">
            <v>Тюменьэнерго</v>
          </cell>
        </row>
        <row r="13">
          <cell r="B13" t="str">
            <v>Янтарьэнерго</v>
          </cell>
        </row>
        <row r="14">
          <cell r="B14" t="str">
            <v>Кубаньэнерго</v>
          </cell>
        </row>
        <row r="15">
          <cell r="B15" t="str">
            <v>Томская РК</v>
          </cell>
        </row>
        <row r="18">
          <cell r="J18" t="str">
            <v>Кол-во лет</v>
          </cell>
        </row>
        <row r="19">
          <cell r="J19" t="str">
            <v>3</v>
          </cell>
        </row>
        <row r="20">
          <cell r="J20" t="str">
            <v>5</v>
          </cell>
        </row>
        <row r="21">
          <cell r="J21" t="str">
            <v>7</v>
          </cell>
        </row>
        <row r="22">
          <cell r="J22" t="str">
            <v>9</v>
          </cell>
        </row>
      </sheetData>
      <sheetData sheetId="1"/>
      <sheetData sheetId="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Рейтинг"/>
      <sheetName val="Лист13"/>
      <sheetName val="ИТ-бюджет"/>
      <sheetName val="эл ст"/>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Лист1"/>
      <sheetName val="УФ-61"/>
      <sheetName val="Рейтинг"/>
      <sheetName val="мар 2001"/>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Лист1"/>
      <sheetName val="УФ-61"/>
      <sheetName val="Рейтинг"/>
      <sheetName val="мар 2001"/>
      <sheetName val="ИТ-бюджет"/>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Ф-1 (для АО-энерго)"/>
      <sheetName val="Ф-2 (для АО-энерго)"/>
      <sheetName val="перекрестка"/>
      <sheetName val="Свод"/>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на 1 ту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SHPZ"/>
      <sheetName val="для тарифов"/>
      <sheetName val="производство"/>
      <sheetName val="Лист1"/>
      <sheetName val="План Газпрома"/>
      <sheetName val="См.1"/>
      <sheetName val="4НКУ"/>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Баланс"/>
      <sheetName val="Макро"/>
      <sheetName val="Закупки центр"/>
      <sheetName val="БФ-1-8-П"/>
      <sheetName val="БФ-1-10-П"/>
      <sheetName val="Объем ЛЭП"/>
      <sheetName val="Объем ПС"/>
      <sheetName val="для тарифов"/>
      <sheetName val="Справочни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13_П"/>
      <sheetName val="Баланс"/>
      <sheetName val="Макро"/>
      <sheetName val="Закупки центр"/>
      <sheetName val="БФ-2-8-П"/>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TEHSHEET"/>
      <sheetName val="2009"/>
      <sheetName val="14"/>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refreshError="1"/>
      <sheetData sheetId="1" refreshError="1"/>
      <sheetData sheetId="2" refreshError="1">
        <row r="37">
          <cell r="E37">
            <v>95.188674854791898</v>
          </cell>
          <cell r="F37">
            <v>105.054514260806</v>
          </cell>
          <cell r="G37">
            <v>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ИТ-бюджет"/>
    </sheetNames>
    <sheetDataSet>
      <sheetData sheetId="0" refreshError="1"/>
      <sheetData sheetId="1" refreshError="1">
        <row r="19">
          <cell r="K19">
            <v>0.05</v>
          </cell>
        </row>
        <row r="20">
          <cell r="K20">
            <v>0.05</v>
          </cell>
        </row>
      </sheetData>
      <sheetData sheetId="2" refreshError="1">
        <row r="8">
          <cell r="B8" t="str">
            <v>ОАО «МРСК Волги»</v>
          </cell>
        </row>
        <row r="9">
          <cell r="B9" t="str">
            <v>ОАО «МОЭСК»</v>
          </cell>
        </row>
        <row r="10">
          <cell r="B10" t="str">
            <v>ОАО «МРСК Северо-Запада»</v>
          </cell>
        </row>
        <row r="11">
          <cell r="B11" t="str">
            <v>ОАО «МРСК Центра»</v>
          </cell>
        </row>
        <row r="12">
          <cell r="B12" t="str">
            <v>ОАО «Янтарьэнерго»</v>
          </cell>
        </row>
        <row r="13">
          <cell r="B13" t="str">
            <v>ОАО «Кубаньэнерго»</v>
          </cell>
        </row>
        <row r="14">
          <cell r="B14" t="str">
            <v>ОАО «МРСК Северного Кавказа»</v>
          </cell>
        </row>
        <row r="15">
          <cell r="B15" t="str">
            <v>ОАО «МРСК Сибири»</v>
          </cell>
        </row>
        <row r="16">
          <cell r="B16" t="str">
            <v>ОАО «МРСК Урала»</v>
          </cell>
        </row>
        <row r="17">
          <cell r="B17" t="str">
            <v>ОАО «МРСК Центра и Приволжья»</v>
          </cell>
        </row>
        <row r="18">
          <cell r="B18" t="str">
            <v>ОАО «ТРК»</v>
          </cell>
        </row>
        <row r="19">
          <cell r="B19" t="str">
            <v>ОАО «Тюменьэнерго»</v>
          </cell>
        </row>
        <row r="20">
          <cell r="B20" t="str">
            <v>ОАО «Ленэнерго»</v>
          </cell>
        </row>
        <row r="21">
          <cell r="B21" t="str">
            <v>ОАО «МРСК Юга»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H3" t="str">
            <v>Проверки ОК</v>
          </cell>
        </row>
        <row r="9">
          <cell r="J9">
            <v>0.5</v>
          </cell>
        </row>
      </sheetData>
      <sheetData sheetId="24" refreshError="1">
        <row r="8">
          <cell r="I8">
            <v>2008</v>
          </cell>
        </row>
        <row r="9">
          <cell r="I9">
            <v>2009</v>
          </cell>
        </row>
        <row r="10">
          <cell r="I10">
            <v>2010</v>
          </cell>
        </row>
        <row r="11">
          <cell r="I11">
            <v>2011</v>
          </cell>
        </row>
        <row r="12">
          <cell r="I12">
            <v>2012</v>
          </cell>
        </row>
        <row r="13">
          <cell r="I13">
            <v>2013</v>
          </cell>
        </row>
        <row r="14">
          <cell r="I14">
            <v>2014</v>
          </cell>
        </row>
        <row r="15">
          <cell r="I15">
            <v>2015</v>
          </cell>
        </row>
        <row r="16">
          <cell r="I16">
            <v>2016</v>
          </cell>
        </row>
        <row r="17">
          <cell r="I17">
            <v>2017</v>
          </cell>
        </row>
        <row r="18">
          <cell r="I18">
            <v>2018</v>
          </cell>
        </row>
        <row r="19">
          <cell r="I19">
            <v>2019</v>
          </cell>
        </row>
        <row r="20">
          <cell r="I20">
            <v>2020</v>
          </cell>
        </row>
        <row r="23">
          <cell r="I23" t="str">
            <v>I квартал</v>
          </cell>
        </row>
        <row r="24">
          <cell r="I24" t="str">
            <v>II квартал</v>
          </cell>
        </row>
        <row r="25">
          <cell r="I25" t="str">
            <v>III квартал</v>
          </cell>
        </row>
        <row r="26">
          <cell r="I26" t="str">
            <v>IV квартал</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2013</v>
          </cell>
        </row>
        <row r="78">
          <cell r="I78">
            <v>3</v>
          </cell>
        </row>
        <row r="81">
          <cell r="I81">
            <v>6</v>
          </cell>
        </row>
        <row r="84">
          <cell r="I84">
            <v>4</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s>
    <sheetDataSet>
      <sheetData sheetId="0"/>
      <sheetData sheetId="1">
        <row r="19">
          <cell r="K19">
            <v>0.05</v>
          </cell>
        </row>
        <row r="20">
          <cell r="K20">
            <v>0.05</v>
          </cell>
        </row>
      </sheetData>
      <sheetData sheetId="2">
        <row r="8">
          <cell r="B8" t="str">
            <v>ОАО «МРСК Волги»</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9">
          <cell r="J9">
            <v>0.5</v>
          </cell>
        </row>
      </sheetData>
      <sheetData sheetId="24">
        <row r="8">
          <cell r="I8">
            <v>2008</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2013</v>
          </cell>
        </row>
        <row r="78">
          <cell r="I78">
            <v>3</v>
          </cell>
        </row>
        <row r="81">
          <cell r="I81">
            <v>6</v>
          </cell>
        </row>
        <row r="87">
          <cell r="I87" t="str">
            <v>ОАО «МРСК Северо-Запада»</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onstfakt"/>
      <sheetName val="ИтГП"/>
      <sheetName val="ИтПрямые"/>
      <sheetName val="ИтЭСК"/>
      <sheetName val="ИтТранзит"/>
      <sheetName val="Итого"/>
      <sheetName val="ЭСРЭ"/>
      <sheetName val="ДЭС"/>
      <sheetName val="Нижнов"/>
      <sheetName val="ВосРСМ"/>
      <sheetName val="ВосТаг"/>
      <sheetName val="Мос"/>
      <sheetName val="Русресурс"/>
      <sheetName val="ЭПМ"/>
      <sheetName val="ЕЭК"/>
      <sheetName val="ТНСС"/>
      <sheetName val="ЭнЛинк"/>
      <sheetName val="Рус"/>
      <sheetName val="Сфарфор"/>
      <sheetName val="Прямой2"/>
      <sheetName val="ДЭ"/>
      <sheetName val="Расходы"/>
      <sheetName val="ССО"/>
      <sheetName val="Лист1"/>
    </sheetNames>
    <sheetDataSet>
      <sheetData sheetId="0">
        <row r="35">
          <cell r="Q35">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а меню"/>
      <sheetName val="Исполнение"/>
      <sheetName val="Constants"/>
      <sheetName val="ToolsButton"/>
      <sheetName val="Список"/>
      <sheetName val="ФиктивныйДокумент"/>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Журнал ошибок"/>
      <sheetName val="27"/>
      <sheetName val="28"/>
      <sheetName val="sQueriesOut"/>
      <sheetName val="Итоги"/>
      <sheetName val="FooterList"/>
      <sheetName val="ОС"/>
      <sheetName val="НМА"/>
      <sheetName val="ТМЦ"/>
      <sheetName val="Товары отгруженные"/>
      <sheetName val="Расходы будущих периодов"/>
      <sheetName val="Ценные бумаги"/>
      <sheetName val="ДЗ"/>
      <sheetName val="КЗ"/>
      <sheetName val="Финансовые вложения"/>
      <sheetName val="Незавершенное строительство"/>
      <sheetName val="Займы и кредиты"/>
      <sheetName val="Незавершенное производство"/>
      <sheetName val="Доходы будущих периодов"/>
      <sheetName val="Резервы"/>
      <sheetName val="Прочие оборотные активы"/>
      <sheetName val="Прочие краткосроч. обязат."/>
      <sheetName val="Счета в банках"/>
      <sheetName val="ТМЦ на отв. хранении"/>
      <sheetName val="Материалы в переработке"/>
      <sheetName val="Товары на комиссии"/>
      <sheetName val="Оборудование для монтажа"/>
      <sheetName val="Спис. задолж. неплат. деб."/>
      <sheetName val="Обеспечения"/>
      <sheetName val="Земельные участки"/>
      <sheetName val="Иные обязательства"/>
      <sheetName val="Перечень договоров"/>
      <sheetName val="ОНА(ОНО)"/>
      <sheetName val="Enums"/>
      <sheetName val="БФ-2-13-П"/>
      <sheetName val="Лист"/>
      <sheetName val="навигация"/>
      <sheetName val="Т12"/>
      <sheetName val="Т3"/>
      <sheetName val="Реестр платежей"/>
      <sheetName val="Справочники"/>
      <sheetName val="присоединение и пропуск трафика"/>
      <sheetName val="Прочие доходы"/>
      <sheetName val="Лист2"/>
      <sheetName val="Износ НМА"/>
      <sheetName val="Производство электроэнергии"/>
      <sheetName val="ИТ-бюджет"/>
      <sheetName val="БФ-1-8-П"/>
      <sheetName val="БФ-2-6-П"/>
      <sheetName val="БФ-1-10-П"/>
      <sheetName val="БФ-2-5-П"/>
      <sheetName val="СВТ"/>
      <sheetName val="СС и ЛВ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row r="1">
          <cell r="A1" t="str">
            <v>БМСК</v>
          </cell>
          <cell r="X1">
            <v>216</v>
          </cell>
          <cell r="AC1" t="str">
            <v>АЭС</v>
          </cell>
        </row>
        <row r="2">
          <cell r="A2" t="str">
            <v>БСК</v>
          </cell>
          <cell r="AC2" t="str">
            <v>БТС</v>
          </cell>
        </row>
        <row r="3">
          <cell r="A3" t="str">
            <v>ТЭК</v>
          </cell>
          <cell r="AC3" t="str">
            <v>БТЭЦ</v>
          </cell>
        </row>
        <row r="4">
          <cell r="A4" t="str">
            <v>УК</v>
          </cell>
          <cell r="AC4" t="str">
            <v>БЭР</v>
          </cell>
        </row>
        <row r="5">
          <cell r="A5" t="str">
            <v>ЭСК</v>
          </cell>
          <cell r="AC5" t="str">
            <v>БЭС</v>
          </cell>
        </row>
        <row r="6">
          <cell r="AC6" t="str">
            <v>ВТС</v>
          </cell>
        </row>
        <row r="7">
          <cell r="AC7" t="str">
            <v>ВЭС</v>
          </cell>
        </row>
        <row r="8">
          <cell r="AC8" t="str">
            <v>ГТС</v>
          </cell>
        </row>
        <row r="9">
          <cell r="AC9" t="str">
            <v>ГТЭЦ</v>
          </cell>
        </row>
        <row r="10">
          <cell r="AC10" t="str">
            <v>ГЭС</v>
          </cell>
        </row>
        <row r="11">
          <cell r="AC11" t="str">
            <v>МЭС</v>
          </cell>
        </row>
        <row r="12">
          <cell r="AC12" t="str">
            <v>СЭС</v>
          </cell>
        </row>
        <row r="13">
          <cell r="AC13" t="str">
            <v>Упр</v>
          </cell>
        </row>
        <row r="14">
          <cell r="AC14" t="str">
            <v>УЭС</v>
          </cell>
        </row>
        <row r="15">
          <cell r="AC15" t="str">
            <v>ЭИС</v>
          </cell>
        </row>
        <row r="16">
          <cell r="AC16" t="str">
            <v>Эн_сб</v>
          </cell>
        </row>
        <row r="17">
          <cell r="AC17" t="str">
            <v>ЮЭС</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Справочники"/>
      <sheetName val="t_настройки"/>
      <sheetName val="t_проверки"/>
      <sheetName val="Сценарные условия"/>
      <sheetName val="Список ДЗО"/>
      <sheetName val="6 Смета Затрат"/>
      <sheetName val="Enums"/>
      <sheetName val="БФ-2-13-П"/>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ИТ-бюджет"/>
      <sheetName val="Журнал_печати"/>
      <sheetName val="SHPZ"/>
      <sheetName val="эл ст"/>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Передача эл.энергии_old"/>
      <sheetName val="Тср 12"/>
      <sheetName val="Тср 12-16"/>
      <sheetName val="ТБР"/>
      <sheetName val="Передача эл.энергии"/>
      <sheetName val="Тарифно-договорная модель"/>
      <sheetName val="Опросный лист МЭ к БП"/>
      <sheetName val="Баланс по уровням (для БП)"/>
      <sheetName val="Расчет НИОКР"/>
      <sheetName val="Расчет ДЗ"/>
      <sheetName val="Справка_Резерв"/>
      <sheetName val="ТО"/>
      <sheetName val="Отчет по выполн. плана рем."/>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Отчет об экологии"/>
      <sheetName val="Отчет об охране труда"/>
      <sheetName val="Затраты на_пром_ППБ"/>
      <sheetName val="t_Настройки"/>
      <sheetName val="расшифровка"/>
      <sheetName val="Дополнительные формы к АРМ БП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7">
          <cell r="B7" t="str">
            <v>ОАО «МРСК Волги»</v>
          </cell>
        </row>
        <row r="8">
          <cell r="B8" t="str">
            <v>ОАО «МОЭСК»</v>
          </cell>
        </row>
        <row r="9">
          <cell r="B9" t="str">
            <v>ОАО «МРСК Северо-Запада»</v>
          </cell>
        </row>
        <row r="10">
          <cell r="B10" t="str">
            <v>ОАО «МРСК Центра»</v>
          </cell>
        </row>
        <row r="11">
          <cell r="B11" t="str">
            <v>ОАО «Янтарьэнерго»</v>
          </cell>
        </row>
        <row r="12">
          <cell r="B12" t="str">
            <v>ОАО «Кубаньэнерго»</v>
          </cell>
        </row>
        <row r="13">
          <cell r="B13" t="str">
            <v>ОАО «МРСК Северного Кавказа»</v>
          </cell>
        </row>
        <row r="14">
          <cell r="B14" t="str">
            <v>ОАО «МРСК Сибири»</v>
          </cell>
        </row>
        <row r="15">
          <cell r="B15" t="str">
            <v>ОАО «МРСК Урала»</v>
          </cell>
        </row>
        <row r="16">
          <cell r="B16" t="str">
            <v>ОАО «МРСК Центра и Приволжья»</v>
          </cell>
        </row>
        <row r="17">
          <cell r="B17" t="str">
            <v>ОАО «ТРК»</v>
          </cell>
        </row>
        <row r="18">
          <cell r="B18" t="str">
            <v>ОАО «Тюменьэнерго»</v>
          </cell>
        </row>
        <row r="19">
          <cell r="B19" t="str">
            <v>ОАО «Ленэнерго»</v>
          </cell>
        </row>
        <row r="20">
          <cell r="B20" t="str">
            <v>ОАО «Межрегиональная распределительная сетевая компания Юга»</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56">
          <cell r="B56">
            <v>2009</v>
          </cell>
        </row>
        <row r="57">
          <cell r="B57">
            <v>2010</v>
          </cell>
        </row>
        <row r="58">
          <cell r="B58">
            <v>2011</v>
          </cell>
        </row>
        <row r="59">
          <cell r="B59">
            <v>2012</v>
          </cell>
        </row>
        <row r="60">
          <cell r="B60">
            <v>2013</v>
          </cell>
        </row>
        <row r="61">
          <cell r="B61">
            <v>2014</v>
          </cell>
        </row>
        <row r="62">
          <cell r="B62">
            <v>2015</v>
          </cell>
        </row>
        <row r="63">
          <cell r="B63">
            <v>2016</v>
          </cell>
        </row>
        <row r="64">
          <cell r="B64">
            <v>2017</v>
          </cell>
        </row>
        <row r="65">
          <cell r="B65">
            <v>2018</v>
          </cell>
        </row>
        <row r="66">
          <cell r="B66">
            <v>2019</v>
          </cell>
        </row>
        <row r="67">
          <cell r="B67">
            <v>2020</v>
          </cell>
        </row>
        <row r="70">
          <cell r="B70" t="str">
            <v>1-й квартал</v>
          </cell>
        </row>
        <row r="71">
          <cell r="B71" t="str">
            <v>2-й квартал</v>
          </cell>
        </row>
        <row r="72">
          <cell r="B72" t="str">
            <v>3-й квартал</v>
          </cell>
        </row>
        <row r="73">
          <cell r="B73" t="str">
            <v>4-й квартал</v>
          </cell>
        </row>
      </sheetData>
      <sheetData sheetId="26" refreshError="1"/>
      <sheetData sheetId="2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s>
    <sheetDataSet>
      <sheetData sheetId="0"/>
      <sheetData sheetId="1" refreshError="1"/>
      <sheetData sheetId="2" refreshError="1"/>
      <sheetData sheetId="3">
        <row r="1">
          <cell r="B1" t="str">
            <v>ИА</v>
          </cell>
          <cell r="D1" t="str">
            <v>да</v>
          </cell>
          <cell r="F1" t="str">
            <v>да</v>
          </cell>
          <cell r="K1" t="str">
            <v>С</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cell r="K2" t="str">
            <v>П</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Списки"/>
    </sheetNames>
    <sheetDataSet>
      <sheetData sheetId="0"/>
      <sheetData sheetId="1"/>
      <sheetData sheetId="2"/>
      <sheetData sheetId="3"/>
      <sheetData sheetId="4"/>
      <sheetData sheetId="5"/>
      <sheetData sheetId="6">
        <row r="12">
          <cell r="M12">
            <v>47036.838235799492</v>
          </cell>
        </row>
      </sheetData>
      <sheetData sheetId="7"/>
      <sheetData sheetId="8">
        <row r="23">
          <cell r="L23">
            <v>63968.429824888175</v>
          </cell>
        </row>
      </sheetData>
      <sheetData sheetId="9">
        <row r="11">
          <cell r="T11">
            <v>58287723.100125119</v>
          </cell>
        </row>
      </sheetData>
      <sheetData sheetId="10">
        <row r="78">
          <cell r="L78">
            <v>1549790.6695579998</v>
          </cell>
        </row>
      </sheetData>
      <sheetData sheetId="11">
        <row r="12">
          <cell r="M12">
            <v>0</v>
          </cell>
        </row>
      </sheetData>
      <sheetData sheetId="12"/>
      <sheetData sheetId="13"/>
      <sheetData sheetId="14">
        <row r="11">
          <cell r="L11">
            <v>4108516.1159912283</v>
          </cell>
        </row>
      </sheetData>
      <sheetData sheetId="15">
        <row r="11">
          <cell r="M11">
            <v>69397302.296661898</v>
          </cell>
        </row>
      </sheetData>
      <sheetData sheetId="16"/>
      <sheetData sheetId="17"/>
      <sheetData sheetId="18"/>
      <sheetData sheetId="19"/>
      <sheetData sheetId="20"/>
      <sheetData sheetId="21"/>
      <sheetData sheetId="22">
        <row r="11">
          <cell r="Z11">
            <v>14315238.271189211</v>
          </cell>
        </row>
      </sheetData>
      <sheetData sheetId="23"/>
      <sheetData sheetId="24">
        <row r="87">
          <cell r="I87" t="str">
            <v>ОАО «МРСК Центра»</v>
          </cell>
        </row>
      </sheetData>
      <sheetData sheetId="2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 ст"/>
      <sheetName val="ýë ñò"/>
      <sheetName val="Лист13"/>
      <sheetName val="расшифровка"/>
      <sheetName val="1997"/>
      <sheetName val="1998"/>
      <sheetName val="СписочнаяЧисленность"/>
      <sheetName val="Справочники"/>
      <sheetName val="Прил_9"/>
      <sheetName val="SHPZ"/>
      <sheetName val="даты"/>
      <sheetName val="Аморт_осн"/>
      <sheetName val="P-99b"/>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411.1"/>
      <sheetName val="ИПР ф.24"/>
      <sheetName val="ИП09"/>
      <sheetName val="15.э"/>
      <sheetName val="Детализация"/>
      <sheetName val="Справочник затрат_СБ"/>
      <sheetName val="Заголовок"/>
      <sheetName val="перекрестка"/>
      <sheetName val="16"/>
      <sheetName val="18.2"/>
      <sheetName val="4"/>
      <sheetName val="6"/>
      <sheetName val="27"/>
      <sheetName val="t_Настройки"/>
      <sheetName val="Ввод параметров"/>
      <sheetName val="29"/>
      <sheetName val="20"/>
      <sheetName val="21"/>
      <sheetName val="23"/>
      <sheetName val="25"/>
      <sheetName val="26"/>
      <sheetName val="28"/>
      <sheetName val="19"/>
      <sheetName val="22"/>
      <sheetName val="24"/>
      <sheetName val="УФ-28"/>
      <sheetName val="УЗ-10"/>
      <sheetName val="Лизинг"/>
      <sheetName val="Баланс"/>
      <sheetName val="ОПиУ"/>
      <sheetName val="общие сведения"/>
      <sheetName val="Пер-Вл"/>
    </sheetNames>
    <sheetDataSet>
      <sheetData sheetId="0" refreshError="1">
        <row r="360">
          <cell r="A360" t="str">
            <v>ИТОГО по электростанциям:</v>
          </cell>
          <cell r="B360" t="str">
            <v/>
          </cell>
          <cell r="D360">
            <v>1677.5819999999999</v>
          </cell>
          <cell r="E360">
            <v>961.71199999999988</v>
          </cell>
          <cell r="F360">
            <v>609.19800000000009</v>
          </cell>
          <cell r="H360">
            <v>137.38199999999998</v>
          </cell>
          <cell r="J360">
            <v>91.50800000000001</v>
          </cell>
          <cell r="K360">
            <v>1632.64</v>
          </cell>
        </row>
        <row r="368">
          <cell r="A368" t="str">
            <v>Тепловые сети</v>
          </cell>
          <cell r="G368" t="str">
            <v>30,0 км</v>
          </cell>
          <cell r="H368">
            <v>56.85</v>
          </cell>
          <cell r="I368" t="str">
            <v xml:space="preserve"> 22,0км</v>
          </cell>
          <cell r="J368">
            <v>40</v>
          </cell>
          <cell r="K368">
            <v>700</v>
          </cell>
          <cell r="L368" t="str">
            <v>Мосинжстрой</v>
          </cell>
        </row>
        <row r="369">
          <cell r="H369">
            <v>51.3</v>
          </cell>
          <cell r="J369">
            <v>37</v>
          </cell>
          <cell r="L369" t="str">
            <v>Спецстрой РФ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86"/>
  <sheetViews>
    <sheetView view="pageBreakPreview" zoomScale="70" zoomScaleNormal="85" zoomScaleSheetLayoutView="70" workbookViewId="0">
      <pane xSplit="2" ySplit="5" topLeftCell="C6" activePane="bottomRight" state="frozen"/>
      <selection pane="topRight" activeCell="C1" sqref="C1"/>
      <selection pane="bottomLeft" activeCell="A5" sqref="A5"/>
      <selection pane="bottomRight" activeCell="O27" sqref="O27"/>
    </sheetView>
  </sheetViews>
  <sheetFormatPr defaultColWidth="9.140625" defaultRowHeight="15"/>
  <cols>
    <col min="1" max="1" width="5.85546875" style="286" customWidth="1"/>
    <col min="2" max="2" width="26.28515625" style="286" bestFit="1" customWidth="1"/>
    <col min="3" max="3" width="15.85546875" style="286" customWidth="1"/>
    <col min="4" max="4" width="14.85546875" style="286" customWidth="1"/>
    <col min="5" max="5" width="15" style="286" customWidth="1"/>
    <col min="6" max="6" width="14.42578125" style="286" customWidth="1"/>
    <col min="7" max="7" width="15.85546875" style="286" customWidth="1"/>
    <col min="8" max="8" width="12.28515625" style="286" bestFit="1" customWidth="1"/>
    <col min="9" max="9" width="12.7109375" style="286" bestFit="1" customWidth="1"/>
    <col min="10" max="10" width="10.42578125" style="286" customWidth="1"/>
    <col min="11" max="12" width="15.85546875" style="286" customWidth="1"/>
    <col min="13" max="13" width="9.85546875" style="286" customWidth="1"/>
    <col min="14" max="14" width="13.140625" style="286" customWidth="1"/>
    <col min="15" max="15" width="15.85546875" style="286" customWidth="1"/>
    <col min="16" max="16" width="10.85546875" style="286" customWidth="1"/>
    <col min="17" max="18" width="15.28515625" style="286" customWidth="1"/>
    <col min="19" max="19" width="9.85546875" style="286" customWidth="1"/>
    <col min="20" max="20" width="12.7109375" style="286" customWidth="1"/>
    <col min="21" max="21" width="14.7109375" style="286" customWidth="1"/>
    <col min="22" max="22" width="10.85546875" style="286" customWidth="1"/>
    <col min="23" max="23" width="16.42578125" style="286" customWidth="1"/>
    <col min="24" max="24" width="15.28515625" style="286" customWidth="1"/>
    <col min="25" max="25" width="9.85546875" style="286" customWidth="1"/>
    <col min="26" max="28" width="13.85546875" style="286" customWidth="1"/>
    <col min="29" max="30" width="12.140625" style="286" customWidth="1"/>
    <col min="31" max="31" width="13.140625" style="286" customWidth="1"/>
    <col min="32" max="32" width="10.7109375" style="286" hidden="1" customWidth="1"/>
    <col min="33" max="34" width="14.42578125" style="286" hidden="1" customWidth="1"/>
    <col min="35" max="36" width="11.7109375" style="286" hidden="1" customWidth="1"/>
    <col min="37" max="37" width="14.42578125" style="286" customWidth="1"/>
    <col min="38" max="40" width="13.140625" style="286" customWidth="1"/>
    <col min="41" max="41" width="23.140625" style="286" customWidth="1"/>
    <col min="42" max="43" width="16.28515625" style="286" hidden="1" customWidth="1"/>
    <col min="44" max="44" width="26.28515625" style="286" customWidth="1"/>
    <col min="45" max="46" width="16.28515625" style="286" hidden="1" customWidth="1"/>
    <col min="47" max="52" width="14.42578125" style="286" customWidth="1"/>
    <col min="53" max="55" width="15.7109375" style="286" hidden="1" customWidth="1"/>
    <col min="56" max="58" width="14.42578125" style="286" customWidth="1"/>
    <col min="59" max="16384" width="9.140625" style="286"/>
  </cols>
  <sheetData>
    <row r="1" spans="1:58" ht="19.5" thickBot="1">
      <c r="A1" s="428" t="s">
        <v>299</v>
      </c>
      <c r="B1" s="428"/>
      <c r="C1" s="428"/>
      <c r="D1" s="428"/>
      <c r="E1" s="428"/>
      <c r="F1" s="428"/>
      <c r="G1" s="428"/>
      <c r="H1" s="428"/>
      <c r="I1" s="428"/>
      <c r="J1" s="428"/>
      <c r="K1" s="428"/>
      <c r="L1" s="428"/>
      <c r="M1" s="428"/>
      <c r="N1" s="428"/>
      <c r="O1" s="428"/>
      <c r="P1" s="428"/>
      <c r="Q1" s="428"/>
      <c r="R1" s="428"/>
      <c r="S1" s="428"/>
      <c r="T1" s="428"/>
      <c r="U1" s="428"/>
      <c r="V1" s="428"/>
      <c r="X1" s="372" t="s">
        <v>286</v>
      </c>
    </row>
    <row r="2" spans="1:58" s="285" customFormat="1" ht="31.5" customHeight="1" thickTop="1">
      <c r="A2" s="439" t="s">
        <v>0</v>
      </c>
      <c r="B2" s="441" t="s">
        <v>1</v>
      </c>
      <c r="C2" s="443" t="s">
        <v>78</v>
      </c>
      <c r="D2" s="436"/>
      <c r="E2" s="436"/>
      <c r="F2" s="436"/>
      <c r="G2" s="436"/>
      <c r="H2" s="436"/>
      <c r="I2" s="444"/>
      <c r="J2" s="445" t="s">
        <v>96</v>
      </c>
      <c r="K2" s="446"/>
      <c r="L2" s="446"/>
      <c r="M2" s="447"/>
      <c r="N2" s="435" t="s">
        <v>89</v>
      </c>
      <c r="O2" s="436"/>
      <c r="P2" s="436"/>
      <c r="Q2" s="436"/>
      <c r="R2" s="436"/>
      <c r="S2" s="444"/>
      <c r="T2" s="435" t="s">
        <v>98</v>
      </c>
      <c r="U2" s="436"/>
      <c r="V2" s="436"/>
      <c r="W2" s="436"/>
      <c r="X2" s="436"/>
      <c r="Y2" s="437"/>
      <c r="Z2" s="449" t="s">
        <v>100</v>
      </c>
      <c r="AA2" s="438"/>
      <c r="AB2" s="438"/>
      <c r="AC2" s="438" t="s">
        <v>294</v>
      </c>
      <c r="AD2" s="438"/>
      <c r="AE2" s="438"/>
      <c r="AF2" s="438" t="s">
        <v>101</v>
      </c>
      <c r="AG2" s="438"/>
      <c r="AH2" s="438"/>
      <c r="AI2" s="438" t="s">
        <v>295</v>
      </c>
      <c r="AJ2" s="438"/>
      <c r="AK2" s="438"/>
      <c r="AL2" s="438" t="s">
        <v>296</v>
      </c>
      <c r="AM2" s="438"/>
      <c r="AN2" s="438"/>
      <c r="AO2" s="438" t="s">
        <v>293</v>
      </c>
      <c r="AP2" s="438"/>
      <c r="AQ2" s="438"/>
      <c r="AR2" s="438" t="s">
        <v>292</v>
      </c>
      <c r="AS2" s="438"/>
      <c r="AT2" s="438"/>
      <c r="AU2" s="438" t="s">
        <v>297</v>
      </c>
      <c r="AV2" s="438"/>
      <c r="AW2" s="438"/>
      <c r="AX2" s="438" t="s">
        <v>206</v>
      </c>
      <c r="AY2" s="438"/>
      <c r="AZ2" s="438"/>
      <c r="BA2" s="438" t="s">
        <v>102</v>
      </c>
      <c r="BB2" s="438"/>
      <c r="BC2" s="438"/>
      <c r="BD2" s="438" t="s">
        <v>298</v>
      </c>
      <c r="BE2" s="438"/>
      <c r="BF2" s="448"/>
    </row>
    <row r="3" spans="1:58" ht="45" customHeight="1">
      <c r="A3" s="440"/>
      <c r="B3" s="442"/>
      <c r="C3" s="433" t="s">
        <v>83</v>
      </c>
      <c r="D3" s="429" t="s">
        <v>79</v>
      </c>
      <c r="E3" s="429" t="s">
        <v>85</v>
      </c>
      <c r="F3" s="429" t="s">
        <v>86</v>
      </c>
      <c r="G3" s="429" t="s">
        <v>80</v>
      </c>
      <c r="H3" s="429" t="s">
        <v>81</v>
      </c>
      <c r="I3" s="429" t="s">
        <v>82</v>
      </c>
      <c r="J3" s="429" t="s">
        <v>91</v>
      </c>
      <c r="K3" s="429" t="s">
        <v>93</v>
      </c>
      <c r="L3" s="429" t="s">
        <v>94</v>
      </c>
      <c r="M3" s="429" t="s">
        <v>97</v>
      </c>
      <c r="N3" s="313" t="s">
        <v>92</v>
      </c>
      <c r="O3" s="429" t="s">
        <v>90</v>
      </c>
      <c r="P3" s="429" t="s">
        <v>91</v>
      </c>
      <c r="Q3" s="429" t="s">
        <v>93</v>
      </c>
      <c r="R3" s="429" t="s">
        <v>94</v>
      </c>
      <c r="S3" s="429" t="s">
        <v>95</v>
      </c>
      <c r="T3" s="313" t="s">
        <v>92</v>
      </c>
      <c r="U3" s="429" t="s">
        <v>90</v>
      </c>
      <c r="V3" s="429" t="s">
        <v>91</v>
      </c>
      <c r="W3" s="429" t="s">
        <v>93</v>
      </c>
      <c r="X3" s="429" t="s">
        <v>94</v>
      </c>
      <c r="Y3" s="431" t="s">
        <v>95</v>
      </c>
      <c r="Z3" s="433">
        <v>2015</v>
      </c>
      <c r="AA3" s="429">
        <v>2016</v>
      </c>
      <c r="AB3" s="429">
        <v>2017</v>
      </c>
      <c r="AC3" s="429">
        <v>2015</v>
      </c>
      <c r="AD3" s="429">
        <v>2016</v>
      </c>
      <c r="AE3" s="429">
        <v>2017</v>
      </c>
      <c r="AF3" s="429">
        <v>2015</v>
      </c>
      <c r="AG3" s="429">
        <v>2016</v>
      </c>
      <c r="AH3" s="429">
        <v>2017</v>
      </c>
      <c r="AI3" s="429">
        <v>2015</v>
      </c>
      <c r="AJ3" s="429">
        <v>2016</v>
      </c>
      <c r="AK3" s="429">
        <v>2017</v>
      </c>
      <c r="AL3" s="429">
        <v>2015</v>
      </c>
      <c r="AM3" s="429">
        <v>2016</v>
      </c>
      <c r="AN3" s="429">
        <v>2017</v>
      </c>
      <c r="AO3" s="429">
        <v>2015</v>
      </c>
      <c r="AP3" s="429">
        <v>2016</v>
      </c>
      <c r="AQ3" s="429">
        <v>2017</v>
      </c>
      <c r="AR3" s="429">
        <v>2015</v>
      </c>
      <c r="AS3" s="429">
        <v>2016</v>
      </c>
      <c r="AT3" s="429">
        <v>2017</v>
      </c>
      <c r="AU3" s="429">
        <v>2015</v>
      </c>
      <c r="AV3" s="429">
        <v>2016</v>
      </c>
      <c r="AW3" s="429">
        <v>2017</v>
      </c>
      <c r="AX3" s="429">
        <v>2015</v>
      </c>
      <c r="AY3" s="429">
        <v>2016</v>
      </c>
      <c r="AZ3" s="429">
        <v>2017</v>
      </c>
      <c r="BA3" s="429">
        <v>2015</v>
      </c>
      <c r="BB3" s="429">
        <v>2016</v>
      </c>
      <c r="BC3" s="429">
        <v>2017</v>
      </c>
      <c r="BD3" s="429">
        <v>2015</v>
      </c>
      <c r="BE3" s="429">
        <v>2016</v>
      </c>
      <c r="BF3" s="431">
        <v>2017</v>
      </c>
    </row>
    <row r="4" spans="1:58">
      <c r="A4" s="440"/>
      <c r="B4" s="442"/>
      <c r="C4" s="434"/>
      <c r="D4" s="430"/>
      <c r="E4" s="430"/>
      <c r="F4" s="430"/>
      <c r="G4" s="430"/>
      <c r="H4" s="430"/>
      <c r="I4" s="430"/>
      <c r="J4" s="430"/>
      <c r="K4" s="430"/>
      <c r="L4" s="430"/>
      <c r="M4" s="430"/>
      <c r="N4" s="314">
        <v>1.0660000000000001</v>
      </c>
      <c r="O4" s="430"/>
      <c r="P4" s="430"/>
      <c r="Q4" s="430"/>
      <c r="R4" s="430"/>
      <c r="S4" s="430"/>
      <c r="T4" s="314">
        <v>1.0509999999999999</v>
      </c>
      <c r="U4" s="430"/>
      <c r="V4" s="430"/>
      <c r="W4" s="430"/>
      <c r="X4" s="430"/>
      <c r="Y4" s="432"/>
      <c r="Z4" s="434"/>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430"/>
      <c r="BD4" s="430"/>
      <c r="BE4" s="430"/>
      <c r="BF4" s="432"/>
    </row>
    <row r="5" spans="1:58" ht="15.75" thickBot="1">
      <c r="A5" s="337"/>
      <c r="B5" s="356"/>
      <c r="C5" s="349" t="s">
        <v>84</v>
      </c>
      <c r="D5" s="338" t="s">
        <v>84</v>
      </c>
      <c r="E5" s="338" t="s">
        <v>84</v>
      </c>
      <c r="F5" s="338" t="s">
        <v>84</v>
      </c>
      <c r="G5" s="338" t="s">
        <v>84</v>
      </c>
      <c r="H5" s="338" t="s">
        <v>87</v>
      </c>
      <c r="I5" s="338" t="s">
        <v>88</v>
      </c>
      <c r="J5" s="383" t="s">
        <v>87</v>
      </c>
      <c r="K5" s="338" t="s">
        <v>84</v>
      </c>
      <c r="L5" s="338" t="s">
        <v>88</v>
      </c>
      <c r="M5" s="338" t="s">
        <v>99</v>
      </c>
      <c r="N5" s="338" t="s">
        <v>88</v>
      </c>
      <c r="O5" s="338" t="s">
        <v>84</v>
      </c>
      <c r="P5" s="338" t="s">
        <v>87</v>
      </c>
      <c r="Q5" s="338" t="s">
        <v>84</v>
      </c>
      <c r="R5" s="338" t="s">
        <v>88</v>
      </c>
      <c r="S5" s="338" t="s">
        <v>99</v>
      </c>
      <c r="T5" s="338" t="s">
        <v>88</v>
      </c>
      <c r="U5" s="338" t="s">
        <v>84</v>
      </c>
      <c r="V5" s="338" t="s">
        <v>87</v>
      </c>
      <c r="W5" s="338" t="s">
        <v>84</v>
      </c>
      <c r="X5" s="338" t="s">
        <v>88</v>
      </c>
      <c r="Y5" s="339" t="s">
        <v>99</v>
      </c>
      <c r="Z5" s="349" t="s">
        <v>84</v>
      </c>
      <c r="AA5" s="338" t="s">
        <v>84</v>
      </c>
      <c r="AB5" s="338" t="s">
        <v>84</v>
      </c>
      <c r="AC5" s="338" t="s">
        <v>84</v>
      </c>
      <c r="AD5" s="338" t="s">
        <v>84</v>
      </c>
      <c r="AE5" s="338" t="s">
        <v>84</v>
      </c>
      <c r="AF5" s="338" t="s">
        <v>84</v>
      </c>
      <c r="AG5" s="338" t="s">
        <v>84</v>
      </c>
      <c r="AH5" s="338" t="s">
        <v>84</v>
      </c>
      <c r="AI5" s="338" t="s">
        <v>84</v>
      </c>
      <c r="AJ5" s="338" t="s">
        <v>84</v>
      </c>
      <c r="AK5" s="338" t="s">
        <v>84</v>
      </c>
      <c r="AL5" s="338" t="s">
        <v>84</v>
      </c>
      <c r="AM5" s="338" t="s">
        <v>84</v>
      </c>
      <c r="AN5" s="338" t="s">
        <v>84</v>
      </c>
      <c r="AO5" s="338" t="s">
        <v>84</v>
      </c>
      <c r="AP5" s="338" t="s">
        <v>84</v>
      </c>
      <c r="AQ5" s="338" t="s">
        <v>84</v>
      </c>
      <c r="AR5" s="338" t="s">
        <v>84</v>
      </c>
      <c r="AS5" s="338" t="s">
        <v>84</v>
      </c>
      <c r="AT5" s="338" t="s">
        <v>84</v>
      </c>
      <c r="AU5" s="338" t="s">
        <v>84</v>
      </c>
      <c r="AV5" s="338" t="s">
        <v>84</v>
      </c>
      <c r="AW5" s="338" t="s">
        <v>84</v>
      </c>
      <c r="AX5" s="338" t="s">
        <v>84</v>
      </c>
      <c r="AY5" s="338" t="s">
        <v>84</v>
      </c>
      <c r="AZ5" s="338" t="s">
        <v>84</v>
      </c>
      <c r="BA5" s="338" t="s">
        <v>84</v>
      </c>
      <c r="BB5" s="338" t="s">
        <v>84</v>
      </c>
      <c r="BC5" s="338" t="s">
        <v>84</v>
      </c>
      <c r="BD5" s="338" t="s">
        <v>84</v>
      </c>
      <c r="BE5" s="338" t="s">
        <v>84</v>
      </c>
      <c r="BF5" s="339" t="s">
        <v>84</v>
      </c>
    </row>
    <row r="6" spans="1:58" s="312" customFormat="1" ht="16.5" thickTop="1" thickBot="1">
      <c r="A6" s="340">
        <v>1</v>
      </c>
      <c r="B6" s="357">
        <v>2</v>
      </c>
      <c r="C6" s="363">
        <v>3</v>
      </c>
      <c r="D6" s="341">
        <v>4</v>
      </c>
      <c r="E6" s="341">
        <v>5</v>
      </c>
      <c r="F6" s="341">
        <v>6</v>
      </c>
      <c r="G6" s="341">
        <v>7</v>
      </c>
      <c r="H6" s="342">
        <v>8</v>
      </c>
      <c r="I6" s="342">
        <v>9</v>
      </c>
      <c r="J6" s="342">
        <v>10</v>
      </c>
      <c r="K6" s="342">
        <v>11</v>
      </c>
      <c r="L6" s="342">
        <v>12</v>
      </c>
      <c r="M6" s="342">
        <v>13</v>
      </c>
      <c r="N6" s="342">
        <v>14</v>
      </c>
      <c r="O6" s="342">
        <v>15</v>
      </c>
      <c r="P6" s="342">
        <v>16</v>
      </c>
      <c r="Q6" s="342">
        <v>17</v>
      </c>
      <c r="R6" s="342">
        <v>18</v>
      </c>
      <c r="S6" s="342">
        <v>19</v>
      </c>
      <c r="T6" s="342">
        <v>20</v>
      </c>
      <c r="U6" s="342">
        <v>21</v>
      </c>
      <c r="V6" s="342">
        <v>22</v>
      </c>
      <c r="W6" s="342">
        <v>23</v>
      </c>
      <c r="X6" s="342">
        <v>24</v>
      </c>
      <c r="Y6" s="343">
        <v>25</v>
      </c>
      <c r="Z6" s="350">
        <v>26</v>
      </c>
      <c r="AA6" s="342">
        <v>27</v>
      </c>
      <c r="AB6" s="342">
        <v>27</v>
      </c>
      <c r="AC6" s="342">
        <v>28</v>
      </c>
      <c r="AD6" s="342">
        <v>29</v>
      </c>
      <c r="AE6" s="342">
        <v>30</v>
      </c>
      <c r="AF6" s="342">
        <v>31</v>
      </c>
      <c r="AG6" s="342">
        <v>32</v>
      </c>
      <c r="AH6" s="342">
        <v>33</v>
      </c>
      <c r="AI6" s="342"/>
      <c r="AJ6" s="342"/>
      <c r="AK6" s="342">
        <v>31</v>
      </c>
      <c r="AL6" s="342">
        <v>32</v>
      </c>
      <c r="AM6" s="342">
        <v>33</v>
      </c>
      <c r="AN6" s="342">
        <v>34</v>
      </c>
      <c r="AO6" s="342">
        <v>35</v>
      </c>
      <c r="AP6" s="342"/>
      <c r="AQ6" s="342"/>
      <c r="AR6" s="342">
        <v>36</v>
      </c>
      <c r="AS6" s="342"/>
      <c r="AT6" s="342"/>
      <c r="AU6" s="342">
        <v>37</v>
      </c>
      <c r="AV6" s="342">
        <v>38</v>
      </c>
      <c r="AW6" s="342">
        <v>39</v>
      </c>
      <c r="AX6" s="342">
        <v>40</v>
      </c>
      <c r="AY6" s="342">
        <v>41</v>
      </c>
      <c r="AZ6" s="342">
        <v>42</v>
      </c>
      <c r="BA6" s="342"/>
      <c r="BB6" s="342"/>
      <c r="BC6" s="342"/>
      <c r="BD6" s="342">
        <v>43</v>
      </c>
      <c r="BE6" s="342">
        <v>44</v>
      </c>
      <c r="BF6" s="343">
        <v>45</v>
      </c>
    </row>
    <row r="7" spans="1:58" s="1" customFormat="1" ht="15.75" thickTop="1">
      <c r="A7" s="344"/>
      <c r="B7" s="358" t="s">
        <v>2</v>
      </c>
      <c r="C7" s="351">
        <f t="shared" ref="C7:J7" si="0">SUM(C8:C14)</f>
        <v>19906001.221067391</v>
      </c>
      <c r="D7" s="345">
        <f t="shared" si="0"/>
        <v>1963861.6025979246</v>
      </c>
      <c r="E7" s="345">
        <f t="shared" si="0"/>
        <v>4943279.6580441222</v>
      </c>
      <c r="F7" s="345">
        <f t="shared" si="0"/>
        <v>58430.62937602913</v>
      </c>
      <c r="G7" s="345">
        <f t="shared" si="0"/>
        <v>12940429.331049319</v>
      </c>
      <c r="H7" s="345">
        <f t="shared" si="0"/>
        <v>16338.053170789601</v>
      </c>
      <c r="I7" s="346">
        <f>C7/H7</f>
        <v>1218.3826930283735</v>
      </c>
      <c r="J7" s="345">
        <f t="shared" si="0"/>
        <v>15943.73512635913</v>
      </c>
      <c r="K7" s="345" t="e">
        <f>SUM(K8:K14)</f>
        <v>#REF!</v>
      </c>
      <c r="L7" s="346" t="e">
        <f>K7/H7</f>
        <v>#REF!</v>
      </c>
      <c r="M7" s="347" t="e">
        <f>L7/I7-1</f>
        <v>#REF!</v>
      </c>
      <c r="N7" s="346">
        <f>I7*$N$4</f>
        <v>1298.7959507682463</v>
      </c>
      <c r="O7" s="345">
        <f>SUM(O8:O14)</f>
        <v>21219797.301657844</v>
      </c>
      <c r="P7" s="345">
        <f t="shared" ref="P7:Q7" si="1">SUM(P8:P14)</f>
        <v>16159.410745040968</v>
      </c>
      <c r="Q7" s="345" t="e">
        <f t="shared" si="1"/>
        <v>#REF!</v>
      </c>
      <c r="R7" s="346" t="e">
        <f>Q7/H7</f>
        <v>#REF!</v>
      </c>
      <c r="S7" s="347" t="e">
        <f>R7/N7-1</f>
        <v>#REF!</v>
      </c>
      <c r="T7" s="346">
        <f>N7*$T$4</f>
        <v>1365.0345442574267</v>
      </c>
      <c r="U7" s="345">
        <f t="shared" ref="U7:W7" si="2">SUM(U8:U14)</f>
        <v>22302006.964042392</v>
      </c>
      <c r="V7" s="345">
        <f t="shared" si="2"/>
        <v>16488.221748933232</v>
      </c>
      <c r="W7" s="345" t="e">
        <f t="shared" si="2"/>
        <v>#REF!</v>
      </c>
      <c r="X7" s="346" t="e">
        <f>W7/H7</f>
        <v>#REF!</v>
      </c>
      <c r="Y7" s="364" t="e">
        <f>X7/T7-1</f>
        <v>#REF!</v>
      </c>
      <c r="Z7" s="351" t="e">
        <f t="shared" ref="Z7:BF7" si="3">SUM(Z8:Z14)</f>
        <v>#REF!</v>
      </c>
      <c r="AA7" s="345" t="e">
        <f t="shared" si="3"/>
        <v>#REF!</v>
      </c>
      <c r="AB7" s="345" t="e">
        <f t="shared" si="3"/>
        <v>#REF!</v>
      </c>
      <c r="AC7" s="345">
        <f t="shared" si="3"/>
        <v>546269.57782962301</v>
      </c>
      <c r="AD7" s="345">
        <f t="shared" si="3"/>
        <v>476359.26880940731</v>
      </c>
      <c r="AE7" s="345">
        <f t="shared" si="3"/>
        <v>439958.48845968279</v>
      </c>
      <c r="AF7" s="345">
        <f t="shared" si="3"/>
        <v>0</v>
      </c>
      <c r="AG7" s="345">
        <f t="shared" si="3"/>
        <v>0</v>
      </c>
      <c r="AH7" s="345">
        <f t="shared" si="3"/>
        <v>0</v>
      </c>
      <c r="AI7" s="345">
        <f t="shared" si="3"/>
        <v>0</v>
      </c>
      <c r="AJ7" s="345">
        <f t="shared" si="3"/>
        <v>0</v>
      </c>
      <c r="AK7" s="345" t="e">
        <f t="shared" si="3"/>
        <v>#REF!</v>
      </c>
      <c r="AL7" s="345" t="e">
        <f t="shared" si="3"/>
        <v>#REF!</v>
      </c>
      <c r="AM7" s="345" t="e">
        <f t="shared" si="3"/>
        <v>#REF!</v>
      </c>
      <c r="AN7" s="345" t="e">
        <f t="shared" si="3"/>
        <v>#REF!</v>
      </c>
      <c r="AO7" s="345">
        <f t="shared" si="3"/>
        <v>227036.02342172514</v>
      </c>
      <c r="AP7" s="345">
        <f t="shared" si="3"/>
        <v>0</v>
      </c>
      <c r="AQ7" s="345">
        <f t="shared" si="3"/>
        <v>0</v>
      </c>
      <c r="AR7" s="345">
        <f t="shared" si="3"/>
        <v>646413.68301905063</v>
      </c>
      <c r="AS7" s="345">
        <f t="shared" si="3"/>
        <v>0</v>
      </c>
      <c r="AT7" s="345">
        <f t="shared" si="3"/>
        <v>0</v>
      </c>
      <c r="AU7" s="345">
        <f t="shared" si="3"/>
        <v>63863.046240549302</v>
      </c>
      <c r="AV7" s="345">
        <f t="shared" si="3"/>
        <v>53781.673208454173</v>
      </c>
      <c r="AW7" s="345">
        <f t="shared" si="3"/>
        <v>55787.908730244046</v>
      </c>
      <c r="AX7" s="345">
        <f t="shared" si="3"/>
        <v>0</v>
      </c>
      <c r="AY7" s="345">
        <f t="shared" si="3"/>
        <v>0</v>
      </c>
      <c r="AZ7" s="345">
        <f t="shared" si="3"/>
        <v>0</v>
      </c>
      <c r="BA7" s="345">
        <f t="shared" si="3"/>
        <v>0</v>
      </c>
      <c r="BB7" s="345">
        <f t="shared" si="3"/>
        <v>0</v>
      </c>
      <c r="BC7" s="345">
        <f t="shared" si="3"/>
        <v>0</v>
      </c>
      <c r="BD7" s="345" t="e">
        <f t="shared" si="3"/>
        <v>#REF!</v>
      </c>
      <c r="BE7" s="345" t="e">
        <f t="shared" si="3"/>
        <v>#REF!</v>
      </c>
      <c r="BF7" s="348" t="e">
        <f t="shared" si="3"/>
        <v>#REF!</v>
      </c>
    </row>
    <row r="8" spans="1:58">
      <c r="A8" s="319">
        <v>1</v>
      </c>
      <c r="B8" s="359" t="s">
        <v>3</v>
      </c>
      <c r="C8" s="352">
        <v>1895890.2</v>
      </c>
      <c r="D8" s="320">
        <v>180445.55175849126</v>
      </c>
      <c r="E8" s="320">
        <v>269627</v>
      </c>
      <c r="F8" s="320">
        <v>0</v>
      </c>
      <c r="G8" s="320">
        <v>1445817.6482415088</v>
      </c>
      <c r="H8" s="320">
        <v>1233.01</v>
      </c>
      <c r="I8" s="284">
        <f t="shared" ref="I8:I71" si="4">C8/H8</f>
        <v>1537.6113737925889</v>
      </c>
      <c r="J8" s="320">
        <v>1220.1866655205899</v>
      </c>
      <c r="K8" s="320" t="e">
        <f t="shared" ref="K8:K71" si="5">C8+Z8</f>
        <v>#REF!</v>
      </c>
      <c r="L8" s="284" t="e">
        <f t="shared" ref="L8:L71" si="6">K8/H8</f>
        <v>#REF!</v>
      </c>
      <c r="M8" s="321" t="e">
        <f t="shared" ref="M8:M71" si="7">L8/I8-1</f>
        <v>#REF!</v>
      </c>
      <c r="N8" s="284">
        <f t="shared" ref="N8:N71" si="8">I8*$N$4</f>
        <v>1639.0937244628999</v>
      </c>
      <c r="O8" s="320">
        <f t="shared" ref="O8:O71" si="9">N8*H8</f>
        <v>2021018.9532000001</v>
      </c>
      <c r="P8" s="320">
        <v>1239.1268349239999</v>
      </c>
      <c r="Q8" s="320" t="e">
        <f t="shared" ref="Q8:Q71" si="10">O8+AA8</f>
        <v>#REF!</v>
      </c>
      <c r="R8" s="284" t="e">
        <f t="shared" ref="R8:R71" si="11">Q8/H8</f>
        <v>#REF!</v>
      </c>
      <c r="S8" s="321" t="e">
        <f t="shared" ref="S8:S71" si="12">R8/N8-1</f>
        <v>#REF!</v>
      </c>
      <c r="T8" s="284">
        <f t="shared" ref="T8:T71" si="13">N8*$T$4</f>
        <v>1722.6875044105077</v>
      </c>
      <c r="U8" s="320">
        <f t="shared" ref="U8:U71" si="14">T8*H8</f>
        <v>2124090.9198131999</v>
      </c>
      <c r="V8" s="320">
        <v>1270.5480969280002</v>
      </c>
      <c r="W8" s="320" t="e">
        <f t="shared" ref="W8:W71" si="15">U8+AB8</f>
        <v>#REF!</v>
      </c>
      <c r="X8" s="284" t="e">
        <f t="shared" ref="X8:X71" si="16">W8/H8</f>
        <v>#REF!</v>
      </c>
      <c r="Y8" s="365" t="e">
        <f t="shared" ref="Y8:Y71" si="17">X8/T8-1</f>
        <v>#REF!</v>
      </c>
      <c r="Z8" s="352" t="e">
        <f>AC8+AF8+AI8+AL8+AO8+AR8+AU8+AX8+BA8+BD8</f>
        <v>#REF!</v>
      </c>
      <c r="AA8" s="320" t="e">
        <f t="shared" ref="AA8:AA14" si="18">AD8+AG8+AJ8+AM8+AP8+AS8+AV8+AY8+BB8+BE8</f>
        <v>#REF!</v>
      </c>
      <c r="AB8" s="320" t="e">
        <f t="shared" ref="AB8:AB14" si="19">AE8+AH8+AK8+AN8+AQ8+AT8+AW8+AZ8+BC8+BF8</f>
        <v>#REF!</v>
      </c>
      <c r="AC8" s="320">
        <f>IF(H8-J8&lt;0,0,(H8-J8)*I8)</f>
        <v>19717.304945487562</v>
      </c>
      <c r="AD8" s="320">
        <f t="shared" ref="AD8:AD71" si="20">IF(H8-P8&lt;0,0,(H8-P8)*N8)</f>
        <v>0</v>
      </c>
      <c r="AE8" s="320">
        <f t="shared" ref="AE8:AE71" si="21">IF(H8-V8&lt;0,0,(H8-V8)*T8)</f>
        <v>0</v>
      </c>
      <c r="AF8" s="322"/>
      <c r="AG8" s="322"/>
      <c r="AH8" s="322"/>
      <c r="AI8" s="320"/>
      <c r="AJ8" s="320"/>
      <c r="AK8" s="320" t="e">
        <f>#REF!</f>
        <v>#REF!</v>
      </c>
      <c r="AL8" s="320"/>
      <c r="AM8" s="320"/>
      <c r="AN8" s="320"/>
      <c r="AO8" s="320">
        <f>ФСК!G8</f>
        <v>20860.757428727287</v>
      </c>
      <c r="AP8" s="320">
        <v>0</v>
      </c>
      <c r="AQ8" s="320">
        <v>0</v>
      </c>
      <c r="AR8" s="320">
        <f>ОРЕХ!G8</f>
        <v>63390.915625866852</v>
      </c>
      <c r="AS8" s="320">
        <v>0</v>
      </c>
      <c r="AT8" s="320">
        <v>0</v>
      </c>
      <c r="AU8" s="320">
        <v>2614.6974231609993</v>
      </c>
      <c r="AV8" s="320">
        <v>2333.7162814670128</v>
      </c>
      <c r="AW8" s="320">
        <v>2492.9044652540356</v>
      </c>
      <c r="AX8" s="322">
        <v>0</v>
      </c>
      <c r="AY8" s="322">
        <v>0</v>
      </c>
      <c r="AZ8" s="322">
        <v>0</v>
      </c>
      <c r="BA8" s="320">
        <v>0</v>
      </c>
      <c r="BB8" s="320">
        <v>0</v>
      </c>
      <c r="BC8" s="320">
        <v>0</v>
      </c>
      <c r="BD8" s="320" t="e">
        <f>#REF!</f>
        <v>#REF!</v>
      </c>
      <c r="BE8" s="320" t="e">
        <f>#REF!</f>
        <v>#REF!</v>
      </c>
      <c r="BF8" s="323" t="e">
        <f>#REF!</f>
        <v>#REF!</v>
      </c>
    </row>
    <row r="9" spans="1:58">
      <c r="A9" s="319">
        <v>2</v>
      </c>
      <c r="B9" s="359" t="s">
        <v>4</v>
      </c>
      <c r="C9" s="352">
        <v>1470809.6113057921</v>
      </c>
      <c r="D9" s="320">
        <v>112141.66960223445</v>
      </c>
      <c r="E9" s="320">
        <v>237792.611305792</v>
      </c>
      <c r="F9" s="320">
        <v>0</v>
      </c>
      <c r="G9" s="320">
        <v>1120875.3303977656</v>
      </c>
      <c r="H9" s="320">
        <v>1018.0593202896</v>
      </c>
      <c r="I9" s="284">
        <f t="shared" si="4"/>
        <v>1444.7189687211953</v>
      </c>
      <c r="J9" s="320">
        <v>1013.31</v>
      </c>
      <c r="K9" s="320" t="e">
        <f t="shared" si="5"/>
        <v>#REF!</v>
      </c>
      <c r="L9" s="284" t="e">
        <f t="shared" si="6"/>
        <v>#REF!</v>
      </c>
      <c r="M9" s="321" t="e">
        <f t="shared" si="7"/>
        <v>#REF!</v>
      </c>
      <c r="N9" s="284">
        <f t="shared" si="8"/>
        <v>1540.0704206567943</v>
      </c>
      <c r="O9" s="320">
        <f t="shared" si="9"/>
        <v>1567883.0456519744</v>
      </c>
      <c r="P9" s="320">
        <v>1022.9191888619855</v>
      </c>
      <c r="Q9" s="320" t="e">
        <f t="shared" si="10"/>
        <v>#REF!</v>
      </c>
      <c r="R9" s="284" t="e">
        <f t="shared" si="11"/>
        <v>#REF!</v>
      </c>
      <c r="S9" s="321" t="e">
        <f t="shared" si="12"/>
        <v>#REF!</v>
      </c>
      <c r="T9" s="284">
        <f t="shared" si="13"/>
        <v>1618.6140121102908</v>
      </c>
      <c r="U9" s="320">
        <f t="shared" si="14"/>
        <v>1647845.080980225</v>
      </c>
      <c r="V9" s="320">
        <v>1033.8052554479418</v>
      </c>
      <c r="W9" s="320" t="e">
        <f t="shared" si="15"/>
        <v>#REF!</v>
      </c>
      <c r="X9" s="284" t="e">
        <f t="shared" si="16"/>
        <v>#REF!</v>
      </c>
      <c r="Y9" s="365" t="e">
        <f t="shared" si="17"/>
        <v>#REF!</v>
      </c>
      <c r="Z9" s="352" t="e">
        <f t="shared" ref="Z9:Z14" si="22">AC9+AF9+AI9+AL9+AO9+AR9+AU9+AX9+BA9+BD9</f>
        <v>#REF!</v>
      </c>
      <c r="AA9" s="320" t="e">
        <f t="shared" si="18"/>
        <v>#REF!</v>
      </c>
      <c r="AB9" s="320" t="e">
        <f t="shared" si="19"/>
        <v>#REF!</v>
      </c>
      <c r="AC9" s="320">
        <f t="shared" ref="AC9:AC14" si="23">IF(H9-J9&lt;0,0,(H9-J9)*I9)</f>
        <v>6861.4331109176528</v>
      </c>
      <c r="AD9" s="320">
        <f t="shared" si="20"/>
        <v>0</v>
      </c>
      <c r="AE9" s="320">
        <f t="shared" si="21"/>
        <v>0</v>
      </c>
      <c r="AF9" s="322"/>
      <c r="AG9" s="322"/>
      <c r="AH9" s="322"/>
      <c r="AI9" s="320"/>
      <c r="AJ9" s="320"/>
      <c r="AK9" s="320" t="e">
        <f>#REF!</f>
        <v>#REF!</v>
      </c>
      <c r="AL9" s="320"/>
      <c r="AM9" s="320"/>
      <c r="AN9" s="320"/>
      <c r="AO9" s="320">
        <f>ФСК!G9</f>
        <v>12964.354867310336</v>
      </c>
      <c r="AP9" s="320">
        <v>0</v>
      </c>
      <c r="AQ9" s="320">
        <v>0</v>
      </c>
      <c r="AR9" s="320">
        <f>ОРЕХ!G9</f>
        <v>56316.987094492302</v>
      </c>
      <c r="AS9" s="320">
        <v>0</v>
      </c>
      <c r="AT9" s="320">
        <v>0</v>
      </c>
      <c r="AU9" s="320">
        <v>15682.298346185704</v>
      </c>
      <c r="AV9" s="320">
        <v>15985.407356096344</v>
      </c>
      <c r="AW9" s="320">
        <v>16231.523316749903</v>
      </c>
      <c r="AX9" s="322">
        <v>0</v>
      </c>
      <c r="AY9" s="322">
        <v>0</v>
      </c>
      <c r="AZ9" s="322">
        <v>0</v>
      </c>
      <c r="BA9" s="320">
        <v>0</v>
      </c>
      <c r="BB9" s="320">
        <v>0</v>
      </c>
      <c r="BC9" s="320">
        <v>0</v>
      </c>
      <c r="BD9" s="320" t="e">
        <f>#REF!</f>
        <v>#REF!</v>
      </c>
      <c r="BE9" s="320" t="e">
        <f>#REF!</f>
        <v>#REF!</v>
      </c>
      <c r="BF9" s="323" t="e">
        <f>#REF!</f>
        <v>#REF!</v>
      </c>
    </row>
    <row r="10" spans="1:58">
      <c r="A10" s="319">
        <v>3</v>
      </c>
      <c r="B10" s="359" t="s">
        <v>5</v>
      </c>
      <c r="C10" s="352">
        <v>2372399.9965386218</v>
      </c>
      <c r="D10" s="320">
        <v>227639.41449544637</v>
      </c>
      <c r="E10" s="320">
        <v>331255.296538622</v>
      </c>
      <c r="F10" s="320">
        <v>0</v>
      </c>
      <c r="G10" s="320">
        <v>1813505.2855045535</v>
      </c>
      <c r="H10" s="320">
        <v>1334.2498000000001</v>
      </c>
      <c r="I10" s="284">
        <f t="shared" si="4"/>
        <v>1778.0778356036642</v>
      </c>
      <c r="J10" s="320">
        <v>1441.4498586295399</v>
      </c>
      <c r="K10" s="320" t="e">
        <f t="shared" si="5"/>
        <v>#REF!</v>
      </c>
      <c r="L10" s="284" t="e">
        <f t="shared" si="6"/>
        <v>#REF!</v>
      </c>
      <c r="M10" s="321" t="e">
        <f t="shared" si="7"/>
        <v>#REF!</v>
      </c>
      <c r="N10" s="284">
        <f t="shared" si="8"/>
        <v>1895.4309727535062</v>
      </c>
      <c r="O10" s="320">
        <f t="shared" si="9"/>
        <v>2528978.3963101711</v>
      </c>
      <c r="P10" s="320">
        <v>1458.9774468313344</v>
      </c>
      <c r="Q10" s="320" t="e">
        <f t="shared" si="10"/>
        <v>#REF!</v>
      </c>
      <c r="R10" s="284" t="e">
        <f t="shared" si="11"/>
        <v>#REF!</v>
      </c>
      <c r="S10" s="321" t="e">
        <f t="shared" si="12"/>
        <v>#REF!</v>
      </c>
      <c r="T10" s="284">
        <f t="shared" si="13"/>
        <v>1992.0979523639348</v>
      </c>
      <c r="U10" s="320">
        <f t="shared" si="14"/>
        <v>2657956.2945219898</v>
      </c>
      <c r="V10" s="320">
        <v>1475.2755610866514</v>
      </c>
      <c r="W10" s="320" t="e">
        <f t="shared" si="15"/>
        <v>#REF!</v>
      </c>
      <c r="X10" s="284" t="e">
        <f t="shared" si="16"/>
        <v>#REF!</v>
      </c>
      <c r="Y10" s="365" t="e">
        <f t="shared" si="17"/>
        <v>#REF!</v>
      </c>
      <c r="Z10" s="352" t="e">
        <f t="shared" si="22"/>
        <v>#REF!</v>
      </c>
      <c r="AA10" s="320" t="e">
        <f t="shared" si="18"/>
        <v>#REF!</v>
      </c>
      <c r="AB10" s="320" t="e">
        <f t="shared" si="19"/>
        <v>#REF!</v>
      </c>
      <c r="AC10" s="320">
        <f t="shared" si="23"/>
        <v>0</v>
      </c>
      <c r="AD10" s="320">
        <f t="shared" si="20"/>
        <v>0</v>
      </c>
      <c r="AE10" s="320">
        <f t="shared" si="21"/>
        <v>0</v>
      </c>
      <c r="AF10" s="322"/>
      <c r="AG10" s="322"/>
      <c r="AH10" s="322"/>
      <c r="AI10" s="320"/>
      <c r="AJ10" s="320"/>
      <c r="AK10" s="320" t="e">
        <f>#REF!</f>
        <v>#REF!</v>
      </c>
      <c r="AL10" s="320"/>
      <c r="AM10" s="320"/>
      <c r="AN10" s="320"/>
      <c r="AO10" s="320">
        <f>ФСК!G10</f>
        <v>26316.695317392616</v>
      </c>
      <c r="AP10" s="320">
        <v>0</v>
      </c>
      <c r="AQ10" s="320">
        <v>0</v>
      </c>
      <c r="AR10" s="320">
        <f>ОРЕХ!G10</f>
        <v>80043.677587604965</v>
      </c>
      <c r="AS10" s="320">
        <v>0</v>
      </c>
      <c r="AT10" s="320">
        <v>0</v>
      </c>
      <c r="AU10" s="320">
        <v>7522.0353814574992</v>
      </c>
      <c r="AV10" s="320">
        <v>7962.0994423345292</v>
      </c>
      <c r="AW10" s="320">
        <v>8135.8270167641085</v>
      </c>
      <c r="AX10" s="322">
        <v>0</v>
      </c>
      <c r="AY10" s="322">
        <v>0</v>
      </c>
      <c r="AZ10" s="322">
        <v>0</v>
      </c>
      <c r="BA10" s="320">
        <v>0</v>
      </c>
      <c r="BB10" s="320">
        <v>0</v>
      </c>
      <c r="BC10" s="320">
        <v>0</v>
      </c>
      <c r="BD10" s="320" t="e">
        <f>#REF!</f>
        <v>#REF!</v>
      </c>
      <c r="BE10" s="320" t="e">
        <f>#REF!</f>
        <v>#REF!</v>
      </c>
      <c r="BF10" s="323" t="e">
        <f>#REF!</f>
        <v>#REF!</v>
      </c>
    </row>
    <row r="11" spans="1:58">
      <c r="A11" s="319">
        <v>4</v>
      </c>
      <c r="B11" s="359" t="s">
        <v>6</v>
      </c>
      <c r="C11" s="352">
        <v>3663625.25</v>
      </c>
      <c r="D11" s="320">
        <v>651863.70740595157</v>
      </c>
      <c r="E11" s="320">
        <v>1279208.6599999999</v>
      </c>
      <c r="F11" s="320">
        <v>0</v>
      </c>
      <c r="G11" s="320">
        <v>1732552.8825940483</v>
      </c>
      <c r="H11" s="320">
        <v>4269.3760000000002</v>
      </c>
      <c r="I11" s="284">
        <f t="shared" si="4"/>
        <v>858.11726350642334</v>
      </c>
      <c r="J11" s="320">
        <v>4218.32</v>
      </c>
      <c r="K11" s="320" t="e">
        <f t="shared" si="5"/>
        <v>#REF!</v>
      </c>
      <c r="L11" s="284" t="e">
        <f t="shared" si="6"/>
        <v>#REF!</v>
      </c>
      <c r="M11" s="321" t="e">
        <f t="shared" si="7"/>
        <v>#REF!</v>
      </c>
      <c r="N11" s="284">
        <f t="shared" si="8"/>
        <v>914.7530028978473</v>
      </c>
      <c r="O11" s="320">
        <f t="shared" si="9"/>
        <v>3905424.5164999999</v>
      </c>
      <c r="P11" s="320">
        <v>4278.232</v>
      </c>
      <c r="Q11" s="320" t="e">
        <f t="shared" si="10"/>
        <v>#REF!</v>
      </c>
      <c r="R11" s="284" t="e">
        <f t="shared" si="11"/>
        <v>#REF!</v>
      </c>
      <c r="S11" s="321" t="e">
        <f t="shared" si="12"/>
        <v>#REF!</v>
      </c>
      <c r="T11" s="284">
        <f t="shared" si="13"/>
        <v>961.40540604563739</v>
      </c>
      <c r="U11" s="320">
        <f t="shared" si="14"/>
        <v>4104601.1668414995</v>
      </c>
      <c r="V11" s="320">
        <v>4343.509</v>
      </c>
      <c r="W11" s="320" t="e">
        <f t="shared" si="15"/>
        <v>#REF!</v>
      </c>
      <c r="X11" s="284" t="e">
        <f t="shared" si="16"/>
        <v>#REF!</v>
      </c>
      <c r="Y11" s="365" t="e">
        <f t="shared" si="17"/>
        <v>#REF!</v>
      </c>
      <c r="Z11" s="352" t="e">
        <f t="shared" si="22"/>
        <v>#REF!</v>
      </c>
      <c r="AA11" s="320" t="e">
        <f t="shared" si="18"/>
        <v>#REF!</v>
      </c>
      <c r="AB11" s="320" t="e">
        <f t="shared" si="19"/>
        <v>#REF!</v>
      </c>
      <c r="AC11" s="320">
        <f t="shared" si="23"/>
        <v>43812.035005584374</v>
      </c>
      <c r="AD11" s="320">
        <f t="shared" si="20"/>
        <v>0</v>
      </c>
      <c r="AE11" s="320">
        <f t="shared" si="21"/>
        <v>0</v>
      </c>
      <c r="AF11" s="322"/>
      <c r="AG11" s="322"/>
      <c r="AH11" s="322"/>
      <c r="AI11" s="320"/>
      <c r="AJ11" s="320"/>
      <c r="AK11" s="320"/>
      <c r="AL11" s="320" t="e">
        <f>'Не установлены(не пересмотрены)'!#REF!</f>
        <v>#REF!</v>
      </c>
      <c r="AM11" s="320" t="e">
        <f>'Не установлены(не пересмотрены)'!#REF!</f>
        <v>#REF!</v>
      </c>
      <c r="AN11" s="320" t="e">
        <f>'Не установлены(не пересмотрены)'!#REF!</f>
        <v>#REF!</v>
      </c>
      <c r="AO11" s="320">
        <f>ФСК!G11</f>
        <v>75359.966174098314</v>
      </c>
      <c r="AP11" s="320">
        <v>0</v>
      </c>
      <c r="AQ11" s="320">
        <v>0</v>
      </c>
      <c r="AR11" s="320">
        <f>ОРЕХ!G11</f>
        <v>119076.51911902521</v>
      </c>
      <c r="AS11" s="320">
        <v>0</v>
      </c>
      <c r="AT11" s="320">
        <v>0</v>
      </c>
      <c r="AU11" s="320">
        <v>14285.76737458766</v>
      </c>
      <c r="AV11" s="320">
        <v>7136</v>
      </c>
      <c r="AW11" s="320">
        <v>7256</v>
      </c>
      <c r="AX11" s="322">
        <v>0</v>
      </c>
      <c r="AY11" s="322">
        <v>0</v>
      </c>
      <c r="AZ11" s="322">
        <v>0</v>
      </c>
      <c r="BA11" s="320">
        <v>0</v>
      </c>
      <c r="BB11" s="320">
        <v>0</v>
      </c>
      <c r="BC11" s="320">
        <v>0</v>
      </c>
      <c r="BD11" s="320"/>
      <c r="BE11" s="320"/>
      <c r="BF11" s="323"/>
    </row>
    <row r="12" spans="1:58">
      <c r="A12" s="319">
        <v>5</v>
      </c>
      <c r="B12" s="359" t="s">
        <v>7</v>
      </c>
      <c r="C12" s="352">
        <v>860016.17999999993</v>
      </c>
      <c r="D12" s="320">
        <v>107509.64292736359</v>
      </c>
      <c r="E12" s="320">
        <v>168430.29</v>
      </c>
      <c r="F12" s="320">
        <v>0</v>
      </c>
      <c r="G12" s="320">
        <v>584076.24707263638</v>
      </c>
      <c r="H12" s="320">
        <v>509.2</v>
      </c>
      <c r="I12" s="284">
        <f t="shared" si="4"/>
        <v>1688.9555773762763</v>
      </c>
      <c r="J12" s="320">
        <v>492.92</v>
      </c>
      <c r="K12" s="320" t="e">
        <f t="shared" si="5"/>
        <v>#REF!</v>
      </c>
      <c r="L12" s="284" t="e">
        <f t="shared" si="6"/>
        <v>#REF!</v>
      </c>
      <c r="M12" s="321" t="e">
        <f t="shared" si="7"/>
        <v>#REF!</v>
      </c>
      <c r="N12" s="284">
        <f t="shared" si="8"/>
        <v>1800.4266454831106</v>
      </c>
      <c r="O12" s="320">
        <f t="shared" si="9"/>
        <v>916777.24787999992</v>
      </c>
      <c r="P12" s="320">
        <v>498.31434009360379</v>
      </c>
      <c r="Q12" s="320" t="e">
        <f t="shared" si="10"/>
        <v>#REF!</v>
      </c>
      <c r="R12" s="284" t="e">
        <f t="shared" si="11"/>
        <v>#REF!</v>
      </c>
      <c r="S12" s="321" t="e">
        <f t="shared" si="12"/>
        <v>#REF!</v>
      </c>
      <c r="T12" s="284">
        <f t="shared" si="13"/>
        <v>1892.2484044027492</v>
      </c>
      <c r="U12" s="320">
        <f t="shared" si="14"/>
        <v>963532.88752187986</v>
      </c>
      <c r="V12" s="320">
        <v>503.42916692667711</v>
      </c>
      <c r="W12" s="320" t="e">
        <f t="shared" si="15"/>
        <v>#REF!</v>
      </c>
      <c r="X12" s="284" t="e">
        <f t="shared" si="16"/>
        <v>#REF!</v>
      </c>
      <c r="Y12" s="365" t="e">
        <f t="shared" si="17"/>
        <v>#REF!</v>
      </c>
      <c r="Z12" s="352" t="e">
        <f t="shared" si="22"/>
        <v>#REF!</v>
      </c>
      <c r="AA12" s="320" t="e">
        <f t="shared" si="18"/>
        <v>#REF!</v>
      </c>
      <c r="AB12" s="320" t="e">
        <f t="shared" si="19"/>
        <v>#REF!</v>
      </c>
      <c r="AC12" s="320">
        <f t="shared" si="23"/>
        <v>27496.196799685731</v>
      </c>
      <c r="AD12" s="320">
        <f t="shared" si="20"/>
        <v>19598.832149142901</v>
      </c>
      <c r="AE12" s="320">
        <f t="shared" si="21"/>
        <v>10919.849675069827</v>
      </c>
      <c r="AF12" s="322"/>
      <c r="AG12" s="322"/>
      <c r="AH12" s="322"/>
      <c r="AI12" s="320"/>
      <c r="AJ12" s="320"/>
      <c r="AK12" s="320"/>
      <c r="AL12" s="320" t="e">
        <f>'Не установлены(не пересмотрены)'!#REF!</f>
        <v>#REF!</v>
      </c>
      <c r="AM12" s="320" t="e">
        <f>'Не установлены(не пересмотрены)'!#REF!</f>
        <v>#REF!</v>
      </c>
      <c r="AN12" s="320" t="e">
        <f>'Не установлены(не пересмотрены)'!#REF!</f>
        <v>#REF!</v>
      </c>
      <c r="AO12" s="320">
        <f>ФСК!G12</f>
        <v>12428.860454030466</v>
      </c>
      <c r="AP12" s="320">
        <v>0</v>
      </c>
      <c r="AQ12" s="320">
        <v>0</v>
      </c>
      <c r="AR12" s="320">
        <f>ОРЕХ!G12</f>
        <v>31915.514468860405</v>
      </c>
      <c r="AS12" s="320">
        <v>0</v>
      </c>
      <c r="AT12" s="320">
        <v>0</v>
      </c>
      <c r="AU12" s="320">
        <v>550.42500000000007</v>
      </c>
      <c r="AV12" s="320">
        <v>2244.988817245297</v>
      </c>
      <c r="AW12" s="320">
        <v>2400.7281396817275</v>
      </c>
      <c r="AX12" s="322">
        <v>0</v>
      </c>
      <c r="AY12" s="322">
        <v>0</v>
      </c>
      <c r="AZ12" s="322">
        <v>0</v>
      </c>
      <c r="BA12" s="320">
        <v>0</v>
      </c>
      <c r="BB12" s="320">
        <v>0</v>
      </c>
      <c r="BC12" s="320">
        <v>0</v>
      </c>
      <c r="BD12" s="320"/>
      <c r="BE12" s="320"/>
      <c r="BF12" s="323"/>
    </row>
    <row r="13" spans="1:58">
      <c r="A13" s="319">
        <v>6</v>
      </c>
      <c r="B13" s="359" t="s">
        <v>8</v>
      </c>
      <c r="C13" s="352">
        <v>2161898.6</v>
      </c>
      <c r="D13" s="320">
        <v>225820.82775952033</v>
      </c>
      <c r="E13" s="320">
        <v>473465.02</v>
      </c>
      <c r="F13" s="320">
        <v>0</v>
      </c>
      <c r="G13" s="320">
        <v>1462612.7522404797</v>
      </c>
      <c r="H13" s="320">
        <v>2009.08</v>
      </c>
      <c r="I13" s="284">
        <f t="shared" si="4"/>
        <v>1076.0639695781153</v>
      </c>
      <c r="J13" s="320">
        <v>1592.3923116799999</v>
      </c>
      <c r="K13" s="320" t="e">
        <f t="shared" si="5"/>
        <v>#REF!</v>
      </c>
      <c r="L13" s="284" t="e">
        <f t="shared" si="6"/>
        <v>#REF!</v>
      </c>
      <c r="M13" s="321" t="e">
        <f t="shared" si="7"/>
        <v>#REF!</v>
      </c>
      <c r="N13" s="284">
        <f t="shared" si="8"/>
        <v>1147.0841915702711</v>
      </c>
      <c r="O13" s="320">
        <f t="shared" si="9"/>
        <v>2304583.9076</v>
      </c>
      <c r="P13" s="320">
        <v>1610.8873999999998</v>
      </c>
      <c r="Q13" s="320" t="e">
        <f t="shared" si="10"/>
        <v>#REF!</v>
      </c>
      <c r="R13" s="284" t="e">
        <f t="shared" si="11"/>
        <v>#REF!</v>
      </c>
      <c r="S13" s="321" t="e">
        <f t="shared" si="12"/>
        <v>#REF!</v>
      </c>
      <c r="T13" s="284">
        <f t="shared" si="13"/>
        <v>1205.5854853403548</v>
      </c>
      <c r="U13" s="320">
        <f t="shared" si="14"/>
        <v>2422117.6868876</v>
      </c>
      <c r="V13" s="320">
        <v>1653.2042499999998</v>
      </c>
      <c r="W13" s="320" t="e">
        <f t="shared" si="15"/>
        <v>#REF!</v>
      </c>
      <c r="X13" s="284" t="e">
        <f t="shared" si="16"/>
        <v>#REF!</v>
      </c>
      <c r="Y13" s="365" t="e">
        <f t="shared" si="17"/>
        <v>#REF!</v>
      </c>
      <c r="Z13" s="352" t="e">
        <f t="shared" si="22"/>
        <v>#REF!</v>
      </c>
      <c r="AA13" s="320" t="e">
        <f t="shared" si="18"/>
        <v>#REF!</v>
      </c>
      <c r="AB13" s="320" t="e">
        <f t="shared" si="19"/>
        <v>#REF!</v>
      </c>
      <c r="AC13" s="320">
        <f t="shared" si="23"/>
        <v>448382.60796794767</v>
      </c>
      <c r="AD13" s="320">
        <f t="shared" si="20"/>
        <v>456760.43666026439</v>
      </c>
      <c r="AE13" s="320">
        <f t="shared" si="21"/>
        <v>429038.63878461294</v>
      </c>
      <c r="AF13" s="322"/>
      <c r="AG13" s="322"/>
      <c r="AH13" s="322"/>
      <c r="AI13" s="320"/>
      <c r="AJ13" s="320"/>
      <c r="AK13" s="320"/>
      <c r="AL13" s="320" t="e">
        <f>'Не установлены(не пересмотрены)'!#REF!</f>
        <v>#REF!</v>
      </c>
      <c r="AM13" s="320" t="e">
        <f>'Не установлены(не пересмотрены)'!#REF!</f>
        <v>#REF!</v>
      </c>
      <c r="AN13" s="320" t="e">
        <f>'Не установлены(не пересмотрены)'!#REF!</f>
        <v>#REF!</v>
      </c>
      <c r="AO13" s="320">
        <f>ФСК!G13</f>
        <v>26106.454076245078</v>
      </c>
      <c r="AP13" s="320">
        <v>0</v>
      </c>
      <c r="AQ13" s="320">
        <v>0</v>
      </c>
      <c r="AR13" s="320">
        <f>ОРЕХ!G13</f>
        <v>66391.733689784422</v>
      </c>
      <c r="AS13" s="320">
        <v>0</v>
      </c>
      <c r="AT13" s="320">
        <v>0</v>
      </c>
      <c r="AU13" s="320">
        <v>7154.6213216439601</v>
      </c>
      <c r="AV13" s="320">
        <v>6967.333333333333</v>
      </c>
      <c r="AW13" s="320">
        <v>7061.333333333333</v>
      </c>
      <c r="AX13" s="322">
        <v>0</v>
      </c>
      <c r="AY13" s="322">
        <v>0</v>
      </c>
      <c r="AZ13" s="322">
        <v>0</v>
      </c>
      <c r="BA13" s="320">
        <v>0</v>
      </c>
      <c r="BB13" s="320">
        <v>0</v>
      </c>
      <c r="BC13" s="320">
        <v>0</v>
      </c>
      <c r="BD13" s="320"/>
      <c r="BE13" s="320"/>
      <c r="BF13" s="323"/>
    </row>
    <row r="14" spans="1:58">
      <c r="A14" s="319">
        <v>7</v>
      </c>
      <c r="B14" s="359" t="s">
        <v>9</v>
      </c>
      <c r="C14" s="352">
        <v>7481361.3832229804</v>
      </c>
      <c r="D14" s="320">
        <v>458440.78864891717</v>
      </c>
      <c r="E14" s="320">
        <v>2183500.7801997084</v>
      </c>
      <c r="F14" s="320">
        <v>58430.62937602913</v>
      </c>
      <c r="G14" s="320">
        <v>4780989.184998326</v>
      </c>
      <c r="H14" s="320">
        <v>5965.0780504999993</v>
      </c>
      <c r="I14" s="284">
        <f t="shared" si="4"/>
        <v>1254.1933768319905</v>
      </c>
      <c r="J14" s="320">
        <v>5965.1562905290002</v>
      </c>
      <c r="K14" s="320" t="e">
        <f t="shared" si="5"/>
        <v>#REF!</v>
      </c>
      <c r="L14" s="284" t="e">
        <f t="shared" si="6"/>
        <v>#REF!</v>
      </c>
      <c r="M14" s="321" t="e">
        <f t="shared" si="7"/>
        <v>#REF!</v>
      </c>
      <c r="N14" s="284">
        <f t="shared" si="8"/>
        <v>1336.9701397029019</v>
      </c>
      <c r="O14" s="320">
        <f t="shared" si="9"/>
        <v>7975131.2345156977</v>
      </c>
      <c r="P14" s="320">
        <v>6050.9535343300458</v>
      </c>
      <c r="Q14" s="320" t="e">
        <f t="shared" si="10"/>
        <v>#REF!</v>
      </c>
      <c r="R14" s="284" t="e">
        <f t="shared" si="11"/>
        <v>#REF!</v>
      </c>
      <c r="S14" s="321" t="e">
        <f t="shared" si="12"/>
        <v>#REF!</v>
      </c>
      <c r="T14" s="284">
        <f t="shared" si="13"/>
        <v>1405.1556168277498</v>
      </c>
      <c r="U14" s="320">
        <f t="shared" si="14"/>
        <v>8381862.9274759982</v>
      </c>
      <c r="V14" s="320">
        <v>6208.450418543961</v>
      </c>
      <c r="W14" s="320" t="e">
        <f t="shared" si="15"/>
        <v>#REF!</v>
      </c>
      <c r="X14" s="284" t="e">
        <f t="shared" si="16"/>
        <v>#REF!</v>
      </c>
      <c r="Y14" s="365" t="e">
        <f t="shared" si="17"/>
        <v>#REF!</v>
      </c>
      <c r="Z14" s="352" t="e">
        <f t="shared" si="22"/>
        <v>#REF!</v>
      </c>
      <c r="AA14" s="320" t="e">
        <f t="shared" si="18"/>
        <v>#REF!</v>
      </c>
      <c r="AB14" s="320" t="e">
        <f t="shared" si="19"/>
        <v>#REF!</v>
      </c>
      <c r="AC14" s="320">
        <f t="shared" si="23"/>
        <v>0</v>
      </c>
      <c r="AD14" s="320">
        <f t="shared" si="20"/>
        <v>0</v>
      </c>
      <c r="AE14" s="320">
        <f t="shared" si="21"/>
        <v>0</v>
      </c>
      <c r="AF14" s="322"/>
      <c r="AG14" s="322"/>
      <c r="AH14" s="322"/>
      <c r="AI14" s="320"/>
      <c r="AJ14" s="320"/>
      <c r="AK14" s="320" t="e">
        <f>#REF!</f>
        <v>#REF!</v>
      </c>
      <c r="AL14" s="320"/>
      <c r="AM14" s="320"/>
      <c r="AN14" s="320"/>
      <c r="AO14" s="320">
        <f>ФСК!G14</f>
        <v>52998.935103921045</v>
      </c>
      <c r="AP14" s="320">
        <v>0</v>
      </c>
      <c r="AQ14" s="320">
        <v>0</v>
      </c>
      <c r="AR14" s="320">
        <f>ОРЕХ!G14</f>
        <v>229278.33543341653</v>
      </c>
      <c r="AS14" s="320">
        <v>0</v>
      </c>
      <c r="AT14" s="320">
        <v>0</v>
      </c>
      <c r="AU14" s="320">
        <v>16053.201393513482</v>
      </c>
      <c r="AV14" s="320">
        <v>11152.127977977651</v>
      </c>
      <c r="AW14" s="320">
        <v>12209.59245846094</v>
      </c>
      <c r="AX14" s="322">
        <v>0</v>
      </c>
      <c r="AY14" s="322">
        <v>0</v>
      </c>
      <c r="AZ14" s="322">
        <v>0</v>
      </c>
      <c r="BA14" s="320">
        <v>0</v>
      </c>
      <c r="BB14" s="320">
        <v>0</v>
      </c>
      <c r="BC14" s="320">
        <v>0</v>
      </c>
      <c r="BD14" s="320" t="e">
        <f>#REF!</f>
        <v>#REF!</v>
      </c>
      <c r="BE14" s="320" t="e">
        <f>#REF!</f>
        <v>#REF!</v>
      </c>
      <c r="BF14" s="323" t="e">
        <f>#REF!</f>
        <v>#REF!</v>
      </c>
    </row>
    <row r="15" spans="1:58" s="1" customFormat="1">
      <c r="A15" s="315"/>
      <c r="B15" s="360" t="s">
        <v>10</v>
      </c>
      <c r="C15" s="353">
        <f t="shared" ref="C15:J15" si="24">SUM(C16:C26)</f>
        <v>79905932.068917155</v>
      </c>
      <c r="D15" s="316">
        <f t="shared" si="24"/>
        <v>17465900.133460358</v>
      </c>
      <c r="E15" s="316">
        <f t="shared" si="24"/>
        <v>11430625.385759298</v>
      </c>
      <c r="F15" s="316">
        <f t="shared" si="24"/>
        <v>12290709.10181905</v>
      </c>
      <c r="G15" s="316">
        <f t="shared" si="24"/>
        <v>38718697.447878458</v>
      </c>
      <c r="H15" s="316">
        <f t="shared" si="24"/>
        <v>54397.314797000014</v>
      </c>
      <c r="I15" s="298">
        <f t="shared" si="4"/>
        <v>1468.9315523589767</v>
      </c>
      <c r="J15" s="316">
        <f t="shared" si="24"/>
        <v>54856.844707000004</v>
      </c>
      <c r="K15" s="316" t="e">
        <f>SUM(K16:K26)</f>
        <v>#REF!</v>
      </c>
      <c r="L15" s="298" t="e">
        <f t="shared" si="6"/>
        <v>#REF!</v>
      </c>
      <c r="M15" s="317" t="e">
        <f t="shared" si="7"/>
        <v>#REF!</v>
      </c>
      <c r="N15" s="298">
        <f t="shared" si="8"/>
        <v>1565.8810348146692</v>
      </c>
      <c r="O15" s="316">
        <f t="shared" ref="O15:Q15" si="25">SUM(O16:O26)</f>
        <v>85179723.585465699</v>
      </c>
      <c r="P15" s="316">
        <f t="shared" si="25"/>
        <v>55237.123178691167</v>
      </c>
      <c r="Q15" s="316" t="e">
        <f t="shared" si="25"/>
        <v>#REF!</v>
      </c>
      <c r="R15" s="298" t="e">
        <f t="shared" si="11"/>
        <v>#REF!</v>
      </c>
      <c r="S15" s="317" t="e">
        <f t="shared" si="12"/>
        <v>#REF!</v>
      </c>
      <c r="T15" s="298">
        <f t="shared" si="13"/>
        <v>1645.7409675902172</v>
      </c>
      <c r="U15" s="316">
        <f t="shared" ref="U15:W15" si="26">SUM(U16:U26)</f>
        <v>89523889.488324434</v>
      </c>
      <c r="V15" s="316">
        <f t="shared" si="26"/>
        <v>51080.338512633949</v>
      </c>
      <c r="W15" s="316" t="e">
        <f t="shared" si="26"/>
        <v>#REF!</v>
      </c>
      <c r="X15" s="298" t="e">
        <f t="shared" si="16"/>
        <v>#REF!</v>
      </c>
      <c r="Y15" s="366" t="e">
        <f t="shared" si="17"/>
        <v>#REF!</v>
      </c>
      <c r="Z15" s="353" t="e">
        <f t="shared" ref="Z15" si="27">SUM(Z16:Z26)</f>
        <v>#REF!</v>
      </c>
      <c r="AA15" s="316" t="e">
        <f t="shared" ref="AA15" si="28">SUM(AA16:AA26)</f>
        <v>#REF!</v>
      </c>
      <c r="AB15" s="316" t="e">
        <f t="shared" ref="AB15" si="29">SUM(AB16:AB26)</f>
        <v>#REF!</v>
      </c>
      <c r="AC15" s="316">
        <f t="shared" ref="AC15" si="30">SUM(AC16:AC26)</f>
        <v>285385.73867349367</v>
      </c>
      <c r="AD15" s="316">
        <f t="shared" ref="AD15" si="31">SUM(AD16:AD26)</f>
        <v>198355.3509302756</v>
      </c>
      <c r="AE15" s="316">
        <f t="shared" ref="AE15" si="32">SUM(AE16:AE26)</f>
        <v>5918757.2362654004</v>
      </c>
      <c r="AF15" s="316">
        <f t="shared" ref="AF15" si="33">SUM(AF16:AF26)</f>
        <v>0</v>
      </c>
      <c r="AG15" s="316">
        <f t="shared" ref="AG15" si="34">SUM(AG16:AG26)</f>
        <v>0</v>
      </c>
      <c r="AH15" s="316">
        <f t="shared" ref="AH15" si="35">SUM(AH16:AH26)</f>
        <v>0</v>
      </c>
      <c r="AI15" s="316">
        <f t="shared" ref="AI15" si="36">SUM(AI16:AI26)</f>
        <v>0</v>
      </c>
      <c r="AJ15" s="316">
        <f t="shared" ref="AJ15" si="37">SUM(AJ16:AJ26)</f>
        <v>0</v>
      </c>
      <c r="AK15" s="316" t="e">
        <f t="shared" ref="AK15" si="38">SUM(AK16:AK26)</f>
        <v>#REF!</v>
      </c>
      <c r="AL15" s="316" t="e">
        <f t="shared" ref="AL15" si="39">SUM(AL16:AL26)</f>
        <v>#REF!</v>
      </c>
      <c r="AM15" s="316" t="e">
        <f t="shared" ref="AM15" si="40">SUM(AM16:AM26)</f>
        <v>#REF!</v>
      </c>
      <c r="AN15" s="316" t="e">
        <f t="shared" ref="AN15" si="41">SUM(AN16:AN26)</f>
        <v>#REF!</v>
      </c>
      <c r="AO15" s="316">
        <f t="shared" ref="AO15" si="42">SUM(AO16:AO26)</f>
        <v>2019179.206180386</v>
      </c>
      <c r="AP15" s="316">
        <f t="shared" ref="AP15" si="43">SUM(AP16:AP26)</f>
        <v>0</v>
      </c>
      <c r="AQ15" s="316">
        <f t="shared" ref="AQ15" si="44">SUM(AQ16:AQ26)</f>
        <v>0</v>
      </c>
      <c r="AR15" s="316">
        <f t="shared" ref="AR15" si="45">SUM(AR16:AR26)</f>
        <v>1499214.7369826604</v>
      </c>
      <c r="AS15" s="316">
        <f t="shared" ref="AS15" si="46">SUM(AS16:AS26)</f>
        <v>0</v>
      </c>
      <c r="AT15" s="316">
        <f t="shared" ref="AT15" si="47">SUM(AT16:AT26)</f>
        <v>0</v>
      </c>
      <c r="AU15" s="316">
        <f t="shared" ref="AU15" si="48">SUM(AU16:AU26)</f>
        <v>6102669.6082832739</v>
      </c>
      <c r="AV15" s="316">
        <f t="shared" ref="AV15" si="49">SUM(AV16:AV26)</f>
        <v>5969414.292646667</v>
      </c>
      <c r="AW15" s="316">
        <f t="shared" ref="AW15" si="50">SUM(AW16:AW26)</f>
        <v>6182136.7129081665</v>
      </c>
      <c r="AX15" s="316">
        <f t="shared" ref="AX15" si="51">SUM(AX16:AX26)</f>
        <v>4441510.5696065761</v>
      </c>
      <c r="AY15" s="316">
        <f t="shared" ref="AY15" si="52">SUM(AY16:AY26)</f>
        <v>4110977.3278482957</v>
      </c>
      <c r="AZ15" s="316">
        <f t="shared" ref="AZ15" si="53">SUM(AZ16:AZ26)</f>
        <v>5620295.6314155469</v>
      </c>
      <c r="BA15" s="316">
        <f t="shared" ref="BA15" si="54">SUM(BA16:BA26)</f>
        <v>0</v>
      </c>
      <c r="BB15" s="316">
        <f t="shared" ref="BB15" si="55">SUM(BB16:BB26)</f>
        <v>0</v>
      </c>
      <c r="BC15" s="316">
        <f t="shared" ref="BC15" si="56">SUM(BC16:BC26)</f>
        <v>0</v>
      </c>
      <c r="BD15" s="316" t="e">
        <f t="shared" ref="BD15" si="57">SUM(BD16:BD26)</f>
        <v>#REF!</v>
      </c>
      <c r="BE15" s="316" t="e">
        <f t="shared" ref="BE15" si="58">SUM(BE16:BE26)</f>
        <v>#REF!</v>
      </c>
      <c r="BF15" s="318" t="e">
        <f t="shared" ref="BF15" si="59">SUM(BF16:BF26)</f>
        <v>#REF!</v>
      </c>
    </row>
    <row r="16" spans="1:58">
      <c r="A16" s="319">
        <v>1</v>
      </c>
      <c r="B16" s="359" t="s">
        <v>11</v>
      </c>
      <c r="C16" s="352">
        <v>12981938.274083303</v>
      </c>
      <c r="D16" s="320">
        <v>3260357.7103334954</v>
      </c>
      <c r="E16" s="320">
        <v>1788365.3120750492</v>
      </c>
      <c r="F16" s="320">
        <v>194156.63811786263</v>
      </c>
      <c r="G16" s="320">
        <v>7739058.6135568954</v>
      </c>
      <c r="H16" s="320">
        <v>11286.0039</v>
      </c>
      <c r="I16" s="284">
        <f t="shared" si="4"/>
        <v>1150.2688098560116</v>
      </c>
      <c r="J16" s="320">
        <v>11318.991822000004</v>
      </c>
      <c r="K16" s="320" t="e">
        <f t="shared" si="5"/>
        <v>#REF!</v>
      </c>
      <c r="L16" s="284" t="e">
        <f t="shared" si="6"/>
        <v>#REF!</v>
      </c>
      <c r="M16" s="321" t="e">
        <f t="shared" si="7"/>
        <v>#REF!</v>
      </c>
      <c r="N16" s="284">
        <f t="shared" si="8"/>
        <v>1226.1865513065084</v>
      </c>
      <c r="O16" s="320">
        <f t="shared" si="9"/>
        <v>13838746.200172802</v>
      </c>
      <c r="P16" s="320">
        <v>11396.5873042032</v>
      </c>
      <c r="Q16" s="320" t="e">
        <f t="shared" si="10"/>
        <v>#REF!</v>
      </c>
      <c r="R16" s="284" t="e">
        <f t="shared" si="11"/>
        <v>#REF!</v>
      </c>
      <c r="S16" s="321" t="e">
        <f t="shared" si="12"/>
        <v>#REF!</v>
      </c>
      <c r="T16" s="284">
        <f t="shared" si="13"/>
        <v>1288.7220654231403</v>
      </c>
      <c r="U16" s="320">
        <f t="shared" si="14"/>
        <v>14544522.256381616</v>
      </c>
      <c r="V16" s="320">
        <v>9177.148238047208</v>
      </c>
      <c r="W16" s="320" t="e">
        <f t="shared" si="15"/>
        <v>#REF!</v>
      </c>
      <c r="X16" s="284" t="e">
        <f t="shared" si="16"/>
        <v>#REF!</v>
      </c>
      <c r="Y16" s="365" t="e">
        <f t="shared" si="17"/>
        <v>#REF!</v>
      </c>
      <c r="Z16" s="352" t="e">
        <f t="shared" ref="Z16:Z26" si="60">AC16+AF16+AI16+AL16+AO16+AR16+AU16+AX16+BA16+BD16</f>
        <v>#REF!</v>
      </c>
      <c r="AA16" s="320" t="e">
        <f t="shared" ref="AA16:AA26" si="61">AD16+AG16+AJ16+AM16+AP16+AS16+AV16+AY16+BB16+BE16</f>
        <v>#REF!</v>
      </c>
      <c r="AB16" s="320" t="e">
        <f t="shared" ref="AB16:AB26" si="62">AE16+AH16+AK16+AN16+AQ16+AT16+AW16+AZ16+BC16+BF16</f>
        <v>#REF!</v>
      </c>
      <c r="AC16" s="320">
        <f t="shared" ref="AC16:AC26" si="63">IF(H16-J16&lt;0,0,(H16-J16)*I16)</f>
        <v>0</v>
      </c>
      <c r="AD16" s="320">
        <f t="shared" si="20"/>
        <v>0</v>
      </c>
      <c r="AE16" s="320">
        <f t="shared" si="21"/>
        <v>2717728.8243510853</v>
      </c>
      <c r="AF16" s="322"/>
      <c r="AG16" s="322"/>
      <c r="AH16" s="322"/>
      <c r="AI16" s="320"/>
      <c r="AJ16" s="320"/>
      <c r="AK16" s="320" t="e">
        <f>#REF!</f>
        <v>#REF!</v>
      </c>
      <c r="AL16" s="320"/>
      <c r="AM16" s="320"/>
      <c r="AN16" s="320"/>
      <c r="AO16" s="320">
        <f>ФСК!G16</f>
        <v>376919.96651254268</v>
      </c>
      <c r="AP16" s="320">
        <v>0</v>
      </c>
      <c r="AQ16" s="320">
        <v>0</v>
      </c>
      <c r="AR16" s="320">
        <f>ОРЕХ!G16</f>
        <v>258170.43344386155</v>
      </c>
      <c r="AS16" s="320">
        <v>0</v>
      </c>
      <c r="AT16" s="320">
        <v>0</v>
      </c>
      <c r="AU16" s="320">
        <v>1188105.0087341149</v>
      </c>
      <c r="AV16" s="320">
        <v>958696.93900000013</v>
      </c>
      <c r="AW16" s="320">
        <v>984832.10557750007</v>
      </c>
      <c r="AX16" s="322">
        <f>(ПМ!$AE$8)*1000</f>
        <v>4019083.7831902816</v>
      </c>
      <c r="AY16" s="322">
        <f>(ПМ!$AM$8)*1000</f>
        <v>2783244.8027200964</v>
      </c>
      <c r="AZ16" s="322">
        <f>(ПМ!$AU$8)*1000</f>
        <v>3411652.1169673484</v>
      </c>
      <c r="BA16" s="320">
        <v>0</v>
      </c>
      <c r="BB16" s="320">
        <v>0</v>
      </c>
      <c r="BC16" s="320">
        <v>0</v>
      </c>
      <c r="BD16" s="320" t="e">
        <f>#REF!</f>
        <v>#REF!</v>
      </c>
      <c r="BE16" s="320" t="e">
        <f>#REF!</f>
        <v>#REF!</v>
      </c>
      <c r="BF16" s="323" t="e">
        <f>#REF!</f>
        <v>#REF!</v>
      </c>
    </row>
    <row r="17" spans="1:58">
      <c r="A17" s="319">
        <v>2</v>
      </c>
      <c r="B17" s="359" t="s">
        <v>12</v>
      </c>
      <c r="C17" s="352">
        <v>4501001.16640752</v>
      </c>
      <c r="D17" s="320">
        <v>1554203.0370196602</v>
      </c>
      <c r="E17" s="320">
        <v>464495.01408156002</v>
      </c>
      <c r="F17" s="320">
        <v>236074.98232596001</v>
      </c>
      <c r="G17" s="320">
        <v>2246228.1329803402</v>
      </c>
      <c r="H17" s="320">
        <v>3569.777</v>
      </c>
      <c r="I17" s="284">
        <f t="shared" si="4"/>
        <v>1260.8634002649242</v>
      </c>
      <c r="J17" s="320">
        <v>3360</v>
      </c>
      <c r="K17" s="320" t="e">
        <f t="shared" si="5"/>
        <v>#REF!</v>
      </c>
      <c r="L17" s="284" t="e">
        <f t="shared" si="6"/>
        <v>#REF!</v>
      </c>
      <c r="M17" s="321" t="e">
        <f t="shared" si="7"/>
        <v>#REF!</v>
      </c>
      <c r="N17" s="284">
        <f t="shared" si="8"/>
        <v>1344.0803846824092</v>
      </c>
      <c r="O17" s="320">
        <f t="shared" si="9"/>
        <v>4798067.2433904167</v>
      </c>
      <c r="P17" s="320">
        <v>3422.2000000000003</v>
      </c>
      <c r="Q17" s="320" t="e">
        <f t="shared" si="10"/>
        <v>#REF!</v>
      </c>
      <c r="R17" s="284" t="e">
        <f t="shared" si="11"/>
        <v>#REF!</v>
      </c>
      <c r="S17" s="321" t="e">
        <f t="shared" si="12"/>
        <v>#REF!</v>
      </c>
      <c r="T17" s="284">
        <f t="shared" si="13"/>
        <v>1412.628484301212</v>
      </c>
      <c r="U17" s="320">
        <f t="shared" si="14"/>
        <v>5042768.6728033274</v>
      </c>
      <c r="V17" s="320">
        <v>3487.6440000000011</v>
      </c>
      <c r="W17" s="320" t="e">
        <f t="shared" si="15"/>
        <v>#REF!</v>
      </c>
      <c r="X17" s="284" t="e">
        <f t="shared" si="16"/>
        <v>#REF!</v>
      </c>
      <c r="Y17" s="365" t="e">
        <f t="shared" si="17"/>
        <v>#REF!</v>
      </c>
      <c r="Z17" s="352" t="e">
        <f t="shared" si="60"/>
        <v>#REF!</v>
      </c>
      <c r="AA17" s="320" t="e">
        <f t="shared" si="61"/>
        <v>#REF!</v>
      </c>
      <c r="AB17" s="320" t="e">
        <f t="shared" si="62"/>
        <v>#REF!</v>
      </c>
      <c r="AC17" s="320">
        <f t="shared" si="63"/>
        <v>264500.14151737507</v>
      </c>
      <c r="AD17" s="320">
        <f t="shared" si="20"/>
        <v>198355.3509302756</v>
      </c>
      <c r="AE17" s="320">
        <f t="shared" si="21"/>
        <v>116023.4153011099</v>
      </c>
      <c r="AF17" s="322"/>
      <c r="AG17" s="322"/>
      <c r="AH17" s="322"/>
      <c r="AI17" s="320"/>
      <c r="AJ17" s="320"/>
      <c r="AK17" s="320"/>
      <c r="AL17" s="320" t="e">
        <f>'Не установлены(не пересмотрены)'!#REF!</f>
        <v>#REF!</v>
      </c>
      <c r="AM17" s="320" t="e">
        <f>'Не установлены(не пересмотрены)'!#REF!</f>
        <v>#REF!</v>
      </c>
      <c r="AN17" s="320" t="e">
        <f>'Не установлены(не пересмотрены)'!#REF!</f>
        <v>#REF!</v>
      </c>
      <c r="AO17" s="320">
        <f>ФСК!G17</f>
        <v>179676.65167857334</v>
      </c>
      <c r="AP17" s="320">
        <v>0</v>
      </c>
      <c r="AQ17" s="320">
        <v>0</v>
      </c>
      <c r="AR17" s="320">
        <f>ОРЕХ!G17</f>
        <v>105803.78447954124</v>
      </c>
      <c r="AS17" s="320">
        <v>0</v>
      </c>
      <c r="AT17" s="320">
        <v>0</v>
      </c>
      <c r="AU17" s="320">
        <v>59807.214474384993</v>
      </c>
      <c r="AV17" s="320">
        <v>102645.7482</v>
      </c>
      <c r="AW17" s="320">
        <v>113658.72824550001</v>
      </c>
      <c r="AX17" s="322">
        <v>0</v>
      </c>
      <c r="AY17" s="322">
        <v>0</v>
      </c>
      <c r="AZ17" s="322">
        <v>0</v>
      </c>
      <c r="BA17" s="320">
        <v>0</v>
      </c>
      <c r="BB17" s="320">
        <v>0</v>
      </c>
      <c r="BC17" s="320">
        <v>0</v>
      </c>
      <c r="BD17" s="320"/>
      <c r="BE17" s="320"/>
      <c r="BF17" s="323"/>
    </row>
    <row r="18" spans="1:58">
      <c r="A18" s="319">
        <v>3</v>
      </c>
      <c r="B18" s="359" t="s">
        <v>13</v>
      </c>
      <c r="C18" s="352">
        <v>10849995.999999998</v>
      </c>
      <c r="D18" s="320">
        <v>2588294.3629021896</v>
      </c>
      <c r="E18" s="320">
        <v>1624263.7199999997</v>
      </c>
      <c r="F18" s="320">
        <v>2402488.35</v>
      </c>
      <c r="G18" s="320">
        <v>4234949.5670978092</v>
      </c>
      <c r="H18" s="320">
        <v>7510.51</v>
      </c>
      <c r="I18" s="284">
        <f t="shared" si="4"/>
        <v>1444.6417087521349</v>
      </c>
      <c r="J18" s="320">
        <v>7505.47</v>
      </c>
      <c r="K18" s="320" t="e">
        <f t="shared" si="5"/>
        <v>#REF!</v>
      </c>
      <c r="L18" s="284" t="e">
        <f t="shared" si="6"/>
        <v>#REF!</v>
      </c>
      <c r="M18" s="321" t="e">
        <f t="shared" si="7"/>
        <v>#REF!</v>
      </c>
      <c r="N18" s="284">
        <f t="shared" si="8"/>
        <v>1539.9880615297759</v>
      </c>
      <c r="O18" s="320">
        <f t="shared" si="9"/>
        <v>11566095.735999998</v>
      </c>
      <c r="P18" s="320">
        <v>7610.59</v>
      </c>
      <c r="Q18" s="320" t="e">
        <f t="shared" si="10"/>
        <v>#REF!</v>
      </c>
      <c r="R18" s="284" t="e">
        <f t="shared" si="11"/>
        <v>#REF!</v>
      </c>
      <c r="S18" s="321" t="e">
        <f t="shared" si="12"/>
        <v>#REF!</v>
      </c>
      <c r="T18" s="284">
        <f t="shared" si="13"/>
        <v>1618.5274526677945</v>
      </c>
      <c r="U18" s="320">
        <f t="shared" si="14"/>
        <v>12155966.618535997</v>
      </c>
      <c r="V18" s="320">
        <v>7699.74</v>
      </c>
      <c r="W18" s="320" t="e">
        <f t="shared" si="15"/>
        <v>#REF!</v>
      </c>
      <c r="X18" s="284" t="e">
        <f t="shared" si="16"/>
        <v>#REF!</v>
      </c>
      <c r="Y18" s="365" t="e">
        <f t="shared" si="17"/>
        <v>#REF!</v>
      </c>
      <c r="Z18" s="352" t="e">
        <f t="shared" si="60"/>
        <v>#REF!</v>
      </c>
      <c r="AA18" s="320" t="e">
        <f t="shared" si="61"/>
        <v>#REF!</v>
      </c>
      <c r="AB18" s="320" t="e">
        <f t="shared" si="62"/>
        <v>#REF!</v>
      </c>
      <c r="AC18" s="320">
        <f t="shared" si="63"/>
        <v>7280.9942121107078</v>
      </c>
      <c r="AD18" s="320">
        <f t="shared" si="20"/>
        <v>0</v>
      </c>
      <c r="AE18" s="320">
        <f t="shared" si="21"/>
        <v>0</v>
      </c>
      <c r="AF18" s="322"/>
      <c r="AG18" s="322"/>
      <c r="AH18" s="322"/>
      <c r="AI18" s="320"/>
      <c r="AJ18" s="320"/>
      <c r="AK18" s="320" t="e">
        <f>#REF!</f>
        <v>#REF!</v>
      </c>
      <c r="AL18" s="320"/>
      <c r="AM18" s="320"/>
      <c r="AN18" s="320"/>
      <c r="AO18" s="320">
        <f>ФСК!G18</f>
        <v>299224.78183840308</v>
      </c>
      <c r="AP18" s="320">
        <v>0</v>
      </c>
      <c r="AQ18" s="320">
        <v>0</v>
      </c>
      <c r="AR18" s="320">
        <f>ОРЕХ!G18</f>
        <v>164068.63948654942</v>
      </c>
      <c r="AS18" s="320">
        <v>0</v>
      </c>
      <c r="AT18" s="320">
        <v>0</v>
      </c>
      <c r="AU18" s="320">
        <v>863631.22802356677</v>
      </c>
      <c r="AV18" s="320">
        <v>1075765.4456666666</v>
      </c>
      <c r="AW18" s="320">
        <v>1103328.5020016667</v>
      </c>
      <c r="AX18" s="322">
        <v>0</v>
      </c>
      <c r="AY18" s="322">
        <v>0</v>
      </c>
      <c r="AZ18" s="322">
        <v>0</v>
      </c>
      <c r="BA18" s="320">
        <v>0</v>
      </c>
      <c r="BB18" s="320">
        <v>0</v>
      </c>
      <c r="BC18" s="320">
        <v>0</v>
      </c>
      <c r="BD18" s="320" t="e">
        <f>#REF!</f>
        <v>#REF!</v>
      </c>
      <c r="BE18" s="320" t="e">
        <f>#REF!</f>
        <v>#REF!</v>
      </c>
      <c r="BF18" s="323" t="e">
        <f>#REF!</f>
        <v>#REF!</v>
      </c>
    </row>
    <row r="19" spans="1:58">
      <c r="A19" s="319">
        <v>4</v>
      </c>
      <c r="B19" s="359" t="s">
        <v>14</v>
      </c>
      <c r="C19" s="352">
        <v>4199879.4305960685</v>
      </c>
      <c r="D19" s="320">
        <v>883356.45636240125</v>
      </c>
      <c r="E19" s="320">
        <v>729441.38513822993</v>
      </c>
      <c r="F19" s="320">
        <v>152182.77032907848</v>
      </c>
      <c r="G19" s="320">
        <v>2434898.8187663592</v>
      </c>
      <c r="H19" s="320">
        <v>2323.2422999999994</v>
      </c>
      <c r="I19" s="284">
        <f t="shared" si="4"/>
        <v>1807.7664265135279</v>
      </c>
      <c r="J19" s="320">
        <v>2373.544026</v>
      </c>
      <c r="K19" s="320" t="e">
        <f t="shared" si="5"/>
        <v>#REF!</v>
      </c>
      <c r="L19" s="284" t="e">
        <f t="shared" si="6"/>
        <v>#REF!</v>
      </c>
      <c r="M19" s="321" t="e">
        <f t="shared" si="7"/>
        <v>#REF!</v>
      </c>
      <c r="N19" s="284">
        <f t="shared" si="8"/>
        <v>1927.0790106634208</v>
      </c>
      <c r="O19" s="320">
        <f t="shared" si="9"/>
        <v>4477071.473015409</v>
      </c>
      <c r="P19" s="320">
        <v>2330.2565367988991</v>
      </c>
      <c r="Q19" s="320" t="e">
        <f t="shared" si="10"/>
        <v>#REF!</v>
      </c>
      <c r="R19" s="284" t="e">
        <f t="shared" si="11"/>
        <v>#REF!</v>
      </c>
      <c r="S19" s="321" t="e">
        <f t="shared" si="12"/>
        <v>#REF!</v>
      </c>
      <c r="T19" s="284">
        <f t="shared" si="13"/>
        <v>2025.3600402072552</v>
      </c>
      <c r="U19" s="320">
        <f t="shared" si="14"/>
        <v>4705402.1181391953</v>
      </c>
      <c r="V19" s="320">
        <v>2289.5918799409005</v>
      </c>
      <c r="W19" s="320" t="e">
        <f t="shared" si="15"/>
        <v>#REF!</v>
      </c>
      <c r="X19" s="284" t="e">
        <f t="shared" si="16"/>
        <v>#REF!</v>
      </c>
      <c r="Y19" s="365" t="e">
        <f t="shared" si="17"/>
        <v>#REF!</v>
      </c>
      <c r="Z19" s="352" t="e">
        <f t="shared" si="60"/>
        <v>#REF!</v>
      </c>
      <c r="AA19" s="320" t="e">
        <f t="shared" si="61"/>
        <v>#REF!</v>
      </c>
      <c r="AB19" s="320" t="e">
        <f t="shared" si="62"/>
        <v>#REF!</v>
      </c>
      <c r="AC19" s="320">
        <f t="shared" si="63"/>
        <v>0</v>
      </c>
      <c r="AD19" s="320">
        <f t="shared" si="20"/>
        <v>0</v>
      </c>
      <c r="AE19" s="320">
        <f t="shared" si="21"/>
        <v>68154.216123887585</v>
      </c>
      <c r="AF19" s="322"/>
      <c r="AG19" s="322"/>
      <c r="AH19" s="322"/>
      <c r="AI19" s="320"/>
      <c r="AJ19" s="320"/>
      <c r="AK19" s="320" t="e">
        <f>#REF!</f>
        <v>#REF!</v>
      </c>
      <c r="AL19" s="320"/>
      <c r="AM19" s="320"/>
      <c r="AN19" s="320"/>
      <c r="AO19" s="320">
        <f>ФСК!G19</f>
        <v>102122.13368351443</v>
      </c>
      <c r="AP19" s="320">
        <v>0</v>
      </c>
      <c r="AQ19" s="320">
        <v>0</v>
      </c>
      <c r="AR19" s="320">
        <f>ОРЕХ!G19</f>
        <v>90805.562670893269</v>
      </c>
      <c r="AS19" s="320">
        <v>0</v>
      </c>
      <c r="AT19" s="320">
        <v>0</v>
      </c>
      <c r="AU19" s="320">
        <v>515781.67584804335</v>
      </c>
      <c r="AV19" s="320">
        <v>686891.11753333337</v>
      </c>
      <c r="AW19" s="320">
        <v>714021.39662383334</v>
      </c>
      <c r="AX19" s="322">
        <v>0</v>
      </c>
      <c r="AY19" s="322">
        <v>0</v>
      </c>
      <c r="AZ19" s="322">
        <v>0</v>
      </c>
      <c r="BA19" s="320">
        <v>0</v>
      </c>
      <c r="BB19" s="320">
        <v>0</v>
      </c>
      <c r="BC19" s="320">
        <v>0</v>
      </c>
      <c r="BD19" s="320" t="e">
        <f>#REF!</f>
        <v>#REF!</v>
      </c>
      <c r="BE19" s="320" t="e">
        <f>#REF!</f>
        <v>#REF!</v>
      </c>
      <c r="BF19" s="323" t="e">
        <f>#REF!</f>
        <v>#REF!</v>
      </c>
    </row>
    <row r="20" spans="1:58">
      <c r="A20" s="319">
        <v>5</v>
      </c>
      <c r="B20" s="359" t="s">
        <v>15</v>
      </c>
      <c r="C20" s="352">
        <v>6726802.2208700143</v>
      </c>
      <c r="D20" s="320">
        <v>1660350.6208700137</v>
      </c>
      <c r="E20" s="320">
        <v>937941.4</v>
      </c>
      <c r="F20" s="320">
        <v>1276895.5999999999</v>
      </c>
      <c r="G20" s="320">
        <v>2851614.6</v>
      </c>
      <c r="H20" s="320">
        <v>5221.6499999999996</v>
      </c>
      <c r="I20" s="284">
        <f t="shared" si="4"/>
        <v>1288.2522231229621</v>
      </c>
      <c r="J20" s="320">
        <v>5225.57</v>
      </c>
      <c r="K20" s="320" t="e">
        <f t="shared" si="5"/>
        <v>#REF!</v>
      </c>
      <c r="L20" s="284" t="e">
        <f t="shared" si="6"/>
        <v>#REF!</v>
      </c>
      <c r="M20" s="321" t="e">
        <f t="shared" si="7"/>
        <v>#REF!</v>
      </c>
      <c r="N20" s="284">
        <f t="shared" si="8"/>
        <v>1373.2768698490777</v>
      </c>
      <c r="O20" s="320">
        <f t="shared" si="9"/>
        <v>7170771.1674474357</v>
      </c>
      <c r="P20" s="320">
        <v>5229.2820000000002</v>
      </c>
      <c r="Q20" s="320" t="e">
        <f t="shared" si="10"/>
        <v>#REF!</v>
      </c>
      <c r="R20" s="284" t="e">
        <f t="shared" si="11"/>
        <v>#REF!</v>
      </c>
      <c r="S20" s="321" t="e">
        <f t="shared" si="12"/>
        <v>#REF!</v>
      </c>
      <c r="T20" s="284">
        <f t="shared" si="13"/>
        <v>1443.3139902113805</v>
      </c>
      <c r="U20" s="320">
        <f t="shared" si="14"/>
        <v>7536480.4969872544</v>
      </c>
      <c r="V20" s="320">
        <v>4035.9929999999995</v>
      </c>
      <c r="W20" s="320" t="e">
        <f t="shared" si="15"/>
        <v>#REF!</v>
      </c>
      <c r="X20" s="284" t="e">
        <f t="shared" si="16"/>
        <v>#REF!</v>
      </c>
      <c r="Y20" s="365" t="e">
        <f t="shared" si="17"/>
        <v>#REF!</v>
      </c>
      <c r="Z20" s="352" t="e">
        <f t="shared" si="60"/>
        <v>#REF!</v>
      </c>
      <c r="AA20" s="320" t="e">
        <f t="shared" si="61"/>
        <v>#REF!</v>
      </c>
      <c r="AB20" s="320" t="e">
        <f t="shared" si="62"/>
        <v>#REF!</v>
      </c>
      <c r="AC20" s="320">
        <f t="shared" si="63"/>
        <v>0</v>
      </c>
      <c r="AD20" s="320">
        <f t="shared" si="20"/>
        <v>0</v>
      </c>
      <c r="AE20" s="320">
        <f t="shared" si="21"/>
        <v>1711275.3356920551</v>
      </c>
      <c r="AF20" s="322"/>
      <c r="AG20" s="322"/>
      <c r="AH20" s="322"/>
      <c r="AI20" s="320"/>
      <c r="AJ20" s="320"/>
      <c r="AK20" s="320" t="e">
        <f>#REF!</f>
        <v>#REF!</v>
      </c>
      <c r="AL20" s="320"/>
      <c r="AM20" s="320"/>
      <c r="AN20" s="320"/>
      <c r="AO20" s="320">
        <f>ФСК!G20</f>
        <v>191948.04865549272</v>
      </c>
      <c r="AP20" s="320">
        <v>0</v>
      </c>
      <c r="AQ20" s="320">
        <v>0</v>
      </c>
      <c r="AR20" s="320">
        <f>ОРЕХ!G20</f>
        <v>93075.839444795158</v>
      </c>
      <c r="AS20" s="320">
        <v>0</v>
      </c>
      <c r="AT20" s="320">
        <v>0</v>
      </c>
      <c r="AU20" s="320">
        <v>353950.05978773686</v>
      </c>
      <c r="AV20" s="320">
        <v>302026.20606666669</v>
      </c>
      <c r="AW20" s="320">
        <v>312636.72485016671</v>
      </c>
      <c r="AX20" s="322">
        <f>(ПМ!$AE$19)*1000</f>
        <v>167369.18526410387</v>
      </c>
      <c r="AY20" s="322">
        <f>(ПМ!$AM$19)*1000</f>
        <v>581967.44395210384</v>
      </c>
      <c r="AZ20" s="322">
        <f>(ПМ!$AU$19)*1000</f>
        <v>964812.96587210381</v>
      </c>
      <c r="BA20" s="320">
        <v>0</v>
      </c>
      <c r="BB20" s="320">
        <v>0</v>
      </c>
      <c r="BC20" s="320">
        <v>0</v>
      </c>
      <c r="BD20" s="320" t="e">
        <f>#REF!</f>
        <v>#REF!</v>
      </c>
      <c r="BE20" s="320" t="e">
        <f>#REF!</f>
        <v>#REF!</v>
      </c>
      <c r="BF20" s="323" t="e">
        <f>#REF!</f>
        <v>#REF!</v>
      </c>
    </row>
    <row r="21" spans="1:58">
      <c r="A21" s="319">
        <v>6</v>
      </c>
      <c r="B21" s="359" t="s">
        <v>16</v>
      </c>
      <c r="C21" s="352">
        <v>9079127</v>
      </c>
      <c r="D21" s="320">
        <v>2089360.1140140328</v>
      </c>
      <c r="E21" s="320">
        <v>1250544.725759415</v>
      </c>
      <c r="F21" s="320">
        <v>1828348.9557308545</v>
      </c>
      <c r="G21" s="320">
        <v>3910873.2044956977</v>
      </c>
      <c r="H21" s="320">
        <v>6514.5460000000003</v>
      </c>
      <c r="I21" s="284">
        <f t="shared" si="4"/>
        <v>1393.6699502927754</v>
      </c>
      <c r="J21" s="320">
        <v>6665.9588589999994</v>
      </c>
      <c r="K21" s="320" t="e">
        <f t="shared" si="5"/>
        <v>#REF!</v>
      </c>
      <c r="L21" s="284" t="e">
        <f t="shared" si="6"/>
        <v>#REF!</v>
      </c>
      <c r="M21" s="321" t="e">
        <f t="shared" si="7"/>
        <v>#REF!</v>
      </c>
      <c r="N21" s="284">
        <f t="shared" si="8"/>
        <v>1485.6521670120987</v>
      </c>
      <c r="O21" s="320">
        <f t="shared" si="9"/>
        <v>9678349.3820000011</v>
      </c>
      <c r="P21" s="320">
        <v>6692.9000000000015</v>
      </c>
      <c r="Q21" s="320" t="e">
        <f t="shared" si="10"/>
        <v>#REF!</v>
      </c>
      <c r="R21" s="284" t="e">
        <f t="shared" si="11"/>
        <v>#REF!</v>
      </c>
      <c r="S21" s="321" t="e">
        <f t="shared" si="12"/>
        <v>#REF!</v>
      </c>
      <c r="T21" s="284">
        <f t="shared" si="13"/>
        <v>1561.4204275297157</v>
      </c>
      <c r="U21" s="320">
        <f t="shared" si="14"/>
        <v>10171945.200482</v>
      </c>
      <c r="V21" s="320">
        <v>5678.4</v>
      </c>
      <c r="W21" s="320" t="e">
        <f t="shared" si="15"/>
        <v>#REF!</v>
      </c>
      <c r="X21" s="284" t="e">
        <f t="shared" si="16"/>
        <v>#REF!</v>
      </c>
      <c r="Y21" s="365" t="e">
        <f t="shared" si="17"/>
        <v>#REF!</v>
      </c>
      <c r="Z21" s="352" t="e">
        <f t="shared" si="60"/>
        <v>#REF!</v>
      </c>
      <c r="AA21" s="320" t="e">
        <f t="shared" si="61"/>
        <v>#REF!</v>
      </c>
      <c r="AB21" s="320" t="e">
        <f t="shared" si="62"/>
        <v>#REF!</v>
      </c>
      <c r="AC21" s="320">
        <f t="shared" si="63"/>
        <v>0</v>
      </c>
      <c r="AD21" s="320">
        <f t="shared" si="20"/>
        <v>0</v>
      </c>
      <c r="AE21" s="320">
        <f t="shared" si="21"/>
        <v>1305575.4447972625</v>
      </c>
      <c r="AF21" s="322"/>
      <c r="AG21" s="322"/>
      <c r="AH21" s="322"/>
      <c r="AI21" s="320"/>
      <c r="AJ21" s="320"/>
      <c r="AK21" s="320"/>
      <c r="AL21" s="320" t="e">
        <f>'Не установлены(не пересмотрены)'!#REF!</f>
        <v>#REF!</v>
      </c>
      <c r="AM21" s="320" t="e">
        <f>'Не установлены(не пересмотрены)'!#REF!</f>
        <v>#REF!</v>
      </c>
      <c r="AN21" s="320" t="e">
        <f>'Не установлены(не пересмотрены)'!#REF!</f>
        <v>#REF!</v>
      </c>
      <c r="AO21" s="320">
        <f>ФСК!G21</f>
        <v>241544.52185133286</v>
      </c>
      <c r="AP21" s="320">
        <v>0</v>
      </c>
      <c r="AQ21" s="320">
        <v>0</v>
      </c>
      <c r="AR21" s="320">
        <f>ОРЕХ!G21</f>
        <v>117231.26848625881</v>
      </c>
      <c r="AS21" s="320">
        <v>0</v>
      </c>
      <c r="AT21" s="320">
        <v>0</v>
      </c>
      <c r="AU21" s="320">
        <v>0</v>
      </c>
      <c r="AV21" s="320">
        <v>375071.598</v>
      </c>
      <c r="AW21" s="320">
        <v>396275.21376750001</v>
      </c>
      <c r="AX21" s="322">
        <f>(ПМ!$AE$18)*1000</f>
        <v>237895.67275219064</v>
      </c>
      <c r="AY21" s="322">
        <f>(ПМ!$AM$18)*1000</f>
        <v>693301.1621760953</v>
      </c>
      <c r="AZ21" s="322">
        <f>(ПМ!$AU$18)*1000</f>
        <v>1152251.5561760953</v>
      </c>
      <c r="BA21" s="320">
        <v>0</v>
      </c>
      <c r="BB21" s="320">
        <v>0</v>
      </c>
      <c r="BC21" s="320">
        <v>0</v>
      </c>
      <c r="BD21" s="320"/>
      <c r="BE21" s="320"/>
      <c r="BF21" s="323"/>
    </row>
    <row r="22" spans="1:58">
      <c r="A22" s="319">
        <v>7</v>
      </c>
      <c r="B22" s="359" t="s">
        <v>17</v>
      </c>
      <c r="C22" s="352">
        <v>3865454.118761729</v>
      </c>
      <c r="D22" s="320">
        <v>607896.58821417647</v>
      </c>
      <c r="E22" s="320">
        <v>512032.11670504301</v>
      </c>
      <c r="F22" s="320">
        <v>684255.48125495692</v>
      </c>
      <c r="G22" s="320">
        <v>2061269.9325875526</v>
      </c>
      <c r="H22" s="320">
        <v>2035.67111</v>
      </c>
      <c r="I22" s="284">
        <f t="shared" si="4"/>
        <v>1898.8598402625703</v>
      </c>
      <c r="J22" s="320">
        <v>2121.7199999999998</v>
      </c>
      <c r="K22" s="320" t="e">
        <f t="shared" si="5"/>
        <v>#REF!</v>
      </c>
      <c r="L22" s="284" t="e">
        <f t="shared" si="6"/>
        <v>#REF!</v>
      </c>
      <c r="M22" s="321" t="e">
        <f t="shared" si="7"/>
        <v>#REF!</v>
      </c>
      <c r="N22" s="284">
        <f t="shared" si="8"/>
        <v>2024.1845897199</v>
      </c>
      <c r="O22" s="320">
        <f t="shared" si="9"/>
        <v>4120574.0906000035</v>
      </c>
      <c r="P22" s="320">
        <v>2100.0716885297643</v>
      </c>
      <c r="Q22" s="320" t="e">
        <f t="shared" si="10"/>
        <v>#REF!</v>
      </c>
      <c r="R22" s="284" t="e">
        <f t="shared" si="11"/>
        <v>#REF!</v>
      </c>
      <c r="S22" s="321" t="e">
        <f t="shared" si="12"/>
        <v>#REF!</v>
      </c>
      <c r="T22" s="284">
        <f t="shared" si="13"/>
        <v>2127.4180037956148</v>
      </c>
      <c r="U22" s="320">
        <f t="shared" si="14"/>
        <v>4330723.3692206033</v>
      </c>
      <c r="V22" s="320">
        <v>2110.4680830274356</v>
      </c>
      <c r="W22" s="320" t="e">
        <f t="shared" si="15"/>
        <v>#REF!</v>
      </c>
      <c r="X22" s="284" t="e">
        <f t="shared" si="16"/>
        <v>#REF!</v>
      </c>
      <c r="Y22" s="365" t="e">
        <f t="shared" si="17"/>
        <v>#REF!</v>
      </c>
      <c r="Z22" s="352" t="e">
        <f t="shared" si="60"/>
        <v>#REF!</v>
      </c>
      <c r="AA22" s="320" t="e">
        <f t="shared" si="61"/>
        <v>#REF!</v>
      </c>
      <c r="AB22" s="320" t="e">
        <f t="shared" si="62"/>
        <v>#REF!</v>
      </c>
      <c r="AC22" s="320">
        <f t="shared" si="63"/>
        <v>0</v>
      </c>
      <c r="AD22" s="320">
        <f t="shared" si="20"/>
        <v>0</v>
      </c>
      <c r="AE22" s="320">
        <f t="shared" si="21"/>
        <v>0</v>
      </c>
      <c r="AF22" s="322"/>
      <c r="AG22" s="322"/>
      <c r="AH22" s="322"/>
      <c r="AI22" s="320"/>
      <c r="AJ22" s="320"/>
      <c r="AK22" s="320" t="e">
        <f>#REF!</f>
        <v>#REF!</v>
      </c>
      <c r="AL22" s="320"/>
      <c r="AM22" s="320"/>
      <c r="AN22" s="320"/>
      <c r="AO22" s="320">
        <f>ФСК!G22</f>
        <v>70277.062221292057</v>
      </c>
      <c r="AP22" s="320">
        <v>0</v>
      </c>
      <c r="AQ22" s="320">
        <v>0</v>
      </c>
      <c r="AR22" s="320">
        <f>ОРЕХ!G22</f>
        <v>87528.704158185632</v>
      </c>
      <c r="AS22" s="320">
        <v>0</v>
      </c>
      <c r="AT22" s="320">
        <v>0</v>
      </c>
      <c r="AU22" s="320">
        <v>247811.14316997596</v>
      </c>
      <c r="AV22" s="320">
        <v>224622.23684666667</v>
      </c>
      <c r="AW22" s="320">
        <v>231329.22173366667</v>
      </c>
      <c r="AX22" s="322">
        <v>0</v>
      </c>
      <c r="AY22" s="322">
        <v>0</v>
      </c>
      <c r="AZ22" s="322">
        <v>0</v>
      </c>
      <c r="BA22" s="320">
        <v>0</v>
      </c>
      <c r="BB22" s="320">
        <v>0</v>
      </c>
      <c r="BC22" s="320">
        <v>0</v>
      </c>
      <c r="BD22" s="320" t="e">
        <f>#REF!</f>
        <v>#REF!</v>
      </c>
      <c r="BE22" s="320" t="e">
        <f>#REF!</f>
        <v>#REF!</v>
      </c>
      <c r="BF22" s="323" t="e">
        <f>#REF!</f>
        <v>#REF!</v>
      </c>
    </row>
    <row r="23" spans="1:58">
      <c r="A23" s="319">
        <v>8</v>
      </c>
      <c r="B23" s="359" t="s">
        <v>18</v>
      </c>
      <c r="C23" s="352">
        <v>6231521.2113457378</v>
      </c>
      <c r="D23" s="320">
        <v>1040532.6263994916</v>
      </c>
      <c r="E23" s="320">
        <v>1030370.9</v>
      </c>
      <c r="F23" s="320">
        <v>389661.52373130911</v>
      </c>
      <c r="G23" s="320">
        <v>3770956.1612149375</v>
      </c>
      <c r="H23" s="320">
        <v>3276.837587</v>
      </c>
      <c r="I23" s="284">
        <f t="shared" si="4"/>
        <v>1901.6875404712384</v>
      </c>
      <c r="J23" s="320">
        <v>3389.42</v>
      </c>
      <c r="K23" s="320" t="e">
        <f t="shared" si="5"/>
        <v>#REF!</v>
      </c>
      <c r="L23" s="284" t="e">
        <f t="shared" si="6"/>
        <v>#REF!</v>
      </c>
      <c r="M23" s="321" t="e">
        <f t="shared" si="7"/>
        <v>#REF!</v>
      </c>
      <c r="N23" s="284">
        <f t="shared" si="8"/>
        <v>2027.1989181423403</v>
      </c>
      <c r="O23" s="320">
        <f t="shared" si="9"/>
        <v>6642801.6112945564</v>
      </c>
      <c r="P23" s="320">
        <v>3417.7566126678994</v>
      </c>
      <c r="Q23" s="320" t="e">
        <f t="shared" si="10"/>
        <v>#REF!</v>
      </c>
      <c r="R23" s="284" t="e">
        <f t="shared" si="11"/>
        <v>#REF!</v>
      </c>
      <c r="S23" s="321" t="e">
        <f t="shared" si="12"/>
        <v>#REF!</v>
      </c>
      <c r="T23" s="284">
        <f t="shared" si="13"/>
        <v>2130.5860629675994</v>
      </c>
      <c r="U23" s="320">
        <f t="shared" si="14"/>
        <v>6981584.4934705785</v>
      </c>
      <c r="V23" s="320">
        <v>3446.7022786184079</v>
      </c>
      <c r="W23" s="320" t="e">
        <f t="shared" si="15"/>
        <v>#REF!</v>
      </c>
      <c r="X23" s="284" t="e">
        <f t="shared" si="16"/>
        <v>#REF!</v>
      </c>
      <c r="Y23" s="365" t="e">
        <f t="shared" si="17"/>
        <v>#REF!</v>
      </c>
      <c r="Z23" s="352" t="e">
        <f t="shared" si="60"/>
        <v>#REF!</v>
      </c>
      <c r="AA23" s="320" t="e">
        <f t="shared" si="61"/>
        <v>#REF!</v>
      </c>
      <c r="AB23" s="320" t="e">
        <f t="shared" si="62"/>
        <v>#REF!</v>
      </c>
      <c r="AC23" s="320">
        <f t="shared" si="63"/>
        <v>0</v>
      </c>
      <c r="AD23" s="320">
        <f t="shared" si="20"/>
        <v>0</v>
      </c>
      <c r="AE23" s="320">
        <f t="shared" si="21"/>
        <v>0</v>
      </c>
      <c r="AF23" s="322"/>
      <c r="AG23" s="322"/>
      <c r="AH23" s="322"/>
      <c r="AI23" s="320"/>
      <c r="AJ23" s="320"/>
      <c r="AK23" s="320" t="e">
        <f>#REF!</f>
        <v>#REF!</v>
      </c>
      <c r="AL23" s="320"/>
      <c r="AM23" s="320"/>
      <c r="AN23" s="320"/>
      <c r="AO23" s="320">
        <f>ФСК!G23</f>
        <v>120292.78917913197</v>
      </c>
      <c r="AP23" s="320">
        <v>0</v>
      </c>
      <c r="AQ23" s="320">
        <v>0</v>
      </c>
      <c r="AR23" s="320">
        <f>ОРЕХ!G23</f>
        <v>158315.8723831228</v>
      </c>
      <c r="AS23" s="320">
        <v>0</v>
      </c>
      <c r="AT23" s="320">
        <v>0</v>
      </c>
      <c r="AU23" s="320">
        <v>730485.31931733491</v>
      </c>
      <c r="AV23" s="320">
        <v>497569.60259999998</v>
      </c>
      <c r="AW23" s="320">
        <v>526542.94733399991</v>
      </c>
      <c r="AX23" s="322">
        <v>0</v>
      </c>
      <c r="AY23" s="322">
        <v>0</v>
      </c>
      <c r="AZ23" s="322">
        <v>0</v>
      </c>
      <c r="BA23" s="320">
        <v>0</v>
      </c>
      <c r="BB23" s="320">
        <v>0</v>
      </c>
      <c r="BC23" s="320">
        <v>0</v>
      </c>
      <c r="BD23" s="320" t="e">
        <f>#REF!</f>
        <v>#REF!</v>
      </c>
      <c r="BE23" s="320" t="e">
        <f>#REF!</f>
        <v>#REF!</v>
      </c>
      <c r="BF23" s="323" t="e">
        <f>#REF!</f>
        <v>#REF!</v>
      </c>
    </row>
    <row r="24" spans="1:58">
      <c r="A24" s="319">
        <v>9</v>
      </c>
      <c r="B24" s="359" t="s">
        <v>19</v>
      </c>
      <c r="C24" s="352">
        <v>4738866.6555964965</v>
      </c>
      <c r="D24" s="320">
        <v>926348</v>
      </c>
      <c r="E24" s="320">
        <v>432614.78999999957</v>
      </c>
      <c r="F24" s="320">
        <v>1100450.7313290276</v>
      </c>
      <c r="G24" s="320">
        <v>2279453.1342674689</v>
      </c>
      <c r="H24" s="320">
        <v>2706.51</v>
      </c>
      <c r="I24" s="284">
        <f t="shared" si="4"/>
        <v>1750.9141498078693</v>
      </c>
      <c r="J24" s="320">
        <v>2698.74</v>
      </c>
      <c r="K24" s="320" t="e">
        <f t="shared" si="5"/>
        <v>#REF!</v>
      </c>
      <c r="L24" s="284" t="e">
        <f t="shared" si="6"/>
        <v>#REF!</v>
      </c>
      <c r="M24" s="321" t="e">
        <f t="shared" si="7"/>
        <v>#REF!</v>
      </c>
      <c r="N24" s="284">
        <f t="shared" si="8"/>
        <v>1866.4744836951888</v>
      </c>
      <c r="O24" s="320">
        <f t="shared" si="9"/>
        <v>5051631.8548658658</v>
      </c>
      <c r="P24" s="320">
        <v>2741.7600364914047</v>
      </c>
      <c r="Q24" s="320" t="e">
        <f t="shared" si="10"/>
        <v>#REF!</v>
      </c>
      <c r="R24" s="284" t="e">
        <f t="shared" si="11"/>
        <v>#REF!</v>
      </c>
      <c r="S24" s="321" t="e">
        <f t="shared" si="12"/>
        <v>#REF!</v>
      </c>
      <c r="T24" s="284">
        <f t="shared" si="13"/>
        <v>1961.6646823636434</v>
      </c>
      <c r="U24" s="320">
        <f t="shared" si="14"/>
        <v>5309265.0794640249</v>
      </c>
      <c r="V24" s="320">
        <v>2768.7</v>
      </c>
      <c r="W24" s="320" t="e">
        <f t="shared" si="15"/>
        <v>#REF!</v>
      </c>
      <c r="X24" s="284" t="e">
        <f t="shared" si="16"/>
        <v>#REF!</v>
      </c>
      <c r="Y24" s="365" t="e">
        <f t="shared" si="17"/>
        <v>#REF!</v>
      </c>
      <c r="Z24" s="352" t="e">
        <f t="shared" si="60"/>
        <v>#REF!</v>
      </c>
      <c r="AA24" s="320" t="e">
        <f t="shared" si="61"/>
        <v>#REF!</v>
      </c>
      <c r="AB24" s="320" t="e">
        <f t="shared" si="62"/>
        <v>#REF!</v>
      </c>
      <c r="AC24" s="320">
        <f t="shared" si="63"/>
        <v>13604.602944007909</v>
      </c>
      <c r="AD24" s="320">
        <f t="shared" si="20"/>
        <v>0</v>
      </c>
      <c r="AE24" s="320">
        <f t="shared" si="21"/>
        <v>0</v>
      </c>
      <c r="AF24" s="322"/>
      <c r="AG24" s="322"/>
      <c r="AH24" s="322"/>
      <c r="AI24" s="320"/>
      <c r="AJ24" s="320"/>
      <c r="AK24" s="320" t="e">
        <f>#REF!</f>
        <v>#REF!</v>
      </c>
      <c r="AL24" s="320"/>
      <c r="AM24" s="320"/>
      <c r="AN24" s="320"/>
      <c r="AO24" s="320">
        <f>ФСК!G24</f>
        <v>107092.25433526002</v>
      </c>
      <c r="AP24" s="320">
        <v>0</v>
      </c>
      <c r="AQ24" s="320">
        <v>0</v>
      </c>
      <c r="AR24" s="320">
        <f>ОРЕХ!G24</f>
        <v>90403.265924433013</v>
      </c>
      <c r="AS24" s="320">
        <v>0</v>
      </c>
      <c r="AT24" s="320">
        <v>0</v>
      </c>
      <c r="AU24" s="320">
        <v>122184.64734974499</v>
      </c>
      <c r="AV24" s="320">
        <v>131767.3976</v>
      </c>
      <c r="AW24" s="320">
        <v>138351.67212649999</v>
      </c>
      <c r="AX24" s="322">
        <f>(ПМ!$AE$17)*1000</f>
        <v>17161.928399999993</v>
      </c>
      <c r="AY24" s="322">
        <f>(ПМ!$AM$17)*1000</f>
        <v>52463.919000000002</v>
      </c>
      <c r="AZ24" s="322">
        <f>(ПМ!$AU$17)*1000</f>
        <v>91578.992400000003</v>
      </c>
      <c r="BA24" s="320">
        <v>0</v>
      </c>
      <c r="BB24" s="320">
        <v>0</v>
      </c>
      <c r="BC24" s="320">
        <v>0</v>
      </c>
      <c r="BD24" s="320" t="e">
        <f>#REF!</f>
        <v>#REF!</v>
      </c>
      <c r="BE24" s="320" t="e">
        <f>#REF!</f>
        <v>#REF!</v>
      </c>
      <c r="BF24" s="323" t="e">
        <f>#REF!</f>
        <v>#REF!</v>
      </c>
    </row>
    <row r="25" spans="1:58">
      <c r="A25" s="319">
        <v>10</v>
      </c>
      <c r="B25" s="359" t="s">
        <v>20</v>
      </c>
      <c r="C25" s="352">
        <v>9037750.2609999999</v>
      </c>
      <c r="D25" s="320">
        <v>1515864.8870886001</v>
      </c>
      <c r="E25" s="320">
        <v>1565493.0220000001</v>
      </c>
      <c r="F25" s="320">
        <v>2256755.0690000001</v>
      </c>
      <c r="G25" s="320">
        <v>3699637.2829113998</v>
      </c>
      <c r="H25" s="320">
        <v>4244.6499999999996</v>
      </c>
      <c r="I25" s="284">
        <f t="shared" si="4"/>
        <v>2129.2097725371941</v>
      </c>
      <c r="J25" s="320">
        <v>4420.43</v>
      </c>
      <c r="K25" s="320" t="e">
        <f t="shared" si="5"/>
        <v>#REF!</v>
      </c>
      <c r="L25" s="284" t="e">
        <f t="shared" si="6"/>
        <v>#REF!</v>
      </c>
      <c r="M25" s="321" t="e">
        <f t="shared" si="7"/>
        <v>#REF!</v>
      </c>
      <c r="N25" s="284">
        <f t="shared" si="8"/>
        <v>2269.7376175246491</v>
      </c>
      <c r="O25" s="320">
        <f t="shared" si="9"/>
        <v>9634241.7782260012</v>
      </c>
      <c r="P25" s="320">
        <v>4461.7189999999991</v>
      </c>
      <c r="Q25" s="320" t="e">
        <f t="shared" si="10"/>
        <v>#REF!</v>
      </c>
      <c r="R25" s="284" t="e">
        <f t="shared" si="11"/>
        <v>#REF!</v>
      </c>
      <c r="S25" s="321" t="e">
        <f t="shared" si="12"/>
        <v>#REF!</v>
      </c>
      <c r="T25" s="284">
        <f t="shared" si="13"/>
        <v>2385.4942360184059</v>
      </c>
      <c r="U25" s="320">
        <f t="shared" si="14"/>
        <v>10125588.108915526</v>
      </c>
      <c r="V25" s="320">
        <v>4492.9510329999985</v>
      </c>
      <c r="W25" s="320" t="e">
        <f t="shared" si="15"/>
        <v>#REF!</v>
      </c>
      <c r="X25" s="284" t="e">
        <f t="shared" si="16"/>
        <v>#REF!</v>
      </c>
      <c r="Y25" s="365" t="e">
        <f t="shared" si="17"/>
        <v>#REF!</v>
      </c>
      <c r="Z25" s="352" t="e">
        <f t="shared" si="60"/>
        <v>#REF!</v>
      </c>
      <c r="AA25" s="320" t="e">
        <f t="shared" si="61"/>
        <v>#REF!</v>
      </c>
      <c r="AB25" s="320" t="e">
        <f t="shared" si="62"/>
        <v>#REF!</v>
      </c>
      <c r="AC25" s="320">
        <f t="shared" si="63"/>
        <v>0</v>
      </c>
      <c r="AD25" s="320">
        <f t="shared" si="20"/>
        <v>0</v>
      </c>
      <c r="AE25" s="320">
        <f t="shared" si="21"/>
        <v>0</v>
      </c>
      <c r="AF25" s="322"/>
      <c r="AG25" s="322"/>
      <c r="AH25" s="322"/>
      <c r="AI25" s="320"/>
      <c r="AJ25" s="320"/>
      <c r="AK25" s="320"/>
      <c r="AL25" s="320" t="e">
        <f>'Не установлены(не пересмотрены)'!#REF!</f>
        <v>#REF!</v>
      </c>
      <c r="AM25" s="320" t="e">
        <f>'Не установлены(не пересмотрены)'!#REF!</f>
        <v>#REF!</v>
      </c>
      <c r="AN25" s="320" t="e">
        <f>'Не установлены(не пересмотрены)'!#REF!</f>
        <v>#REF!</v>
      </c>
      <c r="AO25" s="320">
        <f>ФСК!G25</f>
        <v>175244.49561717897</v>
      </c>
      <c r="AP25" s="320">
        <v>0</v>
      </c>
      <c r="AQ25" s="320">
        <v>0</v>
      </c>
      <c r="AR25" s="320">
        <f>ОРЕХ!G25</f>
        <v>184038.31493718224</v>
      </c>
      <c r="AS25" s="320">
        <v>0</v>
      </c>
      <c r="AT25" s="320">
        <v>0</v>
      </c>
      <c r="AU25" s="320">
        <v>894738.19832570502</v>
      </c>
      <c r="AV25" s="320">
        <v>421816.50880000001</v>
      </c>
      <c r="AW25" s="320">
        <v>443170.51715949998</v>
      </c>
      <c r="AX25" s="322">
        <v>0</v>
      </c>
      <c r="AY25" s="322">
        <v>0</v>
      </c>
      <c r="AZ25" s="322">
        <v>0</v>
      </c>
      <c r="BA25" s="320">
        <v>0</v>
      </c>
      <c r="BB25" s="320">
        <v>0</v>
      </c>
      <c r="BC25" s="320">
        <v>0</v>
      </c>
      <c r="BD25" s="320"/>
      <c r="BE25" s="320"/>
      <c r="BF25" s="323"/>
    </row>
    <row r="26" spans="1:58">
      <c r="A26" s="319">
        <v>11</v>
      </c>
      <c r="B26" s="359" t="s">
        <v>21</v>
      </c>
      <c r="C26" s="352">
        <v>7693595.7302562967</v>
      </c>
      <c r="D26" s="320">
        <v>1339335.7302562972</v>
      </c>
      <c r="E26" s="320">
        <v>1095063</v>
      </c>
      <c r="F26" s="320">
        <v>1769439</v>
      </c>
      <c r="G26" s="320">
        <v>3489758</v>
      </c>
      <c r="H26" s="320">
        <v>5707.9169000000002</v>
      </c>
      <c r="I26" s="284">
        <f t="shared" si="4"/>
        <v>1347.8815240383574</v>
      </c>
      <c r="J26" s="320">
        <v>5777</v>
      </c>
      <c r="K26" s="320" t="e">
        <f t="shared" si="5"/>
        <v>#REF!</v>
      </c>
      <c r="L26" s="284" t="e">
        <f t="shared" si="6"/>
        <v>#REF!</v>
      </c>
      <c r="M26" s="321" t="e">
        <f t="shared" si="7"/>
        <v>#REF!</v>
      </c>
      <c r="N26" s="284">
        <f t="shared" si="8"/>
        <v>1436.841704624889</v>
      </c>
      <c r="O26" s="320">
        <f t="shared" si="9"/>
        <v>8201373.0484532118</v>
      </c>
      <c r="P26" s="320">
        <v>5834</v>
      </c>
      <c r="Q26" s="320" t="e">
        <f t="shared" si="10"/>
        <v>#REF!</v>
      </c>
      <c r="R26" s="284" t="e">
        <f t="shared" si="11"/>
        <v>#REF!</v>
      </c>
      <c r="S26" s="321" t="e">
        <f t="shared" si="12"/>
        <v>#REF!</v>
      </c>
      <c r="T26" s="284">
        <f t="shared" si="13"/>
        <v>1510.1206315607583</v>
      </c>
      <c r="U26" s="320">
        <f t="shared" si="14"/>
        <v>8619643.0739243254</v>
      </c>
      <c r="V26" s="320">
        <v>5893</v>
      </c>
      <c r="W26" s="320" t="e">
        <f t="shared" si="15"/>
        <v>#REF!</v>
      </c>
      <c r="X26" s="284" t="e">
        <f t="shared" si="16"/>
        <v>#REF!</v>
      </c>
      <c r="Y26" s="365" t="e">
        <f t="shared" si="17"/>
        <v>#REF!</v>
      </c>
      <c r="Z26" s="352" t="e">
        <f t="shared" si="60"/>
        <v>#REF!</v>
      </c>
      <c r="AA26" s="320" t="e">
        <f t="shared" si="61"/>
        <v>#REF!</v>
      </c>
      <c r="AB26" s="320" t="e">
        <f t="shared" si="62"/>
        <v>#REF!</v>
      </c>
      <c r="AC26" s="320">
        <f t="shared" si="63"/>
        <v>0</v>
      </c>
      <c r="AD26" s="320">
        <f t="shared" si="20"/>
        <v>0</v>
      </c>
      <c r="AE26" s="320">
        <f t="shared" si="21"/>
        <v>0</v>
      </c>
      <c r="AF26" s="322"/>
      <c r="AG26" s="322"/>
      <c r="AH26" s="322"/>
      <c r="AI26" s="320"/>
      <c r="AJ26" s="320"/>
      <c r="AK26" s="320" t="e">
        <f>#REF!</f>
        <v>#REF!</v>
      </c>
      <c r="AL26" s="320"/>
      <c r="AM26" s="320"/>
      <c r="AN26" s="320"/>
      <c r="AO26" s="320">
        <f>ФСК!G26</f>
        <v>154836.50060766423</v>
      </c>
      <c r="AP26" s="320">
        <v>0</v>
      </c>
      <c r="AQ26" s="320">
        <v>0</v>
      </c>
      <c r="AR26" s="320">
        <f>ОРЕХ!G26</f>
        <v>149773.05156783736</v>
      </c>
      <c r="AS26" s="320">
        <v>0</v>
      </c>
      <c r="AT26" s="320">
        <v>0</v>
      </c>
      <c r="AU26" s="320">
        <v>1126175.1132526668</v>
      </c>
      <c r="AV26" s="320">
        <v>1192541.4923333335</v>
      </c>
      <c r="AW26" s="320">
        <v>1217989.6834883334</v>
      </c>
      <c r="AX26" s="322">
        <v>0</v>
      </c>
      <c r="AY26" s="322">
        <v>0</v>
      </c>
      <c r="AZ26" s="322">
        <v>0</v>
      </c>
      <c r="BA26" s="320">
        <v>0</v>
      </c>
      <c r="BB26" s="320">
        <v>0</v>
      </c>
      <c r="BC26" s="320">
        <v>0</v>
      </c>
      <c r="BD26" s="320" t="e">
        <f>#REF!</f>
        <v>#REF!</v>
      </c>
      <c r="BE26" s="320" t="e">
        <f>#REF!</f>
        <v>#REF!</v>
      </c>
      <c r="BF26" s="323" t="e">
        <f>#REF!</f>
        <v>#REF!</v>
      </c>
    </row>
    <row r="27" spans="1:58" s="1" customFormat="1">
      <c r="A27" s="315"/>
      <c r="B27" s="360" t="s">
        <v>22</v>
      </c>
      <c r="C27" s="353">
        <f t="shared" ref="C27:J27" si="64">SUM(C28:C34)</f>
        <v>38843777.591151834</v>
      </c>
      <c r="D27" s="316">
        <f t="shared" ref="D27" si="65">SUM(D28:D34)</f>
        <v>8950800.7206013091</v>
      </c>
      <c r="E27" s="316">
        <f t="shared" ref="E27" si="66">SUM(E28:E34)</f>
        <v>5444890.3555540359</v>
      </c>
      <c r="F27" s="316">
        <f t="shared" ref="F27" si="67">SUM(F28:F34)</f>
        <v>4170637.4555977918</v>
      </c>
      <c r="G27" s="316">
        <f t="shared" ref="G27" si="68">SUM(G28:G34)</f>
        <v>20277449.059398692</v>
      </c>
      <c r="H27" s="316">
        <f t="shared" si="64"/>
        <v>35383.690159591322</v>
      </c>
      <c r="I27" s="298">
        <f t="shared" si="4"/>
        <v>1097.7876365058153</v>
      </c>
      <c r="J27" s="316">
        <f t="shared" si="64"/>
        <v>35306.270458285202</v>
      </c>
      <c r="K27" s="316" t="e">
        <f>SUM(K28:K34)</f>
        <v>#REF!</v>
      </c>
      <c r="L27" s="298" t="e">
        <f t="shared" si="6"/>
        <v>#REF!</v>
      </c>
      <c r="M27" s="317" t="e">
        <f t="shared" si="7"/>
        <v>#REF!</v>
      </c>
      <c r="N27" s="298">
        <f t="shared" si="8"/>
        <v>1170.2416205151992</v>
      </c>
      <c r="O27" s="316">
        <f t="shared" ref="O27" si="69">SUM(O28:O34)</f>
        <v>41407466.912167855</v>
      </c>
      <c r="P27" s="316">
        <f t="shared" ref="P27" si="70">SUM(P28:P34)</f>
        <v>35464.444150413867</v>
      </c>
      <c r="Q27" s="316" t="e">
        <f t="shared" ref="Q27" si="71">SUM(Q28:Q34)</f>
        <v>#REF!</v>
      </c>
      <c r="R27" s="298" t="e">
        <f t="shared" si="11"/>
        <v>#REF!</v>
      </c>
      <c r="S27" s="317" t="e">
        <f t="shared" si="12"/>
        <v>#REF!</v>
      </c>
      <c r="T27" s="298">
        <f t="shared" si="13"/>
        <v>1229.9239431614742</v>
      </c>
      <c r="U27" s="316">
        <f>SUM(U28:U34)</f>
        <v>43519247.724688418</v>
      </c>
      <c r="V27" s="316">
        <f>SUM(V28:V34)</f>
        <v>34570.091132926675</v>
      </c>
      <c r="W27" s="316" t="e">
        <f>SUM(W28:W34)</f>
        <v>#REF!</v>
      </c>
      <c r="X27" s="298" t="e">
        <f t="shared" si="16"/>
        <v>#REF!</v>
      </c>
      <c r="Y27" s="366" t="e">
        <f t="shared" si="17"/>
        <v>#REF!</v>
      </c>
      <c r="Z27" s="353" t="e">
        <f t="shared" ref="Z27" si="72">SUM(Z28:Z34)</f>
        <v>#REF!</v>
      </c>
      <c r="AA27" s="316" t="e">
        <f t="shared" ref="AA27" si="73">SUM(AA28:AA34)</f>
        <v>#REF!</v>
      </c>
      <c r="AB27" s="316" t="e">
        <f t="shared" ref="AB27" si="74">SUM(AB28:AB34)</f>
        <v>#REF!</v>
      </c>
      <c r="AC27" s="316">
        <f t="shared" ref="AC27" si="75">SUM(AC28:AC34)</f>
        <v>821583.22683090752</v>
      </c>
      <c r="AD27" s="316">
        <f t="shared" ref="AD27" si="76">SUM(AD28:AD34)</f>
        <v>702233.44444599899</v>
      </c>
      <c r="AE27" s="316">
        <f t="shared" ref="AE27" si="77">SUM(AE28:AE34)</f>
        <v>2215098.9680981282</v>
      </c>
      <c r="AF27" s="316">
        <f t="shared" ref="AF27" si="78">SUM(AF28:AF34)</f>
        <v>0</v>
      </c>
      <c r="AG27" s="316">
        <f t="shared" ref="AG27" si="79">SUM(AG28:AG34)</f>
        <v>0</v>
      </c>
      <c r="AH27" s="316">
        <f t="shared" ref="AH27" si="80">SUM(AH28:AH34)</f>
        <v>0</v>
      </c>
      <c r="AI27" s="316">
        <f t="shared" ref="AI27" si="81">SUM(AI28:AI34)</f>
        <v>0</v>
      </c>
      <c r="AJ27" s="316">
        <f t="shared" ref="AJ27" si="82">SUM(AJ28:AJ34)</f>
        <v>0</v>
      </c>
      <c r="AK27" s="316" t="e">
        <f t="shared" ref="AK27" si="83">SUM(AK28:AK34)</f>
        <v>#REF!</v>
      </c>
      <c r="AL27" s="316" t="e">
        <f t="shared" ref="AL27" si="84">SUM(AL28:AL34)</f>
        <v>#REF!</v>
      </c>
      <c r="AM27" s="316" t="e">
        <f t="shared" ref="AM27" si="85">SUM(AM28:AM34)</f>
        <v>#REF!</v>
      </c>
      <c r="AN27" s="316" t="e">
        <f t="shared" ref="AN27" si="86">SUM(AN28:AN34)</f>
        <v>#REF!</v>
      </c>
      <c r="AO27" s="316">
        <f t="shared" ref="AO27" si="87">SUM(AO28:AO34)</f>
        <v>1034774.6497804972</v>
      </c>
      <c r="AP27" s="316">
        <f t="shared" ref="AP27" si="88">SUM(AP28:AP34)</f>
        <v>0</v>
      </c>
      <c r="AQ27" s="316">
        <f t="shared" ref="AQ27" si="89">SUM(AQ28:AQ34)</f>
        <v>0</v>
      </c>
      <c r="AR27" s="316">
        <f t="shared" ref="AR27" si="90">SUM(AR28:AR34)</f>
        <v>967457.78976503201</v>
      </c>
      <c r="AS27" s="316">
        <f t="shared" ref="AS27" si="91">SUM(AS28:AS34)</f>
        <v>0</v>
      </c>
      <c r="AT27" s="316">
        <f t="shared" ref="AT27" si="92">SUM(AT28:AT34)</f>
        <v>0</v>
      </c>
      <c r="AU27" s="316">
        <f t="shared" ref="AU27" si="93">SUM(AU28:AU34)</f>
        <v>3385455.505852323</v>
      </c>
      <c r="AV27" s="316">
        <f t="shared" ref="AV27" si="94">SUM(AV28:AV34)</f>
        <v>4019516.771529078</v>
      </c>
      <c r="AW27" s="316">
        <f t="shared" ref="AW27" si="95">SUM(AW28:AW34)</f>
        <v>4308818.6811541282</v>
      </c>
      <c r="AX27" s="316">
        <f t="shared" ref="AX27" si="96">SUM(AX28:AX34)</f>
        <v>972838.18115128856</v>
      </c>
      <c r="AY27" s="316">
        <f t="shared" ref="AY27" si="97">SUM(AY28:AY34)</f>
        <v>883540.62044697558</v>
      </c>
      <c r="AZ27" s="316">
        <f t="shared" ref="AZ27" si="98">SUM(AZ28:AZ34)</f>
        <v>1123045.4333416962</v>
      </c>
      <c r="BA27" s="316">
        <f t="shared" ref="BA27" si="99">SUM(BA28:BA34)</f>
        <v>0</v>
      </c>
      <c r="BB27" s="316">
        <f t="shared" ref="BB27" si="100">SUM(BB28:BB34)</f>
        <v>0</v>
      </c>
      <c r="BC27" s="316">
        <f t="shared" ref="BC27" si="101">SUM(BC28:BC34)</f>
        <v>0</v>
      </c>
      <c r="BD27" s="316" t="e">
        <f t="shared" ref="BD27" si="102">SUM(BD28:BD34)</f>
        <v>#REF!</v>
      </c>
      <c r="BE27" s="316" t="e">
        <f t="shared" ref="BE27" si="103">SUM(BE28:BE34)</f>
        <v>#REF!</v>
      </c>
      <c r="BF27" s="318" t="e">
        <f t="shared" ref="BF27" si="104">SUM(BF28:BF34)</f>
        <v>#REF!</v>
      </c>
    </row>
    <row r="28" spans="1:58">
      <c r="A28" s="319">
        <v>1</v>
      </c>
      <c r="B28" s="359" t="s">
        <v>23</v>
      </c>
      <c r="C28" s="352">
        <v>4725524.7</v>
      </c>
      <c r="D28" s="320">
        <v>588937</v>
      </c>
      <c r="E28" s="320">
        <v>1040019</v>
      </c>
      <c r="F28" s="320">
        <v>193538</v>
      </c>
      <c r="G28" s="320">
        <v>2903030.7</v>
      </c>
      <c r="H28" s="320">
        <v>2579.7498952000001</v>
      </c>
      <c r="I28" s="284">
        <f t="shared" si="4"/>
        <v>1831.7762930400836</v>
      </c>
      <c r="J28" s="320">
        <v>2899.36</v>
      </c>
      <c r="K28" s="320">
        <f t="shared" si="5"/>
        <v>5109468.2913179453</v>
      </c>
      <c r="L28" s="284">
        <f t="shared" si="6"/>
        <v>1980.6060660472763</v>
      </c>
      <c r="M28" s="321">
        <f t="shared" si="7"/>
        <v>8.1248880429710901E-2</v>
      </c>
      <c r="N28" s="284">
        <f t="shared" si="8"/>
        <v>1952.6735283807293</v>
      </c>
      <c r="O28" s="320">
        <f t="shared" si="9"/>
        <v>5037409.3302000007</v>
      </c>
      <c r="P28" s="320">
        <v>2904.9469606148609</v>
      </c>
      <c r="Q28" s="320">
        <f t="shared" si="10"/>
        <v>5393907.1227292325</v>
      </c>
      <c r="R28" s="284">
        <f t="shared" si="11"/>
        <v>2090.8643635436833</v>
      </c>
      <c r="S28" s="321">
        <f t="shared" si="12"/>
        <v>7.0770066349775229E-2</v>
      </c>
      <c r="T28" s="284">
        <f t="shared" si="13"/>
        <v>2052.2598783281464</v>
      </c>
      <c r="U28" s="320">
        <f t="shared" si="14"/>
        <v>5294317.2060402008</v>
      </c>
      <c r="V28" s="320">
        <v>2910.5421602266752</v>
      </c>
      <c r="W28" s="320">
        <f t="shared" si="15"/>
        <v>5677707.7475449601</v>
      </c>
      <c r="X28" s="284">
        <f t="shared" si="16"/>
        <v>2200.8752701605536</v>
      </c>
      <c r="Y28" s="365">
        <f t="shared" si="17"/>
        <v>7.2415483731755881E-2</v>
      </c>
      <c r="Z28" s="352">
        <f t="shared" ref="Z28:Z34" si="105">AC28+AF28+AI28+AL28+AO28+AR28+AU28+AX28+BA28+BD28</f>
        <v>383943.59131794504</v>
      </c>
      <c r="AA28" s="320">
        <f t="shared" ref="AA28:AA34" si="106">AD28+AG28+AJ28+AM28+AP28+AS28+AV28+AY28+BB28+BE28</f>
        <v>356497.7925292321</v>
      </c>
      <c r="AB28" s="320">
        <f t="shared" ref="AB28:AB34" si="107">AE28+AH28+AK28+AN28+AQ28+AT28+AW28+AZ28+BC28+BF28</f>
        <v>383390.54150475923</v>
      </c>
      <c r="AC28" s="320">
        <f t="shared" ref="AC28:AC34" si="108">IF(H28-J28&lt;0,0,(H28-J28)*I28)</f>
        <v>0</v>
      </c>
      <c r="AD28" s="320">
        <f t="shared" si="20"/>
        <v>0</v>
      </c>
      <c r="AE28" s="320">
        <f t="shared" si="21"/>
        <v>0</v>
      </c>
      <c r="AF28" s="322"/>
      <c r="AG28" s="322"/>
      <c r="AH28" s="322"/>
      <c r="AI28" s="320"/>
      <c r="AJ28" s="320"/>
      <c r="AK28" s="320"/>
      <c r="AL28" s="320"/>
      <c r="AM28" s="320"/>
      <c r="AN28" s="320"/>
      <c r="AO28" s="320">
        <f>ФСК!G28</f>
        <v>68085.20231213863</v>
      </c>
      <c r="AP28" s="320">
        <v>0</v>
      </c>
      <c r="AQ28" s="320">
        <v>0</v>
      </c>
      <c r="AR28" s="320">
        <f>ОРЕХ!G28</f>
        <v>150947.54164840351</v>
      </c>
      <c r="AS28" s="320">
        <v>0</v>
      </c>
      <c r="AT28" s="320">
        <v>0</v>
      </c>
      <c r="AU28" s="320">
        <v>164910.8473574029</v>
      </c>
      <c r="AV28" s="320">
        <v>356497.7925292321</v>
      </c>
      <c r="AW28" s="320">
        <v>383390.54150475923</v>
      </c>
      <c r="AX28" s="322">
        <v>0</v>
      </c>
      <c r="AY28" s="322">
        <v>0</v>
      </c>
      <c r="AZ28" s="322">
        <v>0</v>
      </c>
      <c r="BA28" s="320">
        <v>0</v>
      </c>
      <c r="BB28" s="320">
        <v>0</v>
      </c>
      <c r="BC28" s="320">
        <v>0</v>
      </c>
      <c r="BD28" s="320"/>
      <c r="BE28" s="320"/>
      <c r="BF28" s="323"/>
    </row>
    <row r="29" spans="1:58">
      <c r="A29" s="319">
        <v>2</v>
      </c>
      <c r="B29" s="359" t="s">
        <v>24</v>
      </c>
      <c r="C29" s="352">
        <v>7187183.4274526052</v>
      </c>
      <c r="D29" s="320">
        <v>1853920.6806013086</v>
      </c>
      <c r="E29" s="320">
        <v>933320.6023674059</v>
      </c>
      <c r="F29" s="320">
        <v>182263.22508519999</v>
      </c>
      <c r="G29" s="320">
        <v>4217678.9193986915</v>
      </c>
      <c r="H29" s="320">
        <v>7133.6802349999998</v>
      </c>
      <c r="I29" s="284">
        <f t="shared" si="4"/>
        <v>1007.5000828029973</v>
      </c>
      <c r="J29" s="320">
        <v>6392.2159169999995</v>
      </c>
      <c r="K29" s="320" t="e">
        <f t="shared" si="5"/>
        <v>#REF!</v>
      </c>
      <c r="L29" s="284" t="e">
        <f t="shared" si="6"/>
        <v>#REF!</v>
      </c>
      <c r="M29" s="321" t="e">
        <f t="shared" si="7"/>
        <v>#REF!</v>
      </c>
      <c r="N29" s="284">
        <f t="shared" si="8"/>
        <v>1073.9950882679952</v>
      </c>
      <c r="O29" s="320">
        <f t="shared" si="9"/>
        <v>7661537.533664478</v>
      </c>
      <c r="P29" s="320">
        <v>6479.8285999999989</v>
      </c>
      <c r="Q29" s="320" t="e">
        <f t="shared" si="10"/>
        <v>#REF!</v>
      </c>
      <c r="R29" s="284" t="e">
        <f t="shared" si="11"/>
        <v>#REF!</v>
      </c>
      <c r="S29" s="321" t="e">
        <f t="shared" si="12"/>
        <v>#REF!</v>
      </c>
      <c r="T29" s="284">
        <f t="shared" si="13"/>
        <v>1128.7688377696629</v>
      </c>
      <c r="U29" s="320">
        <f t="shared" si="14"/>
        <v>8052275.9478813661</v>
      </c>
      <c r="V29" s="320">
        <v>6609.4251719999993</v>
      </c>
      <c r="W29" s="320" t="e">
        <f t="shared" si="15"/>
        <v>#REF!</v>
      </c>
      <c r="X29" s="284" t="e">
        <f t="shared" si="16"/>
        <v>#REF!</v>
      </c>
      <c r="Y29" s="365" t="e">
        <f t="shared" si="17"/>
        <v>#REF!</v>
      </c>
      <c r="Z29" s="352" t="e">
        <f t="shared" si="105"/>
        <v>#REF!</v>
      </c>
      <c r="AA29" s="320" t="e">
        <f t="shared" si="106"/>
        <v>#REF!</v>
      </c>
      <c r="AB29" s="320" t="e">
        <f t="shared" si="107"/>
        <v>#REF!</v>
      </c>
      <c r="AC29" s="320">
        <f t="shared" si="108"/>
        <v>747025.36178046826</v>
      </c>
      <c r="AD29" s="320">
        <f t="shared" si="20"/>
        <v>702233.44444599899</v>
      </c>
      <c r="AE29" s="320">
        <f t="shared" si="21"/>
        <v>591762.77815737203</v>
      </c>
      <c r="AF29" s="322"/>
      <c r="AG29" s="322"/>
      <c r="AH29" s="322"/>
      <c r="AI29" s="320"/>
      <c r="AJ29" s="320"/>
      <c r="AK29" s="320" t="e">
        <f>#REF!</f>
        <v>#REF!</v>
      </c>
      <c r="AL29" s="320" t="e">
        <f>'Не установлены(не пересмотрены)'!#REF!</f>
        <v>#REF!</v>
      </c>
      <c r="AM29" s="320" t="e">
        <f>'Не установлены(не пересмотрены)'!#REF!</f>
        <v>#REF!</v>
      </c>
      <c r="AN29" s="320" t="e">
        <f>'Не установлены(не пересмотрены)'!#REF!</f>
        <v>#REF!</v>
      </c>
      <c r="AO29" s="320">
        <f>ФСК!G29</f>
        <v>214326.0902429258</v>
      </c>
      <c r="AP29" s="320">
        <v>0</v>
      </c>
      <c r="AQ29" s="320">
        <v>0</v>
      </c>
      <c r="AR29" s="320">
        <f>ОРЕХ!G29</f>
        <v>191540.17782596778</v>
      </c>
      <c r="AS29" s="320">
        <v>0</v>
      </c>
      <c r="AT29" s="320">
        <v>0</v>
      </c>
      <c r="AU29" s="320">
        <v>1211277.9807531231</v>
      </c>
      <c r="AV29" s="320">
        <v>1083901.9900856665</v>
      </c>
      <c r="AW29" s="320">
        <v>1037682.1385566667</v>
      </c>
      <c r="AX29" s="322">
        <f>(ПМ!$AE$22)*1000</f>
        <v>27800.102254941747</v>
      </c>
      <c r="AY29" s="322">
        <f>(ПМ!$AM$22)*1000</f>
        <v>154745.33759650309</v>
      </c>
      <c r="AZ29" s="322">
        <f>(ПМ!$AU$22)*1000</f>
        <v>259814.78173806419</v>
      </c>
      <c r="BA29" s="320">
        <v>0</v>
      </c>
      <c r="BB29" s="320">
        <v>0</v>
      </c>
      <c r="BC29" s="320">
        <v>0</v>
      </c>
      <c r="BD29" s="320" t="e">
        <f>#REF!</f>
        <v>#REF!</v>
      </c>
      <c r="BE29" s="320" t="e">
        <f>#REF!</f>
        <v>#REF!</v>
      </c>
      <c r="BF29" s="323" t="e">
        <f>#REF!</f>
        <v>#REF!</v>
      </c>
    </row>
    <row r="30" spans="1:58">
      <c r="A30" s="319">
        <v>3</v>
      </c>
      <c r="B30" s="359" t="s">
        <v>25</v>
      </c>
      <c r="C30" s="352">
        <v>7459077.8979877224</v>
      </c>
      <c r="D30" s="320">
        <v>1342192.39</v>
      </c>
      <c r="E30" s="320">
        <v>491056.89720286475</v>
      </c>
      <c r="F30" s="320">
        <v>2999137.4007848576</v>
      </c>
      <c r="G30" s="320">
        <v>2626691.21</v>
      </c>
      <c r="H30" s="320">
        <v>5422.2519000553502</v>
      </c>
      <c r="I30" s="284">
        <f t="shared" si="4"/>
        <v>1375.6420829345057</v>
      </c>
      <c r="J30" s="320">
        <v>5368.0533072852068</v>
      </c>
      <c r="K30" s="320" t="e">
        <f t="shared" si="5"/>
        <v>#REF!</v>
      </c>
      <c r="L30" s="284" t="e">
        <f t="shared" si="6"/>
        <v>#REF!</v>
      </c>
      <c r="M30" s="321" t="e">
        <f t="shared" si="7"/>
        <v>#REF!</v>
      </c>
      <c r="N30" s="284">
        <f t="shared" si="8"/>
        <v>1466.4344604081832</v>
      </c>
      <c r="O30" s="320">
        <f t="shared" si="9"/>
        <v>7951377.039254914</v>
      </c>
      <c r="P30" s="320">
        <v>5452.5384857989993</v>
      </c>
      <c r="Q30" s="320" t="e">
        <f t="shared" si="10"/>
        <v>#REF!</v>
      </c>
      <c r="R30" s="284" t="e">
        <f t="shared" si="11"/>
        <v>#REF!</v>
      </c>
      <c r="S30" s="321" t="e">
        <f t="shared" si="12"/>
        <v>#REF!</v>
      </c>
      <c r="T30" s="284">
        <f t="shared" si="13"/>
        <v>1541.2226178890005</v>
      </c>
      <c r="U30" s="320">
        <f t="shared" si="14"/>
        <v>8356897.2682569139</v>
      </c>
      <c r="V30" s="320">
        <v>4368.9736966999999</v>
      </c>
      <c r="W30" s="320" t="e">
        <f t="shared" si="15"/>
        <v>#REF!</v>
      </c>
      <c r="X30" s="284" t="e">
        <f t="shared" si="16"/>
        <v>#REF!</v>
      </c>
      <c r="Y30" s="365" t="e">
        <f t="shared" si="17"/>
        <v>#REF!</v>
      </c>
      <c r="Z30" s="352" t="e">
        <f t="shared" si="105"/>
        <v>#REF!</v>
      </c>
      <c r="AA30" s="320" t="e">
        <f t="shared" si="106"/>
        <v>#REF!</v>
      </c>
      <c r="AB30" s="320" t="e">
        <f t="shared" si="107"/>
        <v>#REF!</v>
      </c>
      <c r="AC30" s="320">
        <f t="shared" si="108"/>
        <v>74557.865050439214</v>
      </c>
      <c r="AD30" s="320">
        <f t="shared" si="20"/>
        <v>0</v>
      </c>
      <c r="AE30" s="320">
        <f t="shared" si="21"/>
        <v>1623336.1899407562</v>
      </c>
      <c r="AF30" s="322"/>
      <c r="AG30" s="322"/>
      <c r="AH30" s="322"/>
      <c r="AI30" s="320"/>
      <c r="AJ30" s="320"/>
      <c r="AK30" s="320" t="e">
        <f>#REF!</f>
        <v>#REF!</v>
      </c>
      <c r="AL30" s="320" t="e">
        <f>'Не установлены(не пересмотрены)'!#REF!</f>
        <v>#REF!</v>
      </c>
      <c r="AM30" s="320" t="e">
        <f>'Не установлены(не пересмотрены)'!#REF!</f>
        <v>#REF!</v>
      </c>
      <c r="AN30" s="320" t="e">
        <f>'Не установлены(не пересмотрены)'!#REF!</f>
        <v>#REF!</v>
      </c>
      <c r="AO30" s="320">
        <f>ФСК!G30</f>
        <v>155166.7502890171</v>
      </c>
      <c r="AP30" s="320">
        <v>0</v>
      </c>
      <c r="AQ30" s="320">
        <v>0</v>
      </c>
      <c r="AR30" s="320">
        <f>ОРЕХ!G30</f>
        <v>117901.74226391874</v>
      </c>
      <c r="AS30" s="320">
        <v>0</v>
      </c>
      <c r="AT30" s="320">
        <v>0</v>
      </c>
      <c r="AU30" s="320">
        <v>482859.46034877608</v>
      </c>
      <c r="AV30" s="320">
        <v>540351.19104365655</v>
      </c>
      <c r="AW30" s="320">
        <v>636525.08732097829</v>
      </c>
      <c r="AX30" s="322">
        <f>(ПМ!$AE$11)*1000</f>
        <v>945038.07889634685</v>
      </c>
      <c r="AY30" s="322">
        <f>(ПМ!$AM$11)*1000</f>
        <v>728795.28285047249</v>
      </c>
      <c r="AZ30" s="322">
        <f>(ПМ!$AU$11)*1000</f>
        <v>863230.65160363202</v>
      </c>
      <c r="BA30" s="320">
        <v>0</v>
      </c>
      <c r="BB30" s="320">
        <v>0</v>
      </c>
      <c r="BC30" s="320">
        <v>0</v>
      </c>
      <c r="BD30" s="320" t="e">
        <f>#REF!</f>
        <v>#REF!</v>
      </c>
      <c r="BE30" s="320" t="e">
        <f>#REF!</f>
        <v>#REF!</v>
      </c>
      <c r="BF30" s="323" t="e">
        <f>#REF!</f>
        <v>#REF!</v>
      </c>
    </row>
    <row r="31" spans="1:58">
      <c r="A31" s="319">
        <v>4</v>
      </c>
      <c r="B31" s="359" t="s">
        <v>26</v>
      </c>
      <c r="C31" s="352">
        <v>5867104.5532181002</v>
      </c>
      <c r="D31" s="320">
        <v>2048008.58</v>
      </c>
      <c r="E31" s="320">
        <v>587398.29</v>
      </c>
      <c r="F31" s="320">
        <v>510330.53321809991</v>
      </c>
      <c r="G31" s="320">
        <v>2721367.1500000004</v>
      </c>
      <c r="H31" s="320">
        <v>10254.701570200001</v>
      </c>
      <c r="I31" s="284">
        <f t="shared" si="4"/>
        <v>572.13801036080974</v>
      </c>
      <c r="J31" s="320">
        <v>10386.347</v>
      </c>
      <c r="K31" s="320" t="e">
        <f t="shared" si="5"/>
        <v>#REF!</v>
      </c>
      <c r="L31" s="284" t="e">
        <f t="shared" si="6"/>
        <v>#REF!</v>
      </c>
      <c r="M31" s="321" t="e">
        <f t="shared" si="7"/>
        <v>#REF!</v>
      </c>
      <c r="N31" s="284">
        <f t="shared" si="8"/>
        <v>609.89911904462326</v>
      </c>
      <c r="O31" s="320">
        <f t="shared" si="9"/>
        <v>6254333.4537304956</v>
      </c>
      <c r="P31" s="320">
        <v>10361.35</v>
      </c>
      <c r="Q31" s="320" t="e">
        <f t="shared" si="10"/>
        <v>#REF!</v>
      </c>
      <c r="R31" s="284" t="e">
        <f t="shared" si="11"/>
        <v>#REF!</v>
      </c>
      <c r="S31" s="321" t="e">
        <f t="shared" si="12"/>
        <v>#REF!</v>
      </c>
      <c r="T31" s="284">
        <f t="shared" si="13"/>
        <v>641.00397411589904</v>
      </c>
      <c r="U31" s="320">
        <f t="shared" si="14"/>
        <v>6573304.459870751</v>
      </c>
      <c r="V31" s="320">
        <v>10361.35</v>
      </c>
      <c r="W31" s="320" t="e">
        <f t="shared" si="15"/>
        <v>#REF!</v>
      </c>
      <c r="X31" s="284" t="e">
        <f t="shared" si="16"/>
        <v>#REF!</v>
      </c>
      <c r="Y31" s="365" t="e">
        <f t="shared" si="17"/>
        <v>#REF!</v>
      </c>
      <c r="Z31" s="352" t="e">
        <f t="shared" si="105"/>
        <v>#REF!</v>
      </c>
      <c r="AA31" s="320" t="e">
        <f t="shared" si="106"/>
        <v>#REF!</v>
      </c>
      <c r="AB31" s="320" t="e">
        <f t="shared" si="107"/>
        <v>#REF!</v>
      </c>
      <c r="AC31" s="320">
        <f t="shared" si="108"/>
        <v>0</v>
      </c>
      <c r="AD31" s="320">
        <f t="shared" si="20"/>
        <v>0</v>
      </c>
      <c r="AE31" s="320">
        <f t="shared" si="21"/>
        <v>0</v>
      </c>
      <c r="AF31" s="322"/>
      <c r="AG31" s="322"/>
      <c r="AH31" s="322"/>
      <c r="AI31" s="320"/>
      <c r="AJ31" s="320"/>
      <c r="AK31" s="320"/>
      <c r="AL31" s="320" t="e">
        <f>'Не установлены(не пересмотрены)'!#REF!</f>
        <v>#REF!</v>
      </c>
      <c r="AM31" s="320" t="e">
        <f>'Не установлены(не пересмотрены)'!#REF!</f>
        <v>#REF!</v>
      </c>
      <c r="AN31" s="320" t="e">
        <f>'Не установлены(не пересмотрены)'!#REF!</f>
        <v>#REF!</v>
      </c>
      <c r="AO31" s="320">
        <f>ФСК!G31</f>
        <v>236763.99768786086</v>
      </c>
      <c r="AP31" s="320">
        <v>0</v>
      </c>
      <c r="AQ31" s="320">
        <v>0</v>
      </c>
      <c r="AR31" s="320">
        <f>ОРЕХ!G31</f>
        <v>127301.20183620299</v>
      </c>
      <c r="AS31" s="320">
        <v>0</v>
      </c>
      <c r="AT31" s="320">
        <v>0</v>
      </c>
      <c r="AU31" s="320">
        <v>69458.986776778474</v>
      </c>
      <c r="AV31" s="320">
        <v>86866.704362151242</v>
      </c>
      <c r="AW31" s="320">
        <v>134872.25397144657</v>
      </c>
      <c r="AX31" s="322">
        <v>0</v>
      </c>
      <c r="AY31" s="322">
        <v>0</v>
      </c>
      <c r="AZ31" s="322">
        <v>0</v>
      </c>
      <c r="BA31" s="320">
        <v>0</v>
      </c>
      <c r="BB31" s="320">
        <v>0</v>
      </c>
      <c r="BC31" s="320">
        <v>0</v>
      </c>
      <c r="BD31" s="320"/>
      <c r="BE31" s="320"/>
      <c r="BF31" s="323"/>
    </row>
    <row r="32" spans="1:58">
      <c r="A32" s="319">
        <v>5</v>
      </c>
      <c r="B32" s="359" t="s">
        <v>27</v>
      </c>
      <c r="C32" s="352">
        <v>6628929.6168367919</v>
      </c>
      <c r="D32" s="320">
        <v>1422098.4</v>
      </c>
      <c r="E32" s="320">
        <v>1238550.2203271573</v>
      </c>
      <c r="F32" s="320">
        <v>151494.49650963474</v>
      </c>
      <c r="G32" s="320">
        <v>3816786.5000000005</v>
      </c>
      <c r="H32" s="320">
        <v>5017.4183125263198</v>
      </c>
      <c r="I32" s="284">
        <f t="shared" si="4"/>
        <v>1321.1833664112132</v>
      </c>
      <c r="J32" s="320">
        <v>5151.0526759999984</v>
      </c>
      <c r="K32" s="320" t="e">
        <f t="shared" si="5"/>
        <v>#REF!</v>
      </c>
      <c r="L32" s="284" t="e">
        <f t="shared" si="6"/>
        <v>#REF!</v>
      </c>
      <c r="M32" s="321" t="e">
        <f t="shared" si="7"/>
        <v>#REF!</v>
      </c>
      <c r="N32" s="284">
        <f t="shared" si="8"/>
        <v>1408.3814685943535</v>
      </c>
      <c r="O32" s="320">
        <f t="shared" si="9"/>
        <v>7066438.9715480208</v>
      </c>
      <c r="P32" s="320">
        <v>5151.0529999999999</v>
      </c>
      <c r="Q32" s="320" t="e">
        <f t="shared" si="10"/>
        <v>#REF!</v>
      </c>
      <c r="R32" s="284" t="e">
        <f t="shared" si="11"/>
        <v>#REF!</v>
      </c>
      <c r="S32" s="321" t="e">
        <f t="shared" si="12"/>
        <v>#REF!</v>
      </c>
      <c r="T32" s="284">
        <f t="shared" si="13"/>
        <v>1480.2089234926655</v>
      </c>
      <c r="U32" s="320">
        <f t="shared" si="14"/>
        <v>7426827.3590969704</v>
      </c>
      <c r="V32" s="320">
        <v>5151.0529999999999</v>
      </c>
      <c r="W32" s="320" t="e">
        <f t="shared" si="15"/>
        <v>#REF!</v>
      </c>
      <c r="X32" s="284" t="e">
        <f t="shared" si="16"/>
        <v>#REF!</v>
      </c>
      <c r="Y32" s="365" t="e">
        <f t="shared" si="17"/>
        <v>#REF!</v>
      </c>
      <c r="Z32" s="352" t="e">
        <f t="shared" si="105"/>
        <v>#REF!</v>
      </c>
      <c r="AA32" s="320" t="e">
        <f t="shared" si="106"/>
        <v>#REF!</v>
      </c>
      <c r="AB32" s="320" t="e">
        <f t="shared" si="107"/>
        <v>#REF!</v>
      </c>
      <c r="AC32" s="320">
        <f t="shared" si="108"/>
        <v>0</v>
      </c>
      <c r="AD32" s="320">
        <f t="shared" si="20"/>
        <v>0</v>
      </c>
      <c r="AE32" s="320">
        <f t="shared" si="21"/>
        <v>0</v>
      </c>
      <c r="AF32" s="322"/>
      <c r="AG32" s="322"/>
      <c r="AH32" s="322"/>
      <c r="AI32" s="320"/>
      <c r="AJ32" s="320"/>
      <c r="AK32" s="320"/>
      <c r="AL32" s="320" t="e">
        <f>'Не установлены(не пересмотрены)'!#REF!</f>
        <v>#REF!</v>
      </c>
      <c r="AM32" s="320" t="e">
        <f>'Не установлены(не пересмотрены)'!#REF!</f>
        <v>#REF!</v>
      </c>
      <c r="AN32" s="320" t="e">
        <f>'Не установлены(не пересмотрены)'!#REF!</f>
        <v>#REF!</v>
      </c>
      <c r="AO32" s="320">
        <f>ФСК!G32</f>
        <v>164404.43930635834</v>
      </c>
      <c r="AP32" s="320">
        <v>0</v>
      </c>
      <c r="AQ32" s="320">
        <v>0</v>
      </c>
      <c r="AR32" s="320">
        <f>ОРЕХ!G32</f>
        <v>169425.14377388195</v>
      </c>
      <c r="AS32" s="320">
        <v>0</v>
      </c>
      <c r="AT32" s="320">
        <v>0</v>
      </c>
      <c r="AU32" s="320">
        <v>183022.96186349433</v>
      </c>
      <c r="AV32" s="320">
        <v>357390.42870600394</v>
      </c>
      <c r="AW32" s="320">
        <v>436072.87446005415</v>
      </c>
      <c r="AX32" s="322">
        <v>0</v>
      </c>
      <c r="AY32" s="322">
        <v>0</v>
      </c>
      <c r="AZ32" s="322">
        <v>0</v>
      </c>
      <c r="BA32" s="320">
        <v>0</v>
      </c>
      <c r="BB32" s="320">
        <v>0</v>
      </c>
      <c r="BC32" s="320">
        <v>0</v>
      </c>
      <c r="BD32" s="320"/>
      <c r="BE32" s="320"/>
      <c r="BF32" s="323"/>
    </row>
    <row r="33" spans="1:58">
      <c r="A33" s="319">
        <v>6</v>
      </c>
      <c r="B33" s="359" t="s">
        <v>28</v>
      </c>
      <c r="C33" s="352">
        <v>3535895.8056566087</v>
      </c>
      <c r="D33" s="320">
        <v>982691</v>
      </c>
      <c r="E33" s="320">
        <v>688237.30565660854</v>
      </c>
      <c r="F33" s="320">
        <v>73766.400000000009</v>
      </c>
      <c r="G33" s="320">
        <v>1791201.1</v>
      </c>
      <c r="H33" s="320">
        <v>3329.8545627356598</v>
      </c>
      <c r="I33" s="284">
        <f t="shared" si="4"/>
        <v>1061.876949590157</v>
      </c>
      <c r="J33" s="320">
        <v>3389.2382790000006</v>
      </c>
      <c r="K33" s="320" t="e">
        <f t="shared" si="5"/>
        <v>#REF!</v>
      </c>
      <c r="L33" s="284" t="e">
        <f t="shared" si="6"/>
        <v>#REF!</v>
      </c>
      <c r="M33" s="321" t="e">
        <f t="shared" si="7"/>
        <v>#REF!</v>
      </c>
      <c r="N33" s="284">
        <f t="shared" si="8"/>
        <v>1131.9608282631075</v>
      </c>
      <c r="O33" s="320">
        <f t="shared" si="9"/>
        <v>3769264.9288299452</v>
      </c>
      <c r="P33" s="320">
        <v>3398.83</v>
      </c>
      <c r="Q33" s="320" t="e">
        <f t="shared" si="10"/>
        <v>#REF!</v>
      </c>
      <c r="R33" s="284" t="e">
        <f t="shared" si="11"/>
        <v>#REF!</v>
      </c>
      <c r="S33" s="321" t="e">
        <f t="shared" si="12"/>
        <v>#REF!</v>
      </c>
      <c r="T33" s="284">
        <f t="shared" si="13"/>
        <v>1189.6908305045258</v>
      </c>
      <c r="U33" s="320">
        <f t="shared" si="14"/>
        <v>3961497.4402002716</v>
      </c>
      <c r="V33" s="320">
        <v>3452.85</v>
      </c>
      <c r="W33" s="320" t="e">
        <f t="shared" si="15"/>
        <v>#REF!</v>
      </c>
      <c r="X33" s="284" t="e">
        <f t="shared" si="16"/>
        <v>#REF!</v>
      </c>
      <c r="Y33" s="365" t="e">
        <f t="shared" si="17"/>
        <v>#REF!</v>
      </c>
      <c r="Z33" s="352" t="e">
        <f t="shared" si="105"/>
        <v>#REF!</v>
      </c>
      <c r="AA33" s="320" t="e">
        <f t="shared" si="106"/>
        <v>#REF!</v>
      </c>
      <c r="AB33" s="320" t="e">
        <f t="shared" si="107"/>
        <v>#REF!</v>
      </c>
      <c r="AC33" s="320">
        <f t="shared" si="108"/>
        <v>0</v>
      </c>
      <c r="AD33" s="320">
        <f t="shared" si="20"/>
        <v>0</v>
      </c>
      <c r="AE33" s="320">
        <f t="shared" si="21"/>
        <v>0</v>
      </c>
      <c r="AF33" s="322"/>
      <c r="AG33" s="322"/>
      <c r="AH33" s="322"/>
      <c r="AI33" s="320"/>
      <c r="AJ33" s="320"/>
      <c r="AK33" s="320" t="e">
        <f>#REF!</f>
        <v>#REF!</v>
      </c>
      <c r="AL33" s="320"/>
      <c r="AM33" s="320"/>
      <c r="AN33" s="320"/>
      <c r="AO33" s="320">
        <f>ФСК!G33</f>
        <v>113605.89595375722</v>
      </c>
      <c r="AP33" s="320">
        <v>0</v>
      </c>
      <c r="AQ33" s="320">
        <v>0</v>
      </c>
      <c r="AR33" s="320">
        <f>ОРЕХ!G33</f>
        <v>97284.48595558689</v>
      </c>
      <c r="AS33" s="320">
        <v>0</v>
      </c>
      <c r="AT33" s="320">
        <v>0</v>
      </c>
      <c r="AU33" s="320">
        <v>583517.68131891976</v>
      </c>
      <c r="AV33" s="320">
        <v>729453.47643999988</v>
      </c>
      <c r="AW33" s="320">
        <v>737328.47643999988</v>
      </c>
      <c r="AX33" s="322">
        <v>0</v>
      </c>
      <c r="AY33" s="322">
        <v>0</v>
      </c>
      <c r="AZ33" s="322">
        <v>0</v>
      </c>
      <c r="BA33" s="320">
        <v>0</v>
      </c>
      <c r="BB33" s="320">
        <v>0</v>
      </c>
      <c r="BC33" s="320">
        <v>0</v>
      </c>
      <c r="BD33" s="320" t="e">
        <f>#REF!</f>
        <v>#REF!</v>
      </c>
      <c r="BE33" s="320" t="e">
        <f>#REF!</f>
        <v>#REF!</v>
      </c>
      <c r="BF33" s="323" t="e">
        <f>#REF!</f>
        <v>#REF!</v>
      </c>
    </row>
    <row r="34" spans="1:58">
      <c r="A34" s="319">
        <v>7</v>
      </c>
      <c r="B34" s="359" t="s">
        <v>29</v>
      </c>
      <c r="C34" s="352">
        <v>3440061.59</v>
      </c>
      <c r="D34" s="320">
        <v>712952.67</v>
      </c>
      <c r="E34" s="320">
        <v>466308.04</v>
      </c>
      <c r="F34" s="320">
        <v>60107.4</v>
      </c>
      <c r="G34" s="320">
        <v>2200693.48</v>
      </c>
      <c r="H34" s="320">
        <v>1646.03368387399</v>
      </c>
      <c r="I34" s="284">
        <f t="shared" si="4"/>
        <v>2089.9095952299781</v>
      </c>
      <c r="J34" s="320">
        <v>1720.003279</v>
      </c>
      <c r="K34" s="320" t="e">
        <f t="shared" si="5"/>
        <v>#REF!</v>
      </c>
      <c r="L34" s="284" t="e">
        <f t="shared" si="6"/>
        <v>#REF!</v>
      </c>
      <c r="M34" s="321" t="e">
        <f t="shared" si="7"/>
        <v>#REF!</v>
      </c>
      <c r="N34" s="284">
        <f t="shared" si="8"/>
        <v>2227.843628515157</v>
      </c>
      <c r="O34" s="320">
        <f t="shared" si="9"/>
        <v>3667105.6549400007</v>
      </c>
      <c r="P34" s="320">
        <v>1715.8971039999999</v>
      </c>
      <c r="Q34" s="320" t="e">
        <f t="shared" si="10"/>
        <v>#REF!</v>
      </c>
      <c r="R34" s="284" t="e">
        <f t="shared" si="11"/>
        <v>#REF!</v>
      </c>
      <c r="S34" s="321" t="e">
        <f t="shared" si="12"/>
        <v>#REF!</v>
      </c>
      <c r="T34" s="284">
        <f t="shared" si="13"/>
        <v>2341.4636535694299</v>
      </c>
      <c r="U34" s="320">
        <f t="shared" si="14"/>
        <v>3854128.0433419403</v>
      </c>
      <c r="V34" s="320">
        <v>1715.8971039999999</v>
      </c>
      <c r="W34" s="320" t="e">
        <f t="shared" si="15"/>
        <v>#REF!</v>
      </c>
      <c r="X34" s="284" t="e">
        <f t="shared" si="16"/>
        <v>#REF!</v>
      </c>
      <c r="Y34" s="365" t="e">
        <f t="shared" si="17"/>
        <v>#REF!</v>
      </c>
      <c r="Z34" s="352" t="e">
        <f t="shared" si="105"/>
        <v>#REF!</v>
      </c>
      <c r="AA34" s="320" t="e">
        <f t="shared" si="106"/>
        <v>#REF!</v>
      </c>
      <c r="AB34" s="320" t="e">
        <f t="shared" si="107"/>
        <v>#REF!</v>
      </c>
      <c r="AC34" s="320">
        <f t="shared" si="108"/>
        <v>0</v>
      </c>
      <c r="AD34" s="320">
        <f t="shared" si="20"/>
        <v>0</v>
      </c>
      <c r="AE34" s="320">
        <f t="shared" si="21"/>
        <v>0</v>
      </c>
      <c r="AF34" s="322"/>
      <c r="AG34" s="322"/>
      <c r="AH34" s="322"/>
      <c r="AI34" s="320"/>
      <c r="AJ34" s="320"/>
      <c r="AK34" s="320" t="e">
        <f>#REF!</f>
        <v>#REF!</v>
      </c>
      <c r="AL34" s="320"/>
      <c r="AM34" s="320"/>
      <c r="AN34" s="320"/>
      <c r="AO34" s="320">
        <f>ФСК!G34</f>
        <v>82422.273988439236</v>
      </c>
      <c r="AP34" s="320">
        <v>0</v>
      </c>
      <c r="AQ34" s="320">
        <v>0</v>
      </c>
      <c r="AR34" s="320">
        <f>ОРЕХ!G34</f>
        <v>113057.49646107014</v>
      </c>
      <c r="AS34" s="320">
        <v>0</v>
      </c>
      <c r="AT34" s="320">
        <v>0</v>
      </c>
      <c r="AU34" s="320">
        <v>690407.58743382851</v>
      </c>
      <c r="AV34" s="320">
        <v>865055.18836236803</v>
      </c>
      <c r="AW34" s="320">
        <v>942947.30890022288</v>
      </c>
      <c r="AX34" s="322">
        <v>0</v>
      </c>
      <c r="AY34" s="322">
        <v>0</v>
      </c>
      <c r="AZ34" s="322">
        <v>0</v>
      </c>
      <c r="BA34" s="320">
        <v>0</v>
      </c>
      <c r="BB34" s="320">
        <v>0</v>
      </c>
      <c r="BC34" s="320">
        <v>0</v>
      </c>
      <c r="BD34" s="320" t="e">
        <f>#REF!</f>
        <v>#REF!</v>
      </c>
      <c r="BE34" s="320" t="e">
        <f>#REF!</f>
        <v>#REF!</v>
      </c>
      <c r="BF34" s="323" t="e">
        <f>#REF!</f>
        <v>#REF!</v>
      </c>
    </row>
    <row r="35" spans="1:58" s="1" customFormat="1">
      <c r="A35" s="315"/>
      <c r="B35" s="360" t="s">
        <v>30</v>
      </c>
      <c r="C35" s="353">
        <f>SUM(C36:C44)</f>
        <v>45331482.240825564</v>
      </c>
      <c r="D35" s="316">
        <f t="shared" ref="D35:G35" si="109">SUM(D36:D44)</f>
        <v>12059371.818897951</v>
      </c>
      <c r="E35" s="316">
        <f t="shared" si="109"/>
        <v>7778201.4259870416</v>
      </c>
      <c r="F35" s="316">
        <f t="shared" si="109"/>
        <v>2126623.5133846151</v>
      </c>
      <c r="G35" s="316">
        <f t="shared" si="109"/>
        <v>23367285.482555941</v>
      </c>
      <c r="H35" s="316">
        <f t="shared" ref="H35:J35" si="110">SUM(H36:H44)</f>
        <v>52668.778464836287</v>
      </c>
      <c r="I35" s="298">
        <f t="shared" si="4"/>
        <v>860.68983489128414</v>
      </c>
      <c r="J35" s="316">
        <f t="shared" si="110"/>
        <v>69394.636694563815</v>
      </c>
      <c r="K35" s="316" t="e">
        <f>SUM(K36:K44)</f>
        <v>#REF!</v>
      </c>
      <c r="L35" s="298" t="e">
        <f t="shared" si="6"/>
        <v>#REF!</v>
      </c>
      <c r="M35" s="317" t="e">
        <f t="shared" si="7"/>
        <v>#REF!</v>
      </c>
      <c r="N35" s="298">
        <f t="shared" si="8"/>
        <v>917.49536399410897</v>
      </c>
      <c r="O35" s="316">
        <f t="shared" ref="O35:Q35" si="111">SUM(O36:O44)</f>
        <v>48323360.06872005</v>
      </c>
      <c r="P35" s="316">
        <f t="shared" si="111"/>
        <v>69578.25686112816</v>
      </c>
      <c r="Q35" s="316" t="e">
        <f t="shared" si="111"/>
        <v>#REF!</v>
      </c>
      <c r="R35" s="298" t="e">
        <f t="shared" si="11"/>
        <v>#REF!</v>
      </c>
      <c r="S35" s="317" t="e">
        <f t="shared" si="12"/>
        <v>#REF!</v>
      </c>
      <c r="T35" s="298">
        <f t="shared" si="13"/>
        <v>964.28762755780849</v>
      </c>
      <c r="U35" s="316">
        <f>SUM(U36:U44)</f>
        <v>50787851.432224765</v>
      </c>
      <c r="V35" s="316">
        <f>SUM(V36:V44)</f>
        <v>65223.49164873582</v>
      </c>
      <c r="W35" s="316" t="e">
        <f>SUM(W36:W44)</f>
        <v>#REF!</v>
      </c>
      <c r="X35" s="298" t="e">
        <f t="shared" si="16"/>
        <v>#REF!</v>
      </c>
      <c r="Y35" s="366" t="e">
        <f t="shared" si="17"/>
        <v>#REF!</v>
      </c>
      <c r="Z35" s="353" t="e">
        <f t="shared" ref="Z35:BF35" si="112">SUM(Z36:Z44)</f>
        <v>#REF!</v>
      </c>
      <c r="AA35" s="316" t="e">
        <f t="shared" si="112"/>
        <v>#REF!</v>
      </c>
      <c r="AB35" s="316" t="e">
        <f t="shared" si="112"/>
        <v>#REF!</v>
      </c>
      <c r="AC35" s="316">
        <f t="shared" si="112"/>
        <v>287108.56771882297</v>
      </c>
      <c r="AD35" s="316">
        <f t="shared" si="112"/>
        <v>323891.53470274265</v>
      </c>
      <c r="AE35" s="316">
        <f t="shared" si="112"/>
        <v>2220576.7009817809</v>
      </c>
      <c r="AF35" s="316">
        <f t="shared" si="112"/>
        <v>0</v>
      </c>
      <c r="AG35" s="316">
        <f t="shared" si="112"/>
        <v>0</v>
      </c>
      <c r="AH35" s="316">
        <f t="shared" si="112"/>
        <v>0</v>
      </c>
      <c r="AI35" s="316">
        <f t="shared" si="112"/>
        <v>0</v>
      </c>
      <c r="AJ35" s="316">
        <f t="shared" si="112"/>
        <v>0</v>
      </c>
      <c r="AK35" s="316" t="e">
        <f t="shared" si="112"/>
        <v>#REF!</v>
      </c>
      <c r="AL35" s="316" t="e">
        <f t="shared" si="112"/>
        <v>#REF!</v>
      </c>
      <c r="AM35" s="316" t="e">
        <f t="shared" si="112"/>
        <v>#REF!</v>
      </c>
      <c r="AN35" s="316" t="e">
        <f t="shared" si="112"/>
        <v>#REF!</v>
      </c>
      <c r="AO35" s="316">
        <f t="shared" si="112"/>
        <v>1394147.0310864674</v>
      </c>
      <c r="AP35" s="316">
        <f t="shared" si="112"/>
        <v>0</v>
      </c>
      <c r="AQ35" s="316">
        <f t="shared" si="112"/>
        <v>0</v>
      </c>
      <c r="AR35" s="316">
        <f t="shared" si="112"/>
        <v>1167241.3079198003</v>
      </c>
      <c r="AS35" s="316">
        <f t="shared" si="112"/>
        <v>0</v>
      </c>
      <c r="AT35" s="316">
        <f t="shared" si="112"/>
        <v>0</v>
      </c>
      <c r="AU35" s="316">
        <f t="shared" si="112"/>
        <v>1115852.3516068417</v>
      </c>
      <c r="AV35" s="316">
        <f t="shared" si="112"/>
        <v>1801339.8814241397</v>
      </c>
      <c r="AW35" s="316">
        <f t="shared" si="112"/>
        <v>1886486.7512967885</v>
      </c>
      <c r="AX35" s="316">
        <f t="shared" si="112"/>
        <v>6296733.7731766282</v>
      </c>
      <c r="AY35" s="316">
        <f t="shared" si="112"/>
        <v>4248113.9800018966</v>
      </c>
      <c r="AZ35" s="316">
        <f t="shared" si="112"/>
        <v>5194806.6901178965</v>
      </c>
      <c r="BA35" s="316">
        <f t="shared" si="112"/>
        <v>0</v>
      </c>
      <c r="BB35" s="316">
        <f t="shared" si="112"/>
        <v>0</v>
      </c>
      <c r="BC35" s="316">
        <f t="shared" si="112"/>
        <v>0</v>
      </c>
      <c r="BD35" s="316" t="e">
        <f t="shared" si="112"/>
        <v>#REF!</v>
      </c>
      <c r="BE35" s="316" t="e">
        <f t="shared" si="112"/>
        <v>#REF!</v>
      </c>
      <c r="BF35" s="318" t="e">
        <f t="shared" si="112"/>
        <v>#REF!</v>
      </c>
    </row>
    <row r="36" spans="1:58">
      <c r="A36" s="319">
        <v>1</v>
      </c>
      <c r="B36" s="359" t="s">
        <v>31</v>
      </c>
      <c r="C36" s="352">
        <v>6539674.4185341857</v>
      </c>
      <c r="D36" s="320">
        <v>1076015.6654360401</v>
      </c>
      <c r="E36" s="320">
        <v>1316595.3483128345</v>
      </c>
      <c r="F36" s="320">
        <v>432306.23022135033</v>
      </c>
      <c r="G36" s="320">
        <v>3714757.1745639602</v>
      </c>
      <c r="H36" s="320">
        <v>7016.4850000000006</v>
      </c>
      <c r="I36" s="284">
        <f t="shared" si="4"/>
        <v>932.04423846615293</v>
      </c>
      <c r="J36" s="320">
        <v>7083.5577985638156</v>
      </c>
      <c r="K36" s="320" t="e">
        <f t="shared" si="5"/>
        <v>#REF!</v>
      </c>
      <c r="L36" s="284" t="e">
        <f t="shared" si="6"/>
        <v>#REF!</v>
      </c>
      <c r="M36" s="321" t="e">
        <f t="shared" si="7"/>
        <v>#REF!</v>
      </c>
      <c r="N36" s="284">
        <f t="shared" si="8"/>
        <v>993.55915820491907</v>
      </c>
      <c r="O36" s="320">
        <f t="shared" si="9"/>
        <v>6971292.9301574426</v>
      </c>
      <c r="P36" s="320">
        <v>7088.1352569000001</v>
      </c>
      <c r="Q36" s="320" t="e">
        <f t="shared" si="10"/>
        <v>#REF!</v>
      </c>
      <c r="R36" s="284" t="e">
        <f t="shared" si="11"/>
        <v>#REF!</v>
      </c>
      <c r="S36" s="321" t="e">
        <f t="shared" si="12"/>
        <v>#REF!</v>
      </c>
      <c r="T36" s="284">
        <f t="shared" si="13"/>
        <v>1044.2306752733698</v>
      </c>
      <c r="U36" s="320">
        <f t="shared" si="14"/>
        <v>7326828.8695954708</v>
      </c>
      <c r="V36" s="320">
        <v>7163.6947266872494</v>
      </c>
      <c r="W36" s="320" t="e">
        <f t="shared" si="15"/>
        <v>#REF!</v>
      </c>
      <c r="X36" s="284" t="e">
        <f t="shared" si="16"/>
        <v>#REF!</v>
      </c>
      <c r="Y36" s="365" t="e">
        <f t="shared" si="17"/>
        <v>#REF!</v>
      </c>
      <c r="Z36" s="352" t="e">
        <f t="shared" ref="Z36:Z44" si="113">AC36+AF36+AI36+AL36+AO36+AR36+AU36+AX36+BA36+BD36</f>
        <v>#REF!</v>
      </c>
      <c r="AA36" s="320" t="e">
        <f t="shared" ref="AA36:AA44" si="114">AD36+AG36+AJ36+AM36+AP36+AS36+AV36+AY36+BB36+BE36</f>
        <v>#REF!</v>
      </c>
      <c r="AB36" s="320" t="e">
        <f t="shared" ref="AB36:AB44" si="115">AE36+AH36+AK36+AN36+AQ36+AT36+AW36+AZ36+BC36+BF36</f>
        <v>#REF!</v>
      </c>
      <c r="AC36" s="320">
        <f t="shared" ref="AC36:AC44" si="116">IF(H36-J36&lt;0,0,(H36-J36)*I36)</f>
        <v>0</v>
      </c>
      <c r="AD36" s="320">
        <f t="shared" si="20"/>
        <v>0</v>
      </c>
      <c r="AE36" s="320">
        <f t="shared" si="21"/>
        <v>0</v>
      </c>
      <c r="AF36" s="322"/>
      <c r="AG36" s="322"/>
      <c r="AH36" s="322"/>
      <c r="AI36" s="320"/>
      <c r="AJ36" s="320"/>
      <c r="AK36" s="320" t="e">
        <f>#REF!</f>
        <v>#REF!</v>
      </c>
      <c r="AL36" s="320"/>
      <c r="AM36" s="320"/>
      <c r="AN36" s="320"/>
      <c r="AO36" s="320">
        <f>ФСК!G36</f>
        <v>124394.874616883</v>
      </c>
      <c r="AP36" s="320">
        <v>0</v>
      </c>
      <c r="AQ36" s="320">
        <v>0</v>
      </c>
      <c r="AR36" s="320">
        <f>ОРЕХ!G36</f>
        <v>160558.54342576186</v>
      </c>
      <c r="AS36" s="320">
        <v>0</v>
      </c>
      <c r="AT36" s="320">
        <v>0</v>
      </c>
      <c r="AU36" s="320">
        <v>58335.946416622523</v>
      </c>
      <c r="AV36" s="320">
        <v>72560.317382635112</v>
      </c>
      <c r="AW36" s="320">
        <v>74141.641449523711</v>
      </c>
      <c r="AX36" s="322">
        <v>0</v>
      </c>
      <c r="AY36" s="322">
        <v>0</v>
      </c>
      <c r="AZ36" s="322">
        <v>0</v>
      </c>
      <c r="BA36" s="320">
        <v>0</v>
      </c>
      <c r="BB36" s="320">
        <v>0</v>
      </c>
      <c r="BC36" s="320">
        <v>0</v>
      </c>
      <c r="BD36" s="320" t="e">
        <f>#REF!</f>
        <v>#REF!</v>
      </c>
      <c r="BE36" s="320" t="e">
        <f>#REF!</f>
        <v>#REF!</v>
      </c>
      <c r="BF36" s="323" t="e">
        <f>#REF!</f>
        <v>#REF!</v>
      </c>
    </row>
    <row r="37" spans="1:58">
      <c r="A37" s="319">
        <v>2</v>
      </c>
      <c r="B37" s="359" t="s">
        <v>32</v>
      </c>
      <c r="C37" s="352">
        <v>964697.91593504301</v>
      </c>
      <c r="D37" s="320">
        <v>0</v>
      </c>
      <c r="E37" s="320">
        <v>187200.08736</v>
      </c>
      <c r="F37" s="320">
        <v>155262.82857504307</v>
      </c>
      <c r="G37" s="320">
        <v>622235</v>
      </c>
      <c r="H37" s="320">
        <v>413.68047554067596</v>
      </c>
      <c r="I37" s="284">
        <f t="shared" si="4"/>
        <v>2331.9880269287382</v>
      </c>
      <c r="J37" s="320">
        <v>411.84</v>
      </c>
      <c r="K37" s="320" t="e">
        <f t="shared" si="5"/>
        <v>#REF!</v>
      </c>
      <c r="L37" s="284" t="e">
        <f t="shared" si="6"/>
        <v>#REF!</v>
      </c>
      <c r="M37" s="321" t="e">
        <f t="shared" si="7"/>
        <v>#REF!</v>
      </c>
      <c r="N37" s="284">
        <f t="shared" si="8"/>
        <v>2485.899236706035</v>
      </c>
      <c r="O37" s="320">
        <f t="shared" si="9"/>
        <v>1028367.9783867559</v>
      </c>
      <c r="P37" s="320">
        <v>415.9633693941779</v>
      </c>
      <c r="Q37" s="320" t="e">
        <f t="shared" si="10"/>
        <v>#REF!</v>
      </c>
      <c r="R37" s="284" t="e">
        <f t="shared" si="11"/>
        <v>#REF!</v>
      </c>
      <c r="S37" s="321" t="e">
        <f t="shared" si="12"/>
        <v>#REF!</v>
      </c>
      <c r="T37" s="284">
        <f t="shared" si="13"/>
        <v>2612.6800977780426</v>
      </c>
      <c r="U37" s="320">
        <f t="shared" si="14"/>
        <v>1080814.7452844805</v>
      </c>
      <c r="V37" s="320">
        <v>420.12300308811967</v>
      </c>
      <c r="W37" s="320" t="e">
        <f t="shared" si="15"/>
        <v>#REF!</v>
      </c>
      <c r="X37" s="284" t="e">
        <f t="shared" si="16"/>
        <v>#REF!</v>
      </c>
      <c r="Y37" s="365" t="e">
        <f t="shared" si="17"/>
        <v>#REF!</v>
      </c>
      <c r="Z37" s="352" t="e">
        <f t="shared" si="113"/>
        <v>#REF!</v>
      </c>
      <c r="AA37" s="320" t="e">
        <f t="shared" si="114"/>
        <v>#REF!</v>
      </c>
      <c r="AB37" s="320" t="e">
        <f t="shared" si="115"/>
        <v>#REF!</v>
      </c>
      <c r="AC37" s="320">
        <f t="shared" si="116"/>
        <v>4291.9669247115853</v>
      </c>
      <c r="AD37" s="320">
        <f t="shared" si="20"/>
        <v>0</v>
      </c>
      <c r="AE37" s="320">
        <f t="shared" si="21"/>
        <v>0</v>
      </c>
      <c r="AF37" s="322"/>
      <c r="AG37" s="322"/>
      <c r="AH37" s="322"/>
      <c r="AI37" s="320"/>
      <c r="AJ37" s="320"/>
      <c r="AK37" s="320"/>
      <c r="AL37" s="320" t="e">
        <f>'Не установлены(не пересмотрены)'!#REF!</f>
        <v>#REF!</v>
      </c>
      <c r="AM37" s="320" t="e">
        <f>'Не установлены(не пересмотрены)'!#REF!</f>
        <v>#REF!</v>
      </c>
      <c r="AN37" s="320" t="e">
        <f>'Не установлены(не пересмотрены)'!#REF!</f>
        <v>#REF!</v>
      </c>
      <c r="AO37" s="320">
        <f>ФСК!G37</f>
        <v>0</v>
      </c>
      <c r="AP37" s="320">
        <v>0</v>
      </c>
      <c r="AQ37" s="320">
        <v>0</v>
      </c>
      <c r="AR37" s="320">
        <f>ОРЕХ!G37</f>
        <v>30194.584543155215</v>
      </c>
      <c r="AS37" s="320">
        <v>0</v>
      </c>
      <c r="AT37" s="320">
        <v>0</v>
      </c>
      <c r="AU37" s="320">
        <v>63707.678490133345</v>
      </c>
      <c r="AV37" s="320">
        <v>53413.489125533335</v>
      </c>
      <c r="AW37" s="320">
        <v>70835.591917333339</v>
      </c>
      <c r="AX37" s="322">
        <v>0</v>
      </c>
      <c r="AY37" s="322">
        <v>0</v>
      </c>
      <c r="AZ37" s="322">
        <v>0</v>
      </c>
      <c r="BA37" s="320">
        <v>0</v>
      </c>
      <c r="BB37" s="320">
        <v>0</v>
      </c>
      <c r="BC37" s="320">
        <v>0</v>
      </c>
      <c r="BD37" s="320"/>
      <c r="BE37" s="320"/>
      <c r="BF37" s="323"/>
    </row>
    <row r="38" spans="1:58">
      <c r="A38" s="319">
        <v>3</v>
      </c>
      <c r="B38" s="359" t="s">
        <v>33</v>
      </c>
      <c r="C38" s="352">
        <v>4683316.9785390217</v>
      </c>
      <c r="D38" s="320">
        <v>1092258.7336317999</v>
      </c>
      <c r="E38" s="320">
        <v>745085.52200469968</v>
      </c>
      <c r="F38" s="320">
        <v>149673.60290252225</v>
      </c>
      <c r="G38" s="320">
        <v>2696299.12</v>
      </c>
      <c r="H38" s="320">
        <v>4072.4967397794871</v>
      </c>
      <c r="I38" s="284">
        <f t="shared" si="4"/>
        <v>1149.9866734804577</v>
      </c>
      <c r="J38" s="320">
        <v>3926.3896330000007</v>
      </c>
      <c r="K38" s="320" t="e">
        <f t="shared" si="5"/>
        <v>#REF!</v>
      </c>
      <c r="L38" s="284" t="e">
        <f t="shared" si="6"/>
        <v>#REF!</v>
      </c>
      <c r="M38" s="321" t="e">
        <f t="shared" si="7"/>
        <v>#REF!</v>
      </c>
      <c r="N38" s="284">
        <f t="shared" si="8"/>
        <v>1225.8857939301681</v>
      </c>
      <c r="O38" s="320">
        <f t="shared" si="9"/>
        <v>4992415.8991225976</v>
      </c>
      <c r="P38" s="320">
        <v>3918.4346667611285</v>
      </c>
      <c r="Q38" s="320" t="e">
        <f t="shared" si="10"/>
        <v>#REF!</v>
      </c>
      <c r="R38" s="284" t="e">
        <f t="shared" si="11"/>
        <v>#REF!</v>
      </c>
      <c r="S38" s="321" t="e">
        <f t="shared" si="12"/>
        <v>#REF!</v>
      </c>
      <c r="T38" s="284">
        <f t="shared" si="13"/>
        <v>1288.4059694206067</v>
      </c>
      <c r="U38" s="320">
        <f t="shared" si="14"/>
        <v>5247029.1099778498</v>
      </c>
      <c r="V38" s="320">
        <v>3929.8976413834184</v>
      </c>
      <c r="W38" s="320" t="e">
        <f t="shared" si="15"/>
        <v>#REF!</v>
      </c>
      <c r="X38" s="284" t="e">
        <f t="shared" si="16"/>
        <v>#REF!</v>
      </c>
      <c r="Y38" s="365" t="e">
        <f t="shared" si="17"/>
        <v>#REF!</v>
      </c>
      <c r="Z38" s="352" t="e">
        <f t="shared" si="113"/>
        <v>#REF!</v>
      </c>
      <c r="AA38" s="320" t="e">
        <f t="shared" si="114"/>
        <v>#REF!</v>
      </c>
      <c r="AB38" s="320" t="e">
        <f t="shared" si="115"/>
        <v>#REF!</v>
      </c>
      <c r="AC38" s="320">
        <f t="shared" si="116"/>
        <v>168021.22569719565</v>
      </c>
      <c r="AD38" s="320">
        <f t="shared" si="20"/>
        <v>188862.50669663813</v>
      </c>
      <c r="AE38" s="320">
        <f t="shared" si="21"/>
        <v>183725.52960749139</v>
      </c>
      <c r="AF38" s="322"/>
      <c r="AG38" s="322"/>
      <c r="AH38" s="322"/>
      <c r="AI38" s="320"/>
      <c r="AJ38" s="320"/>
      <c r="AK38" s="320"/>
      <c r="AL38" s="320" t="e">
        <f>'Не установлены(не пересмотрены)'!#REF!</f>
        <v>#REF!</v>
      </c>
      <c r="AM38" s="320" t="e">
        <f>'Не установлены(не пересмотрены)'!#REF!</f>
        <v>#REF!</v>
      </c>
      <c r="AN38" s="320" t="e">
        <f>'Не установлены(не пересмотрены)'!#REF!</f>
        <v>#REF!</v>
      </c>
      <c r="AO38" s="320">
        <f>ФСК!G38</f>
        <v>126272.68596899416</v>
      </c>
      <c r="AP38" s="320">
        <v>0</v>
      </c>
      <c r="AQ38" s="320">
        <v>0</v>
      </c>
      <c r="AR38" s="320">
        <f>ОРЕХ!G38</f>
        <v>141088.4303832422</v>
      </c>
      <c r="AS38" s="320">
        <v>0</v>
      </c>
      <c r="AT38" s="320">
        <v>0</v>
      </c>
      <c r="AU38" s="320">
        <v>59798.534666666659</v>
      </c>
      <c r="AV38" s="320">
        <v>163471.43743966665</v>
      </c>
      <c r="AW38" s="320">
        <v>172240.24238268266</v>
      </c>
      <c r="AX38" s="322">
        <f>(ПМ!$AE$16)*1000</f>
        <v>117003.15084271813</v>
      </c>
      <c r="AY38" s="322">
        <f>(ПМ!$AM$16)*1000</f>
        <v>140144.06627771814</v>
      </c>
      <c r="AZ38" s="322">
        <f>(ПМ!$AU$16)*1000</f>
        <v>171010.64879371814</v>
      </c>
      <c r="BA38" s="320">
        <v>0</v>
      </c>
      <c r="BB38" s="320">
        <v>0</v>
      </c>
      <c r="BC38" s="320">
        <v>0</v>
      </c>
      <c r="BD38" s="320"/>
      <c r="BE38" s="320"/>
      <c r="BF38" s="323"/>
    </row>
    <row r="39" spans="1:58">
      <c r="A39" s="319">
        <v>4</v>
      </c>
      <c r="B39" s="359" t="s">
        <v>34</v>
      </c>
      <c r="C39" s="352">
        <v>8992928.7110226192</v>
      </c>
      <c r="D39" s="320">
        <v>2826106.1300000008</v>
      </c>
      <c r="E39" s="320">
        <v>1883818.7410226134</v>
      </c>
      <c r="F39" s="320">
        <v>0</v>
      </c>
      <c r="G39" s="320">
        <v>4283003.8400000045</v>
      </c>
      <c r="H39" s="320">
        <v>11128.353680269847</v>
      </c>
      <c r="I39" s="284">
        <f t="shared" si="4"/>
        <v>808.10953438393528</v>
      </c>
      <c r="J39" s="320">
        <v>15788.654000000002</v>
      </c>
      <c r="K39" s="320" t="e">
        <f t="shared" si="5"/>
        <v>#REF!</v>
      </c>
      <c r="L39" s="284" t="e">
        <f t="shared" si="6"/>
        <v>#REF!</v>
      </c>
      <c r="M39" s="321" t="e">
        <f t="shared" si="7"/>
        <v>#REF!</v>
      </c>
      <c r="N39" s="284">
        <f t="shared" si="8"/>
        <v>861.444763653275</v>
      </c>
      <c r="O39" s="320">
        <f t="shared" si="9"/>
        <v>9586462.0059501119</v>
      </c>
      <c r="P39" s="320">
        <v>15788.654000000002</v>
      </c>
      <c r="Q39" s="320" t="e">
        <f t="shared" si="10"/>
        <v>#REF!</v>
      </c>
      <c r="R39" s="284" t="e">
        <f t="shared" si="11"/>
        <v>#REF!</v>
      </c>
      <c r="S39" s="321" t="e">
        <f t="shared" si="12"/>
        <v>#REF!</v>
      </c>
      <c r="T39" s="284">
        <f t="shared" si="13"/>
        <v>905.37844659959194</v>
      </c>
      <c r="U39" s="320">
        <f t="shared" si="14"/>
        <v>10075371.568253566</v>
      </c>
      <c r="V39" s="320">
        <v>15788.654000000002</v>
      </c>
      <c r="W39" s="320" t="e">
        <f t="shared" si="15"/>
        <v>#REF!</v>
      </c>
      <c r="X39" s="284" t="e">
        <f t="shared" si="16"/>
        <v>#REF!</v>
      </c>
      <c r="Y39" s="365" t="e">
        <f t="shared" si="17"/>
        <v>#REF!</v>
      </c>
      <c r="Z39" s="352" t="e">
        <f t="shared" si="113"/>
        <v>#REF!</v>
      </c>
      <c r="AA39" s="320" t="e">
        <f t="shared" si="114"/>
        <v>#REF!</v>
      </c>
      <c r="AB39" s="320" t="e">
        <f t="shared" si="115"/>
        <v>#REF!</v>
      </c>
      <c r="AC39" s="320">
        <f t="shared" si="116"/>
        <v>0</v>
      </c>
      <c r="AD39" s="320">
        <f t="shared" si="20"/>
        <v>0</v>
      </c>
      <c r="AE39" s="320">
        <f t="shared" si="21"/>
        <v>0</v>
      </c>
      <c r="AF39" s="322"/>
      <c r="AG39" s="322"/>
      <c r="AH39" s="322"/>
      <c r="AI39" s="320"/>
      <c r="AJ39" s="320"/>
      <c r="AK39" s="320"/>
      <c r="AL39" s="320" t="e">
        <f>'Не установлены(не пересмотрены)'!#REF!</f>
        <v>#REF!</v>
      </c>
      <c r="AM39" s="320" t="e">
        <f>'Не установлены(не пересмотрены)'!#REF!</f>
        <v>#REF!</v>
      </c>
      <c r="AN39" s="320" t="e">
        <f>'Не установлены(не пересмотрены)'!#REF!</f>
        <v>#REF!</v>
      </c>
      <c r="AO39" s="320">
        <f>ФСК!G39</f>
        <v>326717.47167630075</v>
      </c>
      <c r="AP39" s="320">
        <v>0</v>
      </c>
      <c r="AQ39" s="320">
        <v>0</v>
      </c>
      <c r="AR39" s="320">
        <f>ОРЕХ!G39</f>
        <v>239510.34657818731</v>
      </c>
      <c r="AS39" s="320">
        <v>0</v>
      </c>
      <c r="AT39" s="320">
        <v>0</v>
      </c>
      <c r="AU39" s="320">
        <v>704615.46666666667</v>
      </c>
      <c r="AV39" s="320">
        <v>751206.23673866666</v>
      </c>
      <c r="AW39" s="320">
        <v>778249.71477062674</v>
      </c>
      <c r="AX39" s="322">
        <f>(ПМ!$AE$24)*1000</f>
        <v>2289236.4131975658</v>
      </c>
      <c r="AY39" s="322">
        <f>(ПМ!$AM$24)*1000</f>
        <v>1657866.536954249</v>
      </c>
      <c r="AZ39" s="322">
        <f>(ПМ!$AU$24)*1000</f>
        <v>2157866.5369542493</v>
      </c>
      <c r="BA39" s="320">
        <v>0</v>
      </c>
      <c r="BB39" s="320">
        <v>0</v>
      </c>
      <c r="BC39" s="320">
        <v>0</v>
      </c>
      <c r="BD39" s="320"/>
      <c r="BE39" s="320"/>
      <c r="BF39" s="323"/>
    </row>
    <row r="40" spans="1:58">
      <c r="A40" s="319">
        <v>5</v>
      </c>
      <c r="B40" s="359" t="s">
        <v>35</v>
      </c>
      <c r="C40" s="352">
        <v>6958731.1576616075</v>
      </c>
      <c r="D40" s="320">
        <v>2445280.6476616072</v>
      </c>
      <c r="E40" s="320">
        <v>1113465</v>
      </c>
      <c r="F40" s="320">
        <v>113230.67</v>
      </c>
      <c r="G40" s="320">
        <v>3286754.84</v>
      </c>
      <c r="H40" s="320">
        <v>5578.1187720702765</v>
      </c>
      <c r="I40" s="284">
        <f t="shared" si="4"/>
        <v>1247.5050177317983</v>
      </c>
      <c r="J40" s="320">
        <v>17618.62</v>
      </c>
      <c r="K40" s="320" t="e">
        <f t="shared" si="5"/>
        <v>#REF!</v>
      </c>
      <c r="L40" s="284" t="e">
        <f t="shared" si="6"/>
        <v>#REF!</v>
      </c>
      <c r="M40" s="321" t="e">
        <f t="shared" si="7"/>
        <v>#REF!</v>
      </c>
      <c r="N40" s="284">
        <f t="shared" si="8"/>
        <v>1329.840348902097</v>
      </c>
      <c r="O40" s="320">
        <f t="shared" si="9"/>
        <v>7418007.414067274</v>
      </c>
      <c r="P40" s="320">
        <v>17639.520657000001</v>
      </c>
      <c r="Q40" s="320" t="e">
        <f t="shared" si="10"/>
        <v>#REF!</v>
      </c>
      <c r="R40" s="284" t="e">
        <f t="shared" si="11"/>
        <v>#REF!</v>
      </c>
      <c r="S40" s="321" t="e">
        <f t="shared" si="12"/>
        <v>#REF!</v>
      </c>
      <c r="T40" s="284">
        <f t="shared" si="13"/>
        <v>1397.662206696104</v>
      </c>
      <c r="U40" s="320">
        <f t="shared" si="14"/>
        <v>7796325.7921847049</v>
      </c>
      <c r="V40" s="320">
        <v>17669.466905000001</v>
      </c>
      <c r="W40" s="320" t="e">
        <f t="shared" si="15"/>
        <v>#REF!</v>
      </c>
      <c r="X40" s="284" t="e">
        <f t="shared" si="16"/>
        <v>#REF!</v>
      </c>
      <c r="Y40" s="365" t="e">
        <f t="shared" si="17"/>
        <v>#REF!</v>
      </c>
      <c r="Z40" s="352" t="e">
        <f t="shared" si="113"/>
        <v>#REF!</v>
      </c>
      <c r="AA40" s="320" t="e">
        <f t="shared" si="114"/>
        <v>#REF!</v>
      </c>
      <c r="AB40" s="320" t="e">
        <f t="shared" si="115"/>
        <v>#REF!</v>
      </c>
      <c r="AC40" s="320">
        <f t="shared" si="116"/>
        <v>0</v>
      </c>
      <c r="AD40" s="320">
        <f t="shared" si="20"/>
        <v>0</v>
      </c>
      <c r="AE40" s="320">
        <f t="shared" si="21"/>
        <v>0</v>
      </c>
      <c r="AF40" s="322"/>
      <c r="AG40" s="322"/>
      <c r="AH40" s="322"/>
      <c r="AI40" s="320"/>
      <c r="AJ40" s="320"/>
      <c r="AK40" s="320"/>
      <c r="AL40" s="320" t="e">
        <f>'Не установлены(не пересмотрены)'!#REF!</f>
        <v>#REF!</v>
      </c>
      <c r="AM40" s="320" t="e">
        <f>'Не установлены(не пересмотрены)'!#REF!</f>
        <v>#REF!</v>
      </c>
      <c r="AN40" s="320" t="e">
        <f>'Не установлены(не пересмотрены)'!#REF!</f>
        <v>#REF!</v>
      </c>
      <c r="AO40" s="320">
        <f>ФСК!G40</f>
        <v>282691.40435394272</v>
      </c>
      <c r="AP40" s="320">
        <v>0</v>
      </c>
      <c r="AQ40" s="320">
        <v>0</v>
      </c>
      <c r="AR40" s="320">
        <f>ОРЕХ!G40</f>
        <v>187341.6946401</v>
      </c>
      <c r="AS40" s="320">
        <v>0</v>
      </c>
      <c r="AT40" s="320">
        <v>0</v>
      </c>
      <c r="AU40" s="320">
        <v>0</v>
      </c>
      <c r="AV40" s="320">
        <v>203008.81583010589</v>
      </c>
      <c r="AW40" s="320">
        <v>210424.72915347965</v>
      </c>
      <c r="AX40" s="322">
        <f>(ПМ!$AE$23)*1000</f>
        <v>3563327.9102427959</v>
      </c>
      <c r="AY40" s="322">
        <f>(ПМ!$AM$23)*1000</f>
        <v>1766598.0867367126</v>
      </c>
      <c r="AZ40" s="322">
        <f>(ПМ!$AU$23)*1000</f>
        <v>1766598.0867367126</v>
      </c>
      <c r="BA40" s="320">
        <v>0</v>
      </c>
      <c r="BB40" s="320">
        <v>0</v>
      </c>
      <c r="BC40" s="320">
        <v>0</v>
      </c>
      <c r="BD40" s="320"/>
      <c r="BE40" s="320"/>
      <c r="BF40" s="323"/>
    </row>
    <row r="41" spans="1:58">
      <c r="A41" s="319">
        <v>6</v>
      </c>
      <c r="B41" s="359" t="s">
        <v>36</v>
      </c>
      <c r="C41" s="352">
        <v>5423647.1099330001</v>
      </c>
      <c r="D41" s="320">
        <v>1251078.3179021999</v>
      </c>
      <c r="E41" s="320">
        <v>867412.91</v>
      </c>
      <c r="F41" s="320">
        <v>206677.68993299996</v>
      </c>
      <c r="G41" s="320">
        <v>3098478.1920977999</v>
      </c>
      <c r="H41" s="320">
        <v>7779.9375840000002</v>
      </c>
      <c r="I41" s="284">
        <f t="shared" si="4"/>
        <v>697.13247071379078</v>
      </c>
      <c r="J41" s="320">
        <v>7632.98</v>
      </c>
      <c r="K41" s="320" t="e">
        <f t="shared" si="5"/>
        <v>#REF!</v>
      </c>
      <c r="L41" s="284" t="e">
        <f t="shared" si="6"/>
        <v>#REF!</v>
      </c>
      <c r="M41" s="321" t="e">
        <f t="shared" si="7"/>
        <v>#REF!</v>
      </c>
      <c r="N41" s="284">
        <f t="shared" si="8"/>
        <v>743.14321378090096</v>
      </c>
      <c r="O41" s="320">
        <f t="shared" si="9"/>
        <v>5781607.8191885781</v>
      </c>
      <c r="P41" s="320">
        <v>7632.9740000000002</v>
      </c>
      <c r="Q41" s="320" t="e">
        <f t="shared" si="10"/>
        <v>#REF!</v>
      </c>
      <c r="R41" s="284" t="e">
        <f t="shared" si="11"/>
        <v>#REF!</v>
      </c>
      <c r="S41" s="321" t="e">
        <f t="shared" si="12"/>
        <v>#REF!</v>
      </c>
      <c r="T41" s="284">
        <f t="shared" si="13"/>
        <v>781.04351768372692</v>
      </c>
      <c r="U41" s="320">
        <f t="shared" si="14"/>
        <v>6076469.817967196</v>
      </c>
      <c r="V41" s="320">
        <v>7632.9740000000002</v>
      </c>
      <c r="W41" s="320" t="e">
        <f t="shared" si="15"/>
        <v>#REF!</v>
      </c>
      <c r="X41" s="284" t="e">
        <f t="shared" si="16"/>
        <v>#REF!</v>
      </c>
      <c r="Y41" s="365" t="e">
        <f t="shared" si="17"/>
        <v>#REF!</v>
      </c>
      <c r="Z41" s="352" t="e">
        <f t="shared" si="113"/>
        <v>#REF!</v>
      </c>
      <c r="AA41" s="320" t="e">
        <f t="shared" si="114"/>
        <v>#REF!</v>
      </c>
      <c r="AB41" s="320" t="e">
        <f t="shared" si="115"/>
        <v>#REF!</v>
      </c>
      <c r="AC41" s="320">
        <f t="shared" si="116"/>
        <v>102448.90362404993</v>
      </c>
      <c r="AD41" s="320">
        <f t="shared" si="20"/>
        <v>109214.99012251946</v>
      </c>
      <c r="AE41" s="320">
        <f t="shared" si="21"/>
        <v>114784.95461876795</v>
      </c>
      <c r="AF41" s="322"/>
      <c r="AG41" s="322"/>
      <c r="AH41" s="322"/>
      <c r="AI41" s="320"/>
      <c r="AJ41" s="320"/>
      <c r="AK41" s="320"/>
      <c r="AL41" s="320" t="e">
        <f>'Не установлены(не пересмотрены)'!#REF!</f>
        <v>#REF!</v>
      </c>
      <c r="AM41" s="320" t="e">
        <f>'Не установлены(не пересмотрены)'!#REF!</f>
        <v>#REF!</v>
      </c>
      <c r="AN41" s="320" t="e">
        <f>'Не установлены(не пересмотрены)'!#REF!</f>
        <v>#REF!</v>
      </c>
      <c r="AO41" s="320">
        <f>ФСК!G41</f>
        <v>144633.33154938696</v>
      </c>
      <c r="AP41" s="320">
        <v>0</v>
      </c>
      <c r="AQ41" s="320">
        <v>0</v>
      </c>
      <c r="AR41" s="320">
        <f>ОРЕХ!G41</f>
        <v>151289.40609174245</v>
      </c>
      <c r="AS41" s="320">
        <v>0</v>
      </c>
      <c r="AT41" s="320">
        <v>0</v>
      </c>
      <c r="AU41" s="320">
        <v>61098.470657920858</v>
      </c>
      <c r="AV41" s="320">
        <v>107077.65824266666</v>
      </c>
      <c r="AW41" s="320">
        <v>107841.05449266665</v>
      </c>
      <c r="AX41" s="322">
        <v>0</v>
      </c>
      <c r="AY41" s="322">
        <v>0</v>
      </c>
      <c r="AZ41" s="322">
        <v>0</v>
      </c>
      <c r="BA41" s="320">
        <v>0</v>
      </c>
      <c r="BB41" s="320">
        <v>0</v>
      </c>
      <c r="BC41" s="320">
        <v>0</v>
      </c>
      <c r="BD41" s="320"/>
      <c r="BE41" s="320"/>
      <c r="BF41" s="323"/>
    </row>
    <row r="42" spans="1:58">
      <c r="A42" s="319">
        <v>7</v>
      </c>
      <c r="B42" s="359" t="s">
        <v>37</v>
      </c>
      <c r="C42" s="352">
        <v>1114889.2546783676</v>
      </c>
      <c r="D42" s="320">
        <v>142443.4031616</v>
      </c>
      <c r="E42" s="320">
        <v>80852.88168390427</v>
      </c>
      <c r="F42" s="320">
        <v>392.25540109545267</v>
      </c>
      <c r="G42" s="320">
        <v>891200.71443176782</v>
      </c>
      <c r="H42" s="320">
        <v>450.25621317599996</v>
      </c>
      <c r="I42" s="284">
        <f t="shared" si="4"/>
        <v>2476.1218658465691</v>
      </c>
      <c r="J42" s="320">
        <v>445.27</v>
      </c>
      <c r="K42" s="320" t="e">
        <f t="shared" si="5"/>
        <v>#REF!</v>
      </c>
      <c r="L42" s="284" t="e">
        <f t="shared" si="6"/>
        <v>#REF!</v>
      </c>
      <c r="M42" s="321" t="e">
        <f t="shared" si="7"/>
        <v>#REF!</v>
      </c>
      <c r="N42" s="284">
        <f t="shared" si="8"/>
        <v>2639.5459089924429</v>
      </c>
      <c r="O42" s="320">
        <f t="shared" si="9"/>
        <v>1188471.94548714</v>
      </c>
      <c r="P42" s="320">
        <v>445.98014037070402</v>
      </c>
      <c r="Q42" s="320" t="e">
        <f t="shared" si="10"/>
        <v>#REF!</v>
      </c>
      <c r="R42" s="284" t="e">
        <f t="shared" si="11"/>
        <v>#REF!</v>
      </c>
      <c r="S42" s="321" t="e">
        <f t="shared" si="12"/>
        <v>#REF!</v>
      </c>
      <c r="T42" s="284">
        <f t="shared" si="13"/>
        <v>2774.1627503510572</v>
      </c>
      <c r="U42" s="320">
        <f t="shared" si="14"/>
        <v>1249084.0147069839</v>
      </c>
      <c r="V42" s="320">
        <v>446.68014037070407</v>
      </c>
      <c r="W42" s="320" t="e">
        <f t="shared" si="15"/>
        <v>#REF!</v>
      </c>
      <c r="X42" s="284" t="e">
        <f t="shared" si="16"/>
        <v>#REF!</v>
      </c>
      <c r="Y42" s="365" t="e">
        <f t="shared" si="17"/>
        <v>#REF!</v>
      </c>
      <c r="Z42" s="352" t="e">
        <f t="shared" si="113"/>
        <v>#REF!</v>
      </c>
      <c r="AA42" s="320" t="e">
        <f t="shared" si="114"/>
        <v>#REF!</v>
      </c>
      <c r="AB42" s="320" t="e">
        <f t="shared" si="115"/>
        <v>#REF!</v>
      </c>
      <c r="AC42" s="320">
        <f t="shared" si="116"/>
        <v>12346.471472865815</v>
      </c>
      <c r="AD42" s="324">
        <f t="shared" si="20"/>
        <v>11286.890479772735</v>
      </c>
      <c r="AE42" s="320">
        <f t="shared" si="21"/>
        <v>9920.6079689952785</v>
      </c>
      <c r="AF42" s="322"/>
      <c r="AG42" s="322"/>
      <c r="AH42" s="322"/>
      <c r="AI42" s="320"/>
      <c r="AJ42" s="320"/>
      <c r="AK42" s="320"/>
      <c r="AL42" s="320" t="e">
        <f>'Не установлены(не пересмотрены)'!#REF!</f>
        <v>#REF!</v>
      </c>
      <c r="AM42" s="320" t="e">
        <f>'Не установлены(не пересмотрены)'!#REF!</f>
        <v>#REF!</v>
      </c>
      <c r="AN42" s="320" t="e">
        <f>'Не установлены(не пересмотрены)'!#REF!</f>
        <v>#REF!</v>
      </c>
      <c r="AO42" s="320">
        <f>ФСК!G42</f>
        <v>16467.445452208078</v>
      </c>
      <c r="AP42" s="320">
        <v>0</v>
      </c>
      <c r="AQ42" s="320">
        <v>0</v>
      </c>
      <c r="AR42" s="320">
        <f>ОРЕХ!G42</f>
        <v>43067.756158294273</v>
      </c>
      <c r="AS42" s="320">
        <v>0</v>
      </c>
      <c r="AT42" s="320">
        <v>0</v>
      </c>
      <c r="AU42" s="320">
        <v>38182.288238159148</v>
      </c>
      <c r="AV42" s="320">
        <v>156443.45934359846</v>
      </c>
      <c r="AW42" s="320">
        <v>161400.66081022855</v>
      </c>
      <c r="AX42" s="322">
        <f>(ПМ!$AE$26)*1000</f>
        <v>34404.728920526693</v>
      </c>
      <c r="AY42" s="322">
        <f>(ПМ!$AM$26)*1000</f>
        <v>21147.597696726691</v>
      </c>
      <c r="AZ42" s="322">
        <f>(ПМ!$AU$26)*1000</f>
        <v>21147.597696726691</v>
      </c>
      <c r="BA42" s="320">
        <v>0</v>
      </c>
      <c r="BB42" s="320">
        <v>0</v>
      </c>
      <c r="BC42" s="320">
        <v>0</v>
      </c>
      <c r="BD42" s="320"/>
      <c r="BE42" s="320"/>
      <c r="BF42" s="323"/>
    </row>
    <row r="43" spans="1:58">
      <c r="A43" s="319">
        <v>8</v>
      </c>
      <c r="B43" s="359" t="s">
        <v>38</v>
      </c>
      <c r="C43" s="352">
        <v>4536266.8214427894</v>
      </c>
      <c r="D43" s="320">
        <v>2190993.921104704</v>
      </c>
      <c r="E43" s="320">
        <v>540682.63916420005</v>
      </c>
      <c r="F43" s="320">
        <v>433972.33214160404</v>
      </c>
      <c r="G43" s="320">
        <v>1370617.929032281</v>
      </c>
      <c r="H43" s="320">
        <v>10911.99</v>
      </c>
      <c r="I43" s="284">
        <f t="shared" si="4"/>
        <v>415.71398264136877</v>
      </c>
      <c r="J43" s="320">
        <v>11149.63947</v>
      </c>
      <c r="K43" s="320" t="e">
        <f t="shared" si="5"/>
        <v>#REF!</v>
      </c>
      <c r="L43" s="284" t="e">
        <f t="shared" si="6"/>
        <v>#REF!</v>
      </c>
      <c r="M43" s="321" t="e">
        <f t="shared" si="7"/>
        <v>#REF!</v>
      </c>
      <c r="N43" s="284">
        <f t="shared" si="8"/>
        <v>443.15110549569914</v>
      </c>
      <c r="O43" s="320">
        <f t="shared" si="9"/>
        <v>4835660.4316580137</v>
      </c>
      <c r="P43" s="320">
        <v>11342.980599999999</v>
      </c>
      <c r="Q43" s="320" t="e">
        <f t="shared" si="10"/>
        <v>#REF!</v>
      </c>
      <c r="R43" s="284" t="e">
        <f t="shared" si="11"/>
        <v>#REF!</v>
      </c>
      <c r="S43" s="321" t="e">
        <f t="shared" si="12"/>
        <v>#REF!</v>
      </c>
      <c r="T43" s="284">
        <f t="shared" si="13"/>
        <v>465.75181187597974</v>
      </c>
      <c r="U43" s="320">
        <f t="shared" si="14"/>
        <v>5082279.1136725722</v>
      </c>
      <c r="V43" s="320">
        <v>6806.4866825041745</v>
      </c>
      <c r="W43" s="320" t="e">
        <f t="shared" si="15"/>
        <v>#REF!</v>
      </c>
      <c r="X43" s="284" t="e">
        <f t="shared" si="16"/>
        <v>#REF!</v>
      </c>
      <c r="Y43" s="365" t="e">
        <f t="shared" si="17"/>
        <v>#REF!</v>
      </c>
      <c r="Z43" s="352" t="e">
        <f t="shared" si="113"/>
        <v>#REF!</v>
      </c>
      <c r="AA43" s="320" t="e">
        <f t="shared" si="114"/>
        <v>#REF!</v>
      </c>
      <c r="AB43" s="320" t="e">
        <f t="shared" si="115"/>
        <v>#REF!</v>
      </c>
      <c r="AC43" s="320">
        <f t="shared" si="116"/>
        <v>0</v>
      </c>
      <c r="AD43" s="324">
        <f t="shared" si="20"/>
        <v>0</v>
      </c>
      <c r="AE43" s="320">
        <f t="shared" si="21"/>
        <v>1912145.6087865264</v>
      </c>
      <c r="AF43" s="322"/>
      <c r="AG43" s="322"/>
      <c r="AH43" s="322"/>
      <c r="AI43" s="320"/>
      <c r="AJ43" s="320"/>
      <c r="AK43" s="320"/>
      <c r="AL43" s="320" t="e">
        <f>'Не установлены(не пересмотрены)'!#REF!</f>
        <v>#REF!</v>
      </c>
      <c r="AM43" s="320" t="e">
        <f>'Не установлены(не пересмотрены)'!#REF!</f>
        <v>#REF!</v>
      </c>
      <c r="AN43" s="320" t="e">
        <f>'Не установлены(не пересмотрены)'!#REF!</f>
        <v>#REF!</v>
      </c>
      <c r="AO43" s="320">
        <f>ФСК!G43</f>
        <v>253294.0949253994</v>
      </c>
      <c r="AP43" s="320">
        <v>0</v>
      </c>
      <c r="AQ43" s="320">
        <v>0</v>
      </c>
      <c r="AR43" s="320">
        <f>ОРЕХ!G43</f>
        <v>65618.427865658188</v>
      </c>
      <c r="AS43" s="320">
        <v>0</v>
      </c>
      <c r="AT43" s="320">
        <v>0</v>
      </c>
      <c r="AU43" s="320">
        <v>121548.73333333329</v>
      </c>
      <c r="AV43" s="320">
        <v>186883.94220033329</v>
      </c>
      <c r="AW43" s="320">
        <v>192709.23682188228</v>
      </c>
      <c r="AX43" s="322">
        <f>(ПМ!$AE$13)*1000</f>
        <v>257387.93893649016</v>
      </c>
      <c r="AY43" s="322">
        <f>(ПМ!$AM$13)*1000</f>
        <v>613878.22633649001</v>
      </c>
      <c r="AZ43" s="322">
        <f>(ПМ!$AU$13)*1000</f>
        <v>965092.64593648992</v>
      </c>
      <c r="BA43" s="320">
        <v>0</v>
      </c>
      <c r="BB43" s="320">
        <v>0</v>
      </c>
      <c r="BC43" s="320">
        <v>0</v>
      </c>
      <c r="BD43" s="320"/>
      <c r="BE43" s="320"/>
      <c r="BF43" s="323"/>
    </row>
    <row r="44" spans="1:58">
      <c r="A44" s="319">
        <v>9</v>
      </c>
      <c r="B44" s="359" t="s">
        <v>39</v>
      </c>
      <c r="C44" s="352">
        <v>6117329.8730789199</v>
      </c>
      <c r="D44" s="320">
        <v>1035195</v>
      </c>
      <c r="E44" s="320">
        <v>1043088.2964387888</v>
      </c>
      <c r="F44" s="320">
        <v>635107.90421000007</v>
      </c>
      <c r="G44" s="320">
        <v>3403938.6724301307</v>
      </c>
      <c r="H44" s="320">
        <v>5317.46</v>
      </c>
      <c r="I44" s="284">
        <f t="shared" si="4"/>
        <v>1150.4232985445908</v>
      </c>
      <c r="J44" s="320">
        <v>5337.6857930000006</v>
      </c>
      <c r="K44" s="320" t="e">
        <f t="shared" si="5"/>
        <v>#REF!</v>
      </c>
      <c r="L44" s="284" t="e">
        <f t="shared" si="6"/>
        <v>#REF!</v>
      </c>
      <c r="M44" s="321" t="e">
        <f t="shared" si="7"/>
        <v>#REF!</v>
      </c>
      <c r="N44" s="284">
        <f t="shared" si="8"/>
        <v>1226.351236248534</v>
      </c>
      <c r="O44" s="320">
        <f t="shared" si="9"/>
        <v>6521073.6447021291</v>
      </c>
      <c r="P44" s="320">
        <v>5305.6141707021461</v>
      </c>
      <c r="Q44" s="320" t="e">
        <f t="shared" si="10"/>
        <v>#REF!</v>
      </c>
      <c r="R44" s="284" t="e">
        <f t="shared" si="11"/>
        <v>#REF!</v>
      </c>
      <c r="S44" s="321" t="e">
        <f t="shared" si="12"/>
        <v>#REF!</v>
      </c>
      <c r="T44" s="284">
        <f t="shared" si="13"/>
        <v>1288.8951492972092</v>
      </c>
      <c r="U44" s="320">
        <f t="shared" si="14"/>
        <v>6853648.4005819382</v>
      </c>
      <c r="V44" s="320">
        <v>5365.5145497021449</v>
      </c>
      <c r="W44" s="320" t="e">
        <f t="shared" si="15"/>
        <v>#REF!</v>
      </c>
      <c r="X44" s="284" t="e">
        <f t="shared" si="16"/>
        <v>#REF!</v>
      </c>
      <c r="Y44" s="365" t="e">
        <f t="shared" si="17"/>
        <v>#REF!</v>
      </c>
      <c r="Z44" s="352" t="e">
        <f t="shared" si="113"/>
        <v>#REF!</v>
      </c>
      <c r="AA44" s="320" t="e">
        <f t="shared" si="114"/>
        <v>#REF!</v>
      </c>
      <c r="AB44" s="320" t="e">
        <f t="shared" si="115"/>
        <v>#REF!</v>
      </c>
      <c r="AC44" s="320">
        <f t="shared" si="116"/>
        <v>0</v>
      </c>
      <c r="AD44" s="324">
        <f t="shared" si="20"/>
        <v>14527.147403812263</v>
      </c>
      <c r="AE44" s="320">
        <f t="shared" si="21"/>
        <v>0</v>
      </c>
      <c r="AF44" s="322"/>
      <c r="AG44" s="322"/>
      <c r="AH44" s="322"/>
      <c r="AI44" s="320"/>
      <c r="AJ44" s="320"/>
      <c r="AK44" s="320"/>
      <c r="AL44" s="320" t="e">
        <f>'Не установлены(не пересмотрены)'!#REF!</f>
        <v>#REF!</v>
      </c>
      <c r="AM44" s="320" t="e">
        <f>'Не установлены(не пересмотрены)'!#REF!</f>
        <v>#REF!</v>
      </c>
      <c r="AN44" s="320" t="e">
        <f>'Не установлены(не пересмотрены)'!#REF!</f>
        <v>#REF!</v>
      </c>
      <c r="AO44" s="320">
        <f>ФСК!G44</f>
        <v>119675.72254335252</v>
      </c>
      <c r="AP44" s="320">
        <v>0</v>
      </c>
      <c r="AQ44" s="320">
        <v>0</v>
      </c>
      <c r="AR44" s="320">
        <f>ОРЕХ!G44</f>
        <v>148572.11823365861</v>
      </c>
      <c r="AS44" s="320">
        <v>0</v>
      </c>
      <c r="AT44" s="320">
        <v>0</v>
      </c>
      <c r="AU44" s="320">
        <v>8565.2331373391789</v>
      </c>
      <c r="AV44" s="320">
        <v>107274.52512093354</v>
      </c>
      <c r="AW44" s="320">
        <v>118643.87949836522</v>
      </c>
      <c r="AX44" s="322">
        <f>(ПМ!$AE$15)*1000</f>
        <v>35373.631036530016</v>
      </c>
      <c r="AY44" s="322">
        <f>(ПМ!$AM$15)*1000</f>
        <v>48479.466</v>
      </c>
      <c r="AZ44" s="322">
        <f>(ПМ!$AU$15)*1000</f>
        <v>113091.17400000003</v>
      </c>
      <c r="BA44" s="320">
        <v>0</v>
      </c>
      <c r="BB44" s="320">
        <v>0</v>
      </c>
      <c r="BC44" s="320">
        <v>0</v>
      </c>
      <c r="BD44" s="320"/>
      <c r="BE44" s="320"/>
      <c r="BF44" s="323"/>
    </row>
    <row r="45" spans="1:58" s="1" customFormat="1">
      <c r="A45" s="315"/>
      <c r="B45" s="360" t="s">
        <v>40</v>
      </c>
      <c r="C45" s="353">
        <f>SUM(C46:C48)</f>
        <v>60759663.95272702</v>
      </c>
      <c r="D45" s="316">
        <f t="shared" ref="D45:J45" si="117">SUM(D46:D48)</f>
        <v>16623777.930386186</v>
      </c>
      <c r="E45" s="316">
        <f t="shared" si="117"/>
        <v>10834124.131593846</v>
      </c>
      <c r="F45" s="316">
        <f t="shared" si="117"/>
        <v>14230907.51014211</v>
      </c>
      <c r="G45" s="316">
        <f t="shared" si="117"/>
        <v>19070855.380604878</v>
      </c>
      <c r="H45" s="316">
        <f t="shared" si="117"/>
        <v>58086.922964063197</v>
      </c>
      <c r="I45" s="298">
        <f t="shared" si="4"/>
        <v>1046.0127831236193</v>
      </c>
      <c r="J45" s="316">
        <f t="shared" si="117"/>
        <v>59127.661357104291</v>
      </c>
      <c r="K45" s="316" t="e">
        <f>SUM(K46:K48)</f>
        <v>#REF!</v>
      </c>
      <c r="L45" s="298" t="e">
        <f t="shared" si="6"/>
        <v>#REF!</v>
      </c>
      <c r="M45" s="317" t="e">
        <f t="shared" si="7"/>
        <v>#REF!</v>
      </c>
      <c r="N45" s="298">
        <f t="shared" si="8"/>
        <v>1115.0496268097784</v>
      </c>
      <c r="O45" s="316">
        <f>SUM(O46:O48)</f>
        <v>64769801.773607001</v>
      </c>
      <c r="P45" s="316">
        <f>SUM(P46:P48)</f>
        <v>59610.174256869235</v>
      </c>
      <c r="Q45" s="316" t="e">
        <f>SUM(Q46:Q48)</f>
        <v>#REF!</v>
      </c>
      <c r="R45" s="298" t="e">
        <f t="shared" si="11"/>
        <v>#REF!</v>
      </c>
      <c r="S45" s="317" t="e">
        <f t="shared" si="12"/>
        <v>#REF!</v>
      </c>
      <c r="T45" s="298">
        <f t="shared" si="13"/>
        <v>1171.9171577770769</v>
      </c>
      <c r="U45" s="316">
        <f>SUM(U46:U48)</f>
        <v>68073061.66406095</v>
      </c>
      <c r="V45" s="316">
        <f>SUM(V46:V48)</f>
        <v>57641.476985592519</v>
      </c>
      <c r="W45" s="316" t="e">
        <f>SUM(W46:W48)</f>
        <v>#REF!</v>
      </c>
      <c r="X45" s="298" t="e">
        <f t="shared" si="16"/>
        <v>#REF!</v>
      </c>
      <c r="Y45" s="366" t="e">
        <f t="shared" si="17"/>
        <v>#REF!</v>
      </c>
      <c r="Z45" s="353" t="e">
        <f t="shared" ref="Z45:BF45" si="118">SUM(Z46:Z48)</f>
        <v>#REF!</v>
      </c>
      <c r="AA45" s="316" t="e">
        <f t="shared" si="118"/>
        <v>#REF!</v>
      </c>
      <c r="AB45" s="316" t="e">
        <f t="shared" si="118"/>
        <v>#REF!</v>
      </c>
      <c r="AC45" s="316">
        <f t="shared" si="118"/>
        <v>0</v>
      </c>
      <c r="AD45" s="316">
        <f t="shared" si="118"/>
        <v>0</v>
      </c>
      <c r="AE45" s="316">
        <f t="shared" si="118"/>
        <v>1937147.9401947891</v>
      </c>
      <c r="AF45" s="316">
        <f t="shared" si="118"/>
        <v>0</v>
      </c>
      <c r="AG45" s="316">
        <f t="shared" si="118"/>
        <v>0</v>
      </c>
      <c r="AH45" s="316">
        <f t="shared" si="118"/>
        <v>0</v>
      </c>
      <c r="AI45" s="316">
        <f t="shared" si="118"/>
        <v>0</v>
      </c>
      <c r="AJ45" s="316">
        <f t="shared" si="118"/>
        <v>0</v>
      </c>
      <c r="AK45" s="316" t="e">
        <f t="shared" si="118"/>
        <v>#REF!</v>
      </c>
      <c r="AL45" s="316">
        <f t="shared" si="118"/>
        <v>0</v>
      </c>
      <c r="AM45" s="316">
        <f t="shared" si="118"/>
        <v>0</v>
      </c>
      <c r="AN45" s="316">
        <f t="shared" si="118"/>
        <v>0</v>
      </c>
      <c r="AO45" s="316">
        <f t="shared" si="118"/>
        <v>1921824.038194933</v>
      </c>
      <c r="AP45" s="316">
        <f t="shared" si="118"/>
        <v>0</v>
      </c>
      <c r="AQ45" s="316">
        <f t="shared" si="118"/>
        <v>0</v>
      </c>
      <c r="AR45" s="316">
        <f t="shared" si="118"/>
        <v>836960.38872291008</v>
      </c>
      <c r="AS45" s="316">
        <f t="shared" si="118"/>
        <v>0</v>
      </c>
      <c r="AT45" s="316">
        <f t="shared" si="118"/>
        <v>0</v>
      </c>
      <c r="AU45" s="316">
        <f t="shared" si="118"/>
        <v>2919012.7429980505</v>
      </c>
      <c r="AV45" s="316">
        <f t="shared" si="118"/>
        <v>2922872.6492548343</v>
      </c>
      <c r="AW45" s="316">
        <f t="shared" si="118"/>
        <v>3050884.5820649425</v>
      </c>
      <c r="AX45" s="316">
        <f t="shared" si="118"/>
        <v>1207675.0697523586</v>
      </c>
      <c r="AY45" s="316">
        <f t="shared" si="118"/>
        <v>1208091.0301752619</v>
      </c>
      <c r="AZ45" s="316">
        <f t="shared" si="118"/>
        <v>1721627.0504145578</v>
      </c>
      <c r="BA45" s="316">
        <f t="shared" si="118"/>
        <v>0</v>
      </c>
      <c r="BB45" s="316">
        <f t="shared" si="118"/>
        <v>0</v>
      </c>
      <c r="BC45" s="316">
        <f t="shared" si="118"/>
        <v>0</v>
      </c>
      <c r="BD45" s="316" t="e">
        <f t="shared" si="118"/>
        <v>#REF!</v>
      </c>
      <c r="BE45" s="316" t="e">
        <f t="shared" si="118"/>
        <v>#REF!</v>
      </c>
      <c r="BF45" s="318" t="e">
        <f t="shared" si="118"/>
        <v>#REF!</v>
      </c>
    </row>
    <row r="46" spans="1:58">
      <c r="A46" s="319">
        <v>1</v>
      </c>
      <c r="B46" s="359" t="s">
        <v>41</v>
      </c>
      <c r="C46" s="352">
        <v>15576502</v>
      </c>
      <c r="D46" s="320">
        <v>3274530.0689641857</v>
      </c>
      <c r="E46" s="320">
        <v>3866188.1140125981</v>
      </c>
      <c r="F46" s="320">
        <v>2282730</v>
      </c>
      <c r="G46" s="320">
        <v>6153053.8170232177</v>
      </c>
      <c r="H46" s="320">
        <v>14907</v>
      </c>
      <c r="I46" s="284">
        <f t="shared" si="4"/>
        <v>1044.9119205742268</v>
      </c>
      <c r="J46" s="320">
        <v>15310.561357104285</v>
      </c>
      <c r="K46" s="320" t="e">
        <f t="shared" si="5"/>
        <v>#REF!</v>
      </c>
      <c r="L46" s="284" t="e">
        <f t="shared" si="6"/>
        <v>#REF!</v>
      </c>
      <c r="M46" s="321" t="e">
        <f t="shared" si="7"/>
        <v>#REF!</v>
      </c>
      <c r="N46" s="284">
        <f t="shared" si="8"/>
        <v>1113.8761073321257</v>
      </c>
      <c r="O46" s="320">
        <f t="shared" si="9"/>
        <v>16604551.131999997</v>
      </c>
      <c r="P46" s="320">
        <v>15354.578077710001</v>
      </c>
      <c r="Q46" s="320" t="e">
        <f t="shared" si="10"/>
        <v>#REF!</v>
      </c>
      <c r="R46" s="284" t="e">
        <f t="shared" si="11"/>
        <v>#REF!</v>
      </c>
      <c r="S46" s="321" t="e">
        <f t="shared" si="12"/>
        <v>#REF!</v>
      </c>
      <c r="T46" s="284">
        <f t="shared" si="13"/>
        <v>1170.6837888060641</v>
      </c>
      <c r="U46" s="320">
        <f t="shared" si="14"/>
        <v>17451383.239731997</v>
      </c>
      <c r="V46" s="320">
        <v>14907.357356999999</v>
      </c>
      <c r="W46" s="320" t="e">
        <f t="shared" si="15"/>
        <v>#REF!</v>
      </c>
      <c r="X46" s="284" t="e">
        <f t="shared" si="16"/>
        <v>#REF!</v>
      </c>
      <c r="Y46" s="365" t="e">
        <f t="shared" si="17"/>
        <v>#REF!</v>
      </c>
      <c r="Z46" s="352" t="e">
        <f t="shared" ref="Z46:Z48" si="119">AC46+AF46+AI46+AL46+AO46+AR46+AU46+AX46+BA46+BD46</f>
        <v>#REF!</v>
      </c>
      <c r="AA46" s="320" t="e">
        <f t="shared" ref="AA46:AA48" si="120">AD46+AG46+AJ46+AM46+AP46+AS46+AV46+AY46+BB46+BE46</f>
        <v>#REF!</v>
      </c>
      <c r="AB46" s="320" t="e">
        <f t="shared" ref="AB46:AB48" si="121">AE46+AH46+AK46+AN46+AQ46+AT46+AW46+AZ46+BC46+BF46</f>
        <v>#REF!</v>
      </c>
      <c r="AC46" s="320">
        <f t="shared" ref="AC46:AC48" si="122">IF(H46-J46&lt;0,0,(H46-J46)*I46)</f>
        <v>0</v>
      </c>
      <c r="AD46" s="324">
        <f t="shared" si="20"/>
        <v>0</v>
      </c>
      <c r="AE46" s="320">
        <f t="shared" si="21"/>
        <v>0</v>
      </c>
      <c r="AF46" s="322"/>
      <c r="AG46" s="322"/>
      <c r="AH46" s="322"/>
      <c r="AI46" s="320"/>
      <c r="AJ46" s="320"/>
      <c r="AK46" s="320" t="e">
        <f>#REF!</f>
        <v>#REF!</v>
      </c>
      <c r="AL46" s="320"/>
      <c r="AM46" s="320"/>
      <c r="AN46" s="320"/>
      <c r="AO46" s="320">
        <f>ФСК!G46</f>
        <v>378558.3894756278</v>
      </c>
      <c r="AP46" s="320">
        <v>0</v>
      </c>
      <c r="AQ46" s="320">
        <v>0</v>
      </c>
      <c r="AR46" s="320">
        <f>ОРЕХ!G46</f>
        <v>278878.53014194779</v>
      </c>
      <c r="AS46" s="320">
        <v>0</v>
      </c>
      <c r="AT46" s="320">
        <v>0</v>
      </c>
      <c r="AU46" s="320">
        <v>954922.83580414462</v>
      </c>
      <c r="AV46" s="320">
        <v>850623.80107890768</v>
      </c>
      <c r="AW46" s="320">
        <v>909727.93580414471</v>
      </c>
      <c r="AX46" s="322">
        <v>0</v>
      </c>
      <c r="AY46" s="322">
        <v>0</v>
      </c>
      <c r="AZ46" s="322">
        <v>0</v>
      </c>
      <c r="BA46" s="320">
        <v>0</v>
      </c>
      <c r="BB46" s="320">
        <v>0</v>
      </c>
      <c r="BC46" s="320">
        <v>0</v>
      </c>
      <c r="BD46" s="320" t="e">
        <f>#REF!</f>
        <v>#REF!</v>
      </c>
      <c r="BE46" s="320" t="e">
        <f>#REF!</f>
        <v>#REF!</v>
      </c>
      <c r="BF46" s="323" t="e">
        <f>#REF!</f>
        <v>#REF!</v>
      </c>
    </row>
    <row r="47" spans="1:58">
      <c r="A47" s="319">
        <v>2</v>
      </c>
      <c r="B47" s="359" t="s">
        <v>42</v>
      </c>
      <c r="C47" s="352">
        <v>29997044.95272702</v>
      </c>
      <c r="D47" s="320">
        <v>7677797.8614220005</v>
      </c>
      <c r="E47" s="320">
        <v>3743087.0175812468</v>
      </c>
      <c r="F47" s="320">
        <v>10510929.51014211</v>
      </c>
      <c r="G47" s="320">
        <v>8065230.5635816623</v>
      </c>
      <c r="H47" s="320">
        <v>27843.232964063194</v>
      </c>
      <c r="I47" s="284">
        <f t="shared" si="4"/>
        <v>1077.3549534080225</v>
      </c>
      <c r="J47" s="320">
        <v>28473.81</v>
      </c>
      <c r="K47" s="320" t="e">
        <f t="shared" si="5"/>
        <v>#REF!</v>
      </c>
      <c r="L47" s="284" t="e">
        <f t="shared" si="6"/>
        <v>#REF!</v>
      </c>
      <c r="M47" s="321" t="e">
        <f t="shared" si="7"/>
        <v>#REF!</v>
      </c>
      <c r="N47" s="284">
        <f t="shared" si="8"/>
        <v>1148.4603803329521</v>
      </c>
      <c r="O47" s="320">
        <f t="shared" si="9"/>
        <v>31976849.919607006</v>
      </c>
      <c r="P47" s="320">
        <v>28912.306179159234</v>
      </c>
      <c r="Q47" s="320" t="e">
        <f t="shared" si="10"/>
        <v>#REF!</v>
      </c>
      <c r="R47" s="284" t="e">
        <f t="shared" si="11"/>
        <v>#REF!</v>
      </c>
      <c r="S47" s="321" t="e">
        <f t="shared" si="12"/>
        <v>#REF!</v>
      </c>
      <c r="T47" s="284">
        <f t="shared" si="13"/>
        <v>1207.0318597299326</v>
      </c>
      <c r="U47" s="320">
        <f t="shared" si="14"/>
        <v>33607669.26550696</v>
      </c>
      <c r="V47" s="320">
        <v>29143.604628592519</v>
      </c>
      <c r="W47" s="320" t="e">
        <f t="shared" si="15"/>
        <v>#REF!</v>
      </c>
      <c r="X47" s="284" t="e">
        <f t="shared" si="16"/>
        <v>#REF!</v>
      </c>
      <c r="Y47" s="365" t="e">
        <f t="shared" si="17"/>
        <v>#REF!</v>
      </c>
      <c r="Z47" s="352" t="e">
        <f t="shared" si="119"/>
        <v>#REF!</v>
      </c>
      <c r="AA47" s="320" t="e">
        <f t="shared" si="120"/>
        <v>#REF!</v>
      </c>
      <c r="AB47" s="320" t="e">
        <f t="shared" si="121"/>
        <v>#REF!</v>
      </c>
      <c r="AC47" s="320">
        <f t="shared" si="122"/>
        <v>0</v>
      </c>
      <c r="AD47" s="324">
        <f t="shared" si="20"/>
        <v>0</v>
      </c>
      <c r="AE47" s="320">
        <f t="shared" si="21"/>
        <v>0</v>
      </c>
      <c r="AF47" s="322"/>
      <c r="AG47" s="322"/>
      <c r="AH47" s="322"/>
      <c r="AI47" s="320"/>
      <c r="AJ47" s="320"/>
      <c r="AK47" s="320" t="e">
        <f>#REF!</f>
        <v>#REF!</v>
      </c>
      <c r="AL47" s="320"/>
      <c r="AM47" s="320"/>
      <c r="AN47" s="320"/>
      <c r="AO47" s="320">
        <f>ФСК!G47</f>
        <v>887606.68918173388</v>
      </c>
      <c r="AP47" s="320">
        <v>0</v>
      </c>
      <c r="AQ47" s="320">
        <v>0</v>
      </c>
      <c r="AR47" s="320">
        <f>ОРЕХ!G47</f>
        <v>287550.7985997065</v>
      </c>
      <c r="AS47" s="320">
        <v>0</v>
      </c>
      <c r="AT47" s="320">
        <v>0</v>
      </c>
      <c r="AU47" s="320">
        <v>1084745.3220430722</v>
      </c>
      <c r="AV47" s="320">
        <v>1153970.5548250931</v>
      </c>
      <c r="AW47" s="320">
        <v>1220581.3529099643</v>
      </c>
      <c r="AX47" s="322">
        <v>0</v>
      </c>
      <c r="AY47" s="322">
        <v>0</v>
      </c>
      <c r="AZ47" s="322">
        <v>0</v>
      </c>
      <c r="BA47" s="320">
        <v>0</v>
      </c>
      <c r="BB47" s="320">
        <v>0</v>
      </c>
      <c r="BC47" s="320">
        <v>0</v>
      </c>
      <c r="BD47" s="320" t="e">
        <f>#REF!</f>
        <v>#REF!</v>
      </c>
      <c r="BE47" s="320" t="e">
        <f>#REF!</f>
        <v>#REF!</v>
      </c>
      <c r="BF47" s="323" t="e">
        <f>#REF!</f>
        <v>#REF!</v>
      </c>
    </row>
    <row r="48" spans="1:58">
      <c r="A48" s="319">
        <v>3</v>
      </c>
      <c r="B48" s="359" t="s">
        <v>43</v>
      </c>
      <c r="C48" s="352">
        <v>15186117</v>
      </c>
      <c r="D48" s="320">
        <v>5671450</v>
      </c>
      <c r="E48" s="320">
        <v>3224849</v>
      </c>
      <c r="F48" s="320">
        <v>1437248</v>
      </c>
      <c r="G48" s="320">
        <v>4852571</v>
      </c>
      <c r="H48" s="320">
        <v>15336.69</v>
      </c>
      <c r="I48" s="284">
        <f t="shared" si="4"/>
        <v>990.18217098995933</v>
      </c>
      <c r="J48" s="320">
        <v>15343.29</v>
      </c>
      <c r="K48" s="320" t="e">
        <f t="shared" si="5"/>
        <v>#REF!</v>
      </c>
      <c r="L48" s="284" t="e">
        <f t="shared" si="6"/>
        <v>#REF!</v>
      </c>
      <c r="M48" s="321" t="e">
        <f t="shared" si="7"/>
        <v>#REF!</v>
      </c>
      <c r="N48" s="284">
        <f t="shared" si="8"/>
        <v>1055.5341942752966</v>
      </c>
      <c r="O48" s="320">
        <f t="shared" si="9"/>
        <v>16188400.721999999</v>
      </c>
      <c r="P48" s="320">
        <v>15343.29</v>
      </c>
      <c r="Q48" s="320" t="e">
        <f t="shared" si="10"/>
        <v>#REF!</v>
      </c>
      <c r="R48" s="284" t="e">
        <f t="shared" si="11"/>
        <v>#REF!</v>
      </c>
      <c r="S48" s="321" t="e">
        <f t="shared" si="12"/>
        <v>#REF!</v>
      </c>
      <c r="T48" s="284">
        <f t="shared" si="13"/>
        <v>1109.3664381833366</v>
      </c>
      <c r="U48" s="320">
        <f t="shared" si="14"/>
        <v>17014009.158821996</v>
      </c>
      <c r="V48" s="320">
        <v>13590.514999999999</v>
      </c>
      <c r="W48" s="320" t="e">
        <f t="shared" si="15"/>
        <v>#REF!</v>
      </c>
      <c r="X48" s="284" t="e">
        <f t="shared" si="16"/>
        <v>#REF!</v>
      </c>
      <c r="Y48" s="365" t="e">
        <f t="shared" si="17"/>
        <v>#REF!</v>
      </c>
      <c r="Z48" s="352" t="e">
        <f t="shared" si="119"/>
        <v>#REF!</v>
      </c>
      <c r="AA48" s="320" t="e">
        <f t="shared" si="120"/>
        <v>#REF!</v>
      </c>
      <c r="AB48" s="320" t="e">
        <f t="shared" si="121"/>
        <v>#REF!</v>
      </c>
      <c r="AC48" s="320">
        <f t="shared" si="122"/>
        <v>0</v>
      </c>
      <c r="AD48" s="324">
        <f t="shared" si="20"/>
        <v>0</v>
      </c>
      <c r="AE48" s="320">
        <f t="shared" si="21"/>
        <v>1937147.9401947891</v>
      </c>
      <c r="AF48" s="322"/>
      <c r="AG48" s="322"/>
      <c r="AH48" s="322"/>
      <c r="AI48" s="320"/>
      <c r="AJ48" s="320"/>
      <c r="AK48" s="320" t="e">
        <f>#REF!</f>
        <v>#REF!</v>
      </c>
      <c r="AL48" s="320"/>
      <c r="AM48" s="320"/>
      <c r="AN48" s="320"/>
      <c r="AO48" s="320">
        <f>ФСК!G48</f>
        <v>655658.9595375713</v>
      </c>
      <c r="AP48" s="320">
        <v>0</v>
      </c>
      <c r="AQ48" s="320">
        <v>0</v>
      </c>
      <c r="AR48" s="320">
        <f>ОРЕХ!G48</f>
        <v>270531.05998125579</v>
      </c>
      <c r="AS48" s="320">
        <v>0</v>
      </c>
      <c r="AT48" s="320">
        <v>0</v>
      </c>
      <c r="AU48" s="320">
        <v>879344.58515083371</v>
      </c>
      <c r="AV48" s="320">
        <v>918278.2933508337</v>
      </c>
      <c r="AW48" s="320">
        <v>920575.2933508337</v>
      </c>
      <c r="AX48" s="322">
        <f>(ПМ!$AE$20)*1000</f>
        <v>1207675.0697523586</v>
      </c>
      <c r="AY48" s="322">
        <f>(ПМ!$AM$20)*1000</f>
        <v>1208091.0301752619</v>
      </c>
      <c r="AZ48" s="322">
        <f>(ПМ!$AU$20)*1000</f>
        <v>1721627.0504145578</v>
      </c>
      <c r="BA48" s="320">
        <v>0</v>
      </c>
      <c r="BB48" s="320">
        <v>0</v>
      </c>
      <c r="BC48" s="320">
        <v>0</v>
      </c>
      <c r="BD48" s="320" t="e">
        <f>#REF!</f>
        <v>#REF!</v>
      </c>
      <c r="BE48" s="320" t="e">
        <f>#REF!</f>
        <v>#REF!</v>
      </c>
      <c r="BF48" s="323" t="e">
        <f>#REF!</f>
        <v>#REF!</v>
      </c>
    </row>
    <row r="49" spans="1:58" s="1" customFormat="1">
      <c r="A49" s="315"/>
      <c r="B49" s="360" t="s">
        <v>44</v>
      </c>
      <c r="C49" s="353">
        <f>SUM(C50:C53)</f>
        <v>30715156.067595743</v>
      </c>
      <c r="D49" s="316">
        <f t="shared" ref="D49:J49" si="123">SUM(D50:D53)</f>
        <v>7352566.0127645079</v>
      </c>
      <c r="E49" s="316">
        <f t="shared" si="123"/>
        <v>5870671.4755557012</v>
      </c>
      <c r="F49" s="316">
        <f t="shared" si="123"/>
        <v>2307415.48</v>
      </c>
      <c r="G49" s="316">
        <f t="shared" si="123"/>
        <v>15184503.099275531</v>
      </c>
      <c r="H49" s="316">
        <f t="shared" si="123"/>
        <v>26041.696306821814</v>
      </c>
      <c r="I49" s="298">
        <f t="shared" si="4"/>
        <v>1179.4606505548443</v>
      </c>
      <c r="J49" s="316">
        <f t="shared" si="123"/>
        <v>26329.64499527623</v>
      </c>
      <c r="K49" s="316" t="e">
        <f t="shared" si="5"/>
        <v>#REF!</v>
      </c>
      <c r="L49" s="298" t="e">
        <f t="shared" si="6"/>
        <v>#REF!</v>
      </c>
      <c r="M49" s="317" t="e">
        <f t="shared" si="7"/>
        <v>#REF!</v>
      </c>
      <c r="N49" s="298">
        <f t="shared" si="8"/>
        <v>1257.3050534914642</v>
      </c>
      <c r="O49" s="316">
        <f t="shared" ref="O49:Q49" si="124">SUM(O50:O53)</f>
        <v>32742356.368057061</v>
      </c>
      <c r="P49" s="316">
        <f t="shared" si="124"/>
        <v>26639.48653049062</v>
      </c>
      <c r="Q49" s="316" t="e">
        <f t="shared" si="124"/>
        <v>#REF!</v>
      </c>
      <c r="R49" s="298" t="e">
        <f t="shared" si="11"/>
        <v>#REF!</v>
      </c>
      <c r="S49" s="317" t="e">
        <f t="shared" si="12"/>
        <v>#REF!</v>
      </c>
      <c r="T49" s="298">
        <f t="shared" si="13"/>
        <v>1321.4276112195287</v>
      </c>
      <c r="U49" s="316">
        <f t="shared" ref="U49:W49" si="125">SUM(U50:U53)</f>
        <v>34412216.542827964</v>
      </c>
      <c r="V49" s="316">
        <f t="shared" si="125"/>
        <v>26253.575431563411</v>
      </c>
      <c r="W49" s="316" t="e">
        <f t="shared" si="125"/>
        <v>#REF!</v>
      </c>
      <c r="X49" s="298" t="e">
        <f t="shared" si="16"/>
        <v>#REF!</v>
      </c>
      <c r="Y49" s="366" t="e">
        <f t="shared" si="17"/>
        <v>#REF!</v>
      </c>
      <c r="Z49" s="353" t="e">
        <f t="shared" ref="Z49:BF49" si="126">SUM(Z50:Z53)</f>
        <v>#REF!</v>
      </c>
      <c r="AA49" s="316" t="e">
        <f t="shared" si="126"/>
        <v>#REF!</v>
      </c>
      <c r="AB49" s="316" t="e">
        <f t="shared" si="126"/>
        <v>#REF!</v>
      </c>
      <c r="AC49" s="316">
        <f t="shared" si="126"/>
        <v>0</v>
      </c>
      <c r="AD49" s="316">
        <f t="shared" si="126"/>
        <v>12288.080305314481</v>
      </c>
      <c r="AE49" s="316">
        <f t="shared" si="126"/>
        <v>245250.47480169535</v>
      </c>
      <c r="AF49" s="316">
        <f t="shared" si="126"/>
        <v>0</v>
      </c>
      <c r="AG49" s="316">
        <f t="shared" si="126"/>
        <v>0</v>
      </c>
      <c r="AH49" s="316">
        <f t="shared" si="126"/>
        <v>0</v>
      </c>
      <c r="AI49" s="316">
        <f t="shared" si="126"/>
        <v>0</v>
      </c>
      <c r="AJ49" s="316">
        <f t="shared" si="126"/>
        <v>0</v>
      </c>
      <c r="AK49" s="316" t="e">
        <f t="shared" si="126"/>
        <v>#REF!</v>
      </c>
      <c r="AL49" s="316">
        <f t="shared" si="126"/>
        <v>0</v>
      </c>
      <c r="AM49" s="316">
        <f t="shared" si="126"/>
        <v>0</v>
      </c>
      <c r="AN49" s="316">
        <f t="shared" si="126"/>
        <v>0</v>
      </c>
      <c r="AO49" s="316">
        <f t="shared" si="126"/>
        <v>850007.63153346861</v>
      </c>
      <c r="AP49" s="316">
        <f t="shared" si="126"/>
        <v>0</v>
      </c>
      <c r="AQ49" s="316">
        <f t="shared" si="126"/>
        <v>0</v>
      </c>
      <c r="AR49" s="316">
        <f t="shared" si="126"/>
        <v>627031.05099385709</v>
      </c>
      <c r="AS49" s="316">
        <f t="shared" si="126"/>
        <v>0</v>
      </c>
      <c r="AT49" s="316">
        <f t="shared" si="126"/>
        <v>0</v>
      </c>
      <c r="AU49" s="316">
        <f t="shared" si="126"/>
        <v>240664.74896275072</v>
      </c>
      <c r="AV49" s="316">
        <f t="shared" si="126"/>
        <v>507439.35555045668</v>
      </c>
      <c r="AW49" s="316">
        <f t="shared" si="126"/>
        <v>692398.53752354113</v>
      </c>
      <c r="AX49" s="316">
        <f t="shared" si="126"/>
        <v>336016.07640603842</v>
      </c>
      <c r="AY49" s="316">
        <f t="shared" si="126"/>
        <v>716037.47144802508</v>
      </c>
      <c r="AZ49" s="316">
        <f t="shared" si="126"/>
        <v>1097708.928573031</v>
      </c>
      <c r="BA49" s="316">
        <f t="shared" si="126"/>
        <v>0</v>
      </c>
      <c r="BB49" s="316">
        <f t="shared" si="126"/>
        <v>0</v>
      </c>
      <c r="BC49" s="316">
        <f t="shared" si="126"/>
        <v>0</v>
      </c>
      <c r="BD49" s="316" t="e">
        <f t="shared" si="126"/>
        <v>#REF!</v>
      </c>
      <c r="BE49" s="316" t="e">
        <f t="shared" si="126"/>
        <v>#REF!</v>
      </c>
      <c r="BF49" s="318" t="e">
        <f t="shared" si="126"/>
        <v>#REF!</v>
      </c>
    </row>
    <row r="50" spans="1:58">
      <c r="A50" s="319">
        <v>1</v>
      </c>
      <c r="B50" s="359" t="s">
        <v>45</v>
      </c>
      <c r="C50" s="352">
        <v>4246891.0585998064</v>
      </c>
      <c r="D50" s="320">
        <v>584772.36349214986</v>
      </c>
      <c r="E50" s="320">
        <v>1124297.4047703249</v>
      </c>
      <c r="F50" s="320">
        <v>270375.08</v>
      </c>
      <c r="G50" s="320">
        <v>2267446.2103373301</v>
      </c>
      <c r="H50" s="320">
        <v>2822.9505147390128</v>
      </c>
      <c r="I50" s="284">
        <f t="shared" si="4"/>
        <v>1504.4156942979355</v>
      </c>
      <c r="J50" s="320">
        <v>2841.51</v>
      </c>
      <c r="K50" s="320" t="e">
        <f t="shared" si="5"/>
        <v>#REF!</v>
      </c>
      <c r="L50" s="284" t="e">
        <f t="shared" si="6"/>
        <v>#REF!</v>
      </c>
      <c r="M50" s="321" t="e">
        <f t="shared" si="7"/>
        <v>#REF!</v>
      </c>
      <c r="N50" s="284">
        <f t="shared" si="8"/>
        <v>1603.7071301215992</v>
      </c>
      <c r="O50" s="320">
        <f t="shared" si="9"/>
        <v>4527185.8684673933</v>
      </c>
      <c r="P50" s="320">
        <v>2815.2882177556585</v>
      </c>
      <c r="Q50" s="320" t="e">
        <f t="shared" si="10"/>
        <v>#REF!</v>
      </c>
      <c r="R50" s="284" t="e">
        <f t="shared" si="11"/>
        <v>#REF!</v>
      </c>
      <c r="S50" s="321" t="e">
        <f t="shared" si="12"/>
        <v>#REF!</v>
      </c>
      <c r="T50" s="284">
        <f t="shared" si="13"/>
        <v>1685.4961937578007</v>
      </c>
      <c r="U50" s="320">
        <f t="shared" si="14"/>
        <v>4758072.3477592301</v>
      </c>
      <c r="V50" s="320">
        <v>2886.3575461480536</v>
      </c>
      <c r="W50" s="320" t="e">
        <f t="shared" si="15"/>
        <v>#REF!</v>
      </c>
      <c r="X50" s="284" t="e">
        <f t="shared" si="16"/>
        <v>#REF!</v>
      </c>
      <c r="Y50" s="365" t="e">
        <f t="shared" si="17"/>
        <v>#REF!</v>
      </c>
      <c r="Z50" s="352" t="e">
        <f t="shared" ref="Z50:Z53" si="127">AC50+AF50+AI50+AL50+AO50+AR50+AU50+AX50+BA50+BD50</f>
        <v>#REF!</v>
      </c>
      <c r="AA50" s="320" t="e">
        <f t="shared" ref="AA50:AA53" si="128">AD50+AG50+AJ50+AM50+AP50+AS50+AV50+AY50+BB50+BE50</f>
        <v>#REF!</v>
      </c>
      <c r="AB50" s="320" t="e">
        <f t="shared" ref="AB50:AB53" si="129">AE50+AH50+AK50+AN50+AQ50+AT50+AW50+AZ50+BC50+BF50</f>
        <v>#REF!</v>
      </c>
      <c r="AC50" s="320">
        <f t="shared" ref="AC50:AC53" si="130">IF(H50-J50&lt;0,0,(H50-J50)*I50)</f>
        <v>0</v>
      </c>
      <c r="AD50" s="324">
        <f t="shared" si="20"/>
        <v>12288.080305314481</v>
      </c>
      <c r="AE50" s="320">
        <f t="shared" si="21"/>
        <v>0</v>
      </c>
      <c r="AF50" s="322"/>
      <c r="AG50" s="322"/>
      <c r="AH50" s="322"/>
      <c r="AI50" s="320"/>
      <c r="AJ50" s="320"/>
      <c r="AK50" s="320" t="e">
        <f>#REF!</f>
        <v>#REF!</v>
      </c>
      <c r="AL50" s="320"/>
      <c r="AM50" s="320"/>
      <c r="AN50" s="320"/>
      <c r="AO50" s="320">
        <f>ФСК!G50</f>
        <v>67603.74144417909</v>
      </c>
      <c r="AP50" s="320">
        <v>0</v>
      </c>
      <c r="AQ50" s="320">
        <v>0</v>
      </c>
      <c r="AR50" s="320">
        <f>ОРЕХ!G50</f>
        <v>82294.064250653144</v>
      </c>
      <c r="AS50" s="320">
        <v>0</v>
      </c>
      <c r="AT50" s="320">
        <v>0</v>
      </c>
      <c r="AU50" s="320">
        <v>233648.20524520983</v>
      </c>
      <c r="AV50" s="320">
        <v>174343.40011037313</v>
      </c>
      <c r="AW50" s="320">
        <v>202604.12132204164</v>
      </c>
      <c r="AX50" s="322">
        <f>(ПМ!$AE$25)*1000</f>
        <v>336016.07640603842</v>
      </c>
      <c r="AY50" s="322">
        <f>(ПМ!$AM$25)*1000</f>
        <v>239333.03820301921</v>
      </c>
      <c r="AZ50" s="322">
        <f>(ПМ!$AU$25)*1000</f>
        <v>239333.03820301921</v>
      </c>
      <c r="BA50" s="320">
        <v>0</v>
      </c>
      <c r="BB50" s="320">
        <v>0</v>
      </c>
      <c r="BC50" s="320">
        <v>0</v>
      </c>
      <c r="BD50" s="320" t="e">
        <f>#REF!</f>
        <v>#REF!</v>
      </c>
      <c r="BE50" s="320" t="e">
        <f>#REF!</f>
        <v>#REF!</v>
      </c>
      <c r="BF50" s="323" t="e">
        <f>#REF!</f>
        <v>#REF!</v>
      </c>
    </row>
    <row r="51" spans="1:58">
      <c r="A51" s="319">
        <v>2</v>
      </c>
      <c r="B51" s="359" t="s">
        <v>46</v>
      </c>
      <c r="C51" s="352">
        <v>9881187</v>
      </c>
      <c r="D51" s="320">
        <v>2911475.4857267598</v>
      </c>
      <c r="E51" s="320">
        <v>1529133.8645500001</v>
      </c>
      <c r="F51" s="320">
        <v>589384</v>
      </c>
      <c r="G51" s="320">
        <v>4851193.6497232402</v>
      </c>
      <c r="H51" s="320">
        <v>10078.759</v>
      </c>
      <c r="I51" s="284">
        <f t="shared" si="4"/>
        <v>980.39718977306632</v>
      </c>
      <c r="J51" s="320">
        <v>10180.02</v>
      </c>
      <c r="K51" s="320">
        <f t="shared" si="5"/>
        <v>10459319.322433548</v>
      </c>
      <c r="L51" s="284">
        <f t="shared" si="6"/>
        <v>1037.7586489004796</v>
      </c>
      <c r="M51" s="321">
        <f t="shared" si="7"/>
        <v>5.8508387953142504E-2</v>
      </c>
      <c r="N51" s="284">
        <f t="shared" si="8"/>
        <v>1045.1034042980887</v>
      </c>
      <c r="O51" s="320">
        <f t="shared" si="9"/>
        <v>10533345.342</v>
      </c>
      <c r="P51" s="320">
        <v>10205.005000000001</v>
      </c>
      <c r="Q51" s="320">
        <f t="shared" si="10"/>
        <v>10878985.521782214</v>
      </c>
      <c r="R51" s="284">
        <f t="shared" si="11"/>
        <v>1079.3973267722954</v>
      </c>
      <c r="S51" s="321">
        <f t="shared" si="12"/>
        <v>3.281390370863746E-2</v>
      </c>
      <c r="T51" s="284">
        <f t="shared" si="13"/>
        <v>1098.4036779172911</v>
      </c>
      <c r="U51" s="320">
        <f t="shared" si="14"/>
        <v>11070545.954442</v>
      </c>
      <c r="V51" s="320">
        <v>9855.48</v>
      </c>
      <c r="W51" s="320">
        <f t="shared" si="15"/>
        <v>11896284.476846356</v>
      </c>
      <c r="X51" s="284">
        <f t="shared" si="16"/>
        <v>1180.3322687690375</v>
      </c>
      <c r="Y51" s="365">
        <f t="shared" si="17"/>
        <v>7.4588780517462538E-2</v>
      </c>
      <c r="Z51" s="352">
        <f t="shared" si="127"/>
        <v>578132.32243354863</v>
      </c>
      <c r="AA51" s="320">
        <f t="shared" si="128"/>
        <v>345640.17978221393</v>
      </c>
      <c r="AB51" s="320">
        <f t="shared" si="129"/>
        <v>825738.52240435616</v>
      </c>
      <c r="AC51" s="320">
        <f t="shared" si="130"/>
        <v>0</v>
      </c>
      <c r="AD51" s="324">
        <f t="shared" si="20"/>
        <v>0</v>
      </c>
      <c r="AE51" s="320">
        <f t="shared" si="21"/>
        <v>245250.47480169535</v>
      </c>
      <c r="AF51" s="322"/>
      <c r="AG51" s="322"/>
      <c r="AH51" s="322"/>
      <c r="AI51" s="320"/>
      <c r="AJ51" s="320"/>
      <c r="AK51" s="320"/>
      <c r="AL51" s="320"/>
      <c r="AM51" s="320"/>
      <c r="AN51" s="320"/>
      <c r="AO51" s="320">
        <f>ФСК!G51</f>
        <v>336586.76135569438</v>
      </c>
      <c r="AP51" s="320">
        <v>0</v>
      </c>
      <c r="AQ51" s="320">
        <v>0</v>
      </c>
      <c r="AR51" s="320">
        <f>ОРЕХ!G51</f>
        <v>239140.54618744133</v>
      </c>
      <c r="AS51" s="320">
        <v>0</v>
      </c>
      <c r="AT51" s="320">
        <v>0</v>
      </c>
      <c r="AU51" s="320">
        <v>2405.014890412931</v>
      </c>
      <c r="AV51" s="320">
        <v>71590.858762214004</v>
      </c>
      <c r="AW51" s="320">
        <v>93976.167702660998</v>
      </c>
      <c r="AX51" s="322">
        <f>(ПМ!$AE$14)*1000</f>
        <v>0</v>
      </c>
      <c r="AY51" s="322">
        <f>(ПМ!$AM$14)*1000</f>
        <v>274049.32101999992</v>
      </c>
      <c r="AZ51" s="322">
        <f>(ПМ!$AU$14)*1000</f>
        <v>486511.87989999988</v>
      </c>
      <c r="BA51" s="320">
        <v>0</v>
      </c>
      <c r="BB51" s="320">
        <v>0</v>
      </c>
      <c r="BC51" s="320">
        <v>0</v>
      </c>
      <c r="BD51" s="320"/>
      <c r="BE51" s="320"/>
      <c r="BF51" s="323"/>
    </row>
    <row r="52" spans="1:58">
      <c r="A52" s="319">
        <v>3</v>
      </c>
      <c r="B52" s="359" t="s">
        <v>47</v>
      </c>
      <c r="C52" s="352">
        <v>867416.0089959352</v>
      </c>
      <c r="D52" s="320">
        <v>142098.16354559999</v>
      </c>
      <c r="E52" s="320">
        <v>148501.29437400843</v>
      </c>
      <c r="F52" s="320">
        <v>0</v>
      </c>
      <c r="G52" s="320">
        <v>576816.55107632687</v>
      </c>
      <c r="H52" s="320">
        <v>431.66610900000001</v>
      </c>
      <c r="I52" s="284">
        <f t="shared" si="4"/>
        <v>2009.4605319036875</v>
      </c>
      <c r="J52" s="320">
        <v>432.57</v>
      </c>
      <c r="K52" s="320" t="e">
        <f t="shared" si="5"/>
        <v>#REF!</v>
      </c>
      <c r="L52" s="284" t="e">
        <f t="shared" si="6"/>
        <v>#REF!</v>
      </c>
      <c r="M52" s="321" t="e">
        <f t="shared" si="7"/>
        <v>#REF!</v>
      </c>
      <c r="N52" s="284">
        <f t="shared" si="8"/>
        <v>2142.0849270093308</v>
      </c>
      <c r="O52" s="320">
        <f t="shared" si="9"/>
        <v>924665.46558966686</v>
      </c>
      <c r="P52" s="320">
        <v>677.68579999999997</v>
      </c>
      <c r="Q52" s="320" t="e">
        <f t="shared" si="10"/>
        <v>#REF!</v>
      </c>
      <c r="R52" s="284" t="e">
        <f t="shared" si="11"/>
        <v>#REF!</v>
      </c>
      <c r="S52" s="321" t="e">
        <f t="shared" si="12"/>
        <v>#REF!</v>
      </c>
      <c r="T52" s="284">
        <f t="shared" si="13"/>
        <v>2251.3312582868066</v>
      </c>
      <c r="U52" s="320">
        <f t="shared" si="14"/>
        <v>971823.40433473978</v>
      </c>
      <c r="V52" s="320">
        <v>677.68579999999997</v>
      </c>
      <c r="W52" s="320" t="e">
        <f t="shared" si="15"/>
        <v>#REF!</v>
      </c>
      <c r="X52" s="284" t="e">
        <f t="shared" si="16"/>
        <v>#REF!</v>
      </c>
      <c r="Y52" s="365" t="e">
        <f t="shared" si="17"/>
        <v>#REF!</v>
      </c>
      <c r="Z52" s="352" t="e">
        <f t="shared" si="127"/>
        <v>#REF!</v>
      </c>
      <c r="AA52" s="320" t="e">
        <f t="shared" si="128"/>
        <v>#REF!</v>
      </c>
      <c r="AB52" s="320" t="e">
        <f t="shared" si="129"/>
        <v>#REF!</v>
      </c>
      <c r="AC52" s="320">
        <f t="shared" si="130"/>
        <v>0</v>
      </c>
      <c r="AD52" s="324">
        <f t="shared" si="20"/>
        <v>0</v>
      </c>
      <c r="AE52" s="320">
        <f t="shared" si="21"/>
        <v>0</v>
      </c>
      <c r="AF52" s="322"/>
      <c r="AG52" s="322"/>
      <c r="AH52" s="322"/>
      <c r="AI52" s="320"/>
      <c r="AJ52" s="320"/>
      <c r="AK52" s="320" t="e">
        <f>#REF!</f>
        <v>#REF!</v>
      </c>
      <c r="AL52" s="320"/>
      <c r="AM52" s="320"/>
      <c r="AN52" s="320"/>
      <c r="AO52" s="320">
        <f>ФСК!G52</f>
        <v>16427.533357872802</v>
      </c>
      <c r="AP52" s="320">
        <v>0</v>
      </c>
      <c r="AQ52" s="320">
        <v>0</v>
      </c>
      <c r="AR52" s="320">
        <f>ОРЕХ!G52</f>
        <v>38780.836568244849</v>
      </c>
      <c r="AS52" s="320">
        <v>0</v>
      </c>
      <c r="AT52" s="320">
        <v>0</v>
      </c>
      <c r="AU52" s="320">
        <v>4611.5256824534918</v>
      </c>
      <c r="AV52" s="320">
        <v>36921.880780617634</v>
      </c>
      <c r="AW52" s="320">
        <v>50078.364176732037</v>
      </c>
      <c r="AX52" s="322">
        <v>0</v>
      </c>
      <c r="AY52" s="322">
        <v>0</v>
      </c>
      <c r="AZ52" s="322">
        <v>0</v>
      </c>
      <c r="BA52" s="320">
        <v>0</v>
      </c>
      <c r="BB52" s="320">
        <v>0</v>
      </c>
      <c r="BC52" s="320">
        <v>0</v>
      </c>
      <c r="BD52" s="320" t="e">
        <f>#REF!</f>
        <v>#REF!</v>
      </c>
      <c r="BE52" s="320" t="e">
        <f>#REF!</f>
        <v>#REF!</v>
      </c>
      <c r="BF52" s="323" t="e">
        <f>#REF!</f>
        <v>#REF!</v>
      </c>
    </row>
    <row r="53" spans="1:58">
      <c r="A53" s="319">
        <v>4</v>
      </c>
      <c r="B53" s="359" t="s">
        <v>48</v>
      </c>
      <c r="C53" s="352">
        <v>15719662</v>
      </c>
      <c r="D53" s="320">
        <v>3714219.9999999986</v>
      </c>
      <c r="E53" s="320">
        <v>3068738.911861368</v>
      </c>
      <c r="F53" s="320">
        <v>1447656.4</v>
      </c>
      <c r="G53" s="320">
        <v>7489046.688138634</v>
      </c>
      <c r="H53" s="320">
        <v>12708.3206830828</v>
      </c>
      <c r="I53" s="284">
        <f t="shared" si="4"/>
        <v>1236.958241140851</v>
      </c>
      <c r="J53" s="320">
        <v>12875.54499527623</v>
      </c>
      <c r="K53" s="320" t="e">
        <f t="shared" si="5"/>
        <v>#REF!</v>
      </c>
      <c r="L53" s="284" t="e">
        <f t="shared" si="6"/>
        <v>#REF!</v>
      </c>
      <c r="M53" s="321" t="e">
        <f t="shared" si="7"/>
        <v>#REF!</v>
      </c>
      <c r="N53" s="284">
        <f t="shared" si="8"/>
        <v>1318.5974850561472</v>
      </c>
      <c r="O53" s="320">
        <f t="shared" si="9"/>
        <v>16757159.692</v>
      </c>
      <c r="P53" s="320">
        <v>12941.507512734963</v>
      </c>
      <c r="Q53" s="320" t="e">
        <f t="shared" si="10"/>
        <v>#REF!</v>
      </c>
      <c r="R53" s="284" t="e">
        <f t="shared" si="11"/>
        <v>#REF!</v>
      </c>
      <c r="S53" s="321" t="e">
        <f t="shared" si="12"/>
        <v>#REF!</v>
      </c>
      <c r="T53" s="284">
        <f t="shared" si="13"/>
        <v>1385.8459567940106</v>
      </c>
      <c r="U53" s="320">
        <f t="shared" si="14"/>
        <v>17611774.836291999</v>
      </c>
      <c r="V53" s="320">
        <v>12834.05208541536</v>
      </c>
      <c r="W53" s="320" t="e">
        <f t="shared" si="15"/>
        <v>#REF!</v>
      </c>
      <c r="X53" s="284" t="e">
        <f t="shared" si="16"/>
        <v>#REF!</v>
      </c>
      <c r="Y53" s="365" t="e">
        <f t="shared" si="17"/>
        <v>#REF!</v>
      </c>
      <c r="Z53" s="352" t="e">
        <f t="shared" si="127"/>
        <v>#REF!</v>
      </c>
      <c r="AA53" s="320" t="e">
        <f t="shared" si="128"/>
        <v>#REF!</v>
      </c>
      <c r="AB53" s="320" t="e">
        <f t="shared" si="129"/>
        <v>#REF!</v>
      </c>
      <c r="AC53" s="320">
        <f t="shared" si="130"/>
        <v>0</v>
      </c>
      <c r="AD53" s="324">
        <f t="shared" si="20"/>
        <v>0</v>
      </c>
      <c r="AE53" s="320">
        <f t="shared" si="21"/>
        <v>0</v>
      </c>
      <c r="AF53" s="322"/>
      <c r="AG53" s="322"/>
      <c r="AH53" s="322"/>
      <c r="AI53" s="320"/>
      <c r="AJ53" s="320"/>
      <c r="AK53" s="320" t="e">
        <f>#REF!</f>
        <v>#REF!</v>
      </c>
      <c r="AL53" s="320"/>
      <c r="AM53" s="320"/>
      <c r="AN53" s="320"/>
      <c r="AO53" s="320">
        <f>ФСК!G53</f>
        <v>429389.59537572227</v>
      </c>
      <c r="AP53" s="320">
        <v>0</v>
      </c>
      <c r="AQ53" s="320">
        <v>0</v>
      </c>
      <c r="AR53" s="320">
        <f>ОРЕХ!G53</f>
        <v>266815.60398751777</v>
      </c>
      <c r="AS53" s="320">
        <v>0</v>
      </c>
      <c r="AT53" s="320">
        <v>0</v>
      </c>
      <c r="AU53" s="320">
        <v>3.1446744396816939E-3</v>
      </c>
      <c r="AV53" s="320">
        <v>224583.21589725188</v>
      </c>
      <c r="AW53" s="320">
        <v>345739.88432210655</v>
      </c>
      <c r="AX53" s="322">
        <f>(ПМ!$AE$21)*1000</f>
        <v>0</v>
      </c>
      <c r="AY53" s="322">
        <f>(ПМ!$AM$21)*1000</f>
        <v>202655.11222500601</v>
      </c>
      <c r="AZ53" s="322">
        <f>(ПМ!$AU$21)*1000</f>
        <v>371864.01047001185</v>
      </c>
      <c r="BA53" s="320">
        <v>0</v>
      </c>
      <c r="BB53" s="320">
        <v>0</v>
      </c>
      <c r="BC53" s="320">
        <v>0</v>
      </c>
      <c r="BD53" s="320" t="e">
        <f>#REF!</f>
        <v>#REF!</v>
      </c>
      <c r="BE53" s="320" t="e">
        <f>#REF!</f>
        <v>#REF!</v>
      </c>
      <c r="BF53" s="323" t="e">
        <f>#REF!</f>
        <v>#REF!</v>
      </c>
    </row>
    <row r="54" spans="1:58" s="1" customFormat="1">
      <c r="A54" s="315"/>
      <c r="B54" s="360" t="s">
        <v>49</v>
      </c>
      <c r="C54" s="353">
        <f>SUM(C55:C63)</f>
        <v>72774312.06635496</v>
      </c>
      <c r="D54" s="316">
        <f t="shared" ref="D54:J54" si="131">SUM(D55:D63)</f>
        <v>11823369.967144134</v>
      </c>
      <c r="E54" s="316">
        <f t="shared" si="131"/>
        <v>10622300.687357757</v>
      </c>
      <c r="F54" s="316">
        <f t="shared" si="131"/>
        <v>16775851.632050501</v>
      </c>
      <c r="G54" s="316">
        <f t="shared" si="131"/>
        <v>33552789.774501208</v>
      </c>
      <c r="H54" s="316">
        <f t="shared" si="131"/>
        <v>51623.742785643866</v>
      </c>
      <c r="I54" s="298">
        <f t="shared" si="4"/>
        <v>1409.7062347558592</v>
      </c>
      <c r="J54" s="316">
        <f t="shared" si="131"/>
        <v>51587.097118999998</v>
      </c>
      <c r="K54" s="316" t="e">
        <f t="shared" ref="K54" si="132">SUM(K55:K63)</f>
        <v>#REF!</v>
      </c>
      <c r="L54" s="325" t="e">
        <f t="shared" si="6"/>
        <v>#REF!</v>
      </c>
      <c r="M54" s="317" t="e">
        <f t="shared" si="7"/>
        <v>#REF!</v>
      </c>
      <c r="N54" s="298">
        <f t="shared" si="8"/>
        <v>1502.7468462497461</v>
      </c>
      <c r="O54" s="316">
        <f t="shared" ref="O54" si="133">SUM(O55:O63)</f>
        <v>77577416.662734389</v>
      </c>
      <c r="P54" s="316">
        <f t="shared" ref="P54" si="134">SUM(P55:P63)</f>
        <v>51887.364372629316</v>
      </c>
      <c r="Q54" s="316" t="e">
        <f t="shared" ref="Q54" si="135">SUM(Q55:Q63)</f>
        <v>#REF!</v>
      </c>
      <c r="R54" s="298" t="e">
        <f t="shared" si="11"/>
        <v>#REF!</v>
      </c>
      <c r="S54" s="317" t="e">
        <f t="shared" si="12"/>
        <v>#REF!</v>
      </c>
      <c r="T54" s="298">
        <f t="shared" si="13"/>
        <v>1579.3869354084832</v>
      </c>
      <c r="U54" s="316">
        <f t="shared" ref="U54" si="136">SUM(U55:U63)</f>
        <v>81533864.912533835</v>
      </c>
      <c r="V54" s="316">
        <f t="shared" ref="V54" si="137">SUM(V55:V63)</f>
        <v>50776.415460504097</v>
      </c>
      <c r="W54" s="316" t="e">
        <f t="shared" ref="W54" si="138">SUM(W55:W63)</f>
        <v>#REF!</v>
      </c>
      <c r="X54" s="298" t="e">
        <f t="shared" si="16"/>
        <v>#REF!</v>
      </c>
      <c r="Y54" s="366" t="e">
        <f t="shared" si="17"/>
        <v>#REF!</v>
      </c>
      <c r="Z54" s="353" t="e">
        <f t="shared" ref="Z54" si="139">SUM(Z55:Z63)</f>
        <v>#REF!</v>
      </c>
      <c r="AA54" s="316" t="e">
        <f t="shared" ref="AA54" si="140">SUM(AA55:AA63)</f>
        <v>#REF!</v>
      </c>
      <c r="AB54" s="316" t="e">
        <f t="shared" ref="AB54" si="141">SUM(AB55:AB63)</f>
        <v>#REF!</v>
      </c>
      <c r="AC54" s="316">
        <f t="shared" ref="AC54" si="142">SUM(AC55:AC63)</f>
        <v>658785.9847891751</v>
      </c>
      <c r="AD54" s="316">
        <f t="shared" ref="AD54" si="143">SUM(AD55:AD63)</f>
        <v>743293.74951025343</v>
      </c>
      <c r="AE54" s="316">
        <f t="shared" ref="AE54" si="144">SUM(AE55:AE63)</f>
        <v>1938478.4856655598</v>
      </c>
      <c r="AF54" s="316">
        <f t="shared" ref="AF54" si="145">SUM(AF55:AF63)</f>
        <v>0</v>
      </c>
      <c r="AG54" s="316">
        <f t="shared" ref="AG54" si="146">SUM(AG55:AG63)</f>
        <v>0</v>
      </c>
      <c r="AH54" s="316">
        <f t="shared" ref="AH54" si="147">SUM(AH55:AH63)</f>
        <v>0</v>
      </c>
      <c r="AI54" s="316">
        <f t="shared" ref="AI54" si="148">SUM(AI55:AI63)</f>
        <v>0</v>
      </c>
      <c r="AJ54" s="316">
        <f t="shared" ref="AJ54" si="149">SUM(AJ55:AJ63)</f>
        <v>0</v>
      </c>
      <c r="AK54" s="316" t="e">
        <f t="shared" ref="AK54" si="150">SUM(AK55:AK63)</f>
        <v>#REF!</v>
      </c>
      <c r="AL54" s="316">
        <f t="shared" ref="AL54" si="151">SUM(AL55:AL63)</f>
        <v>0</v>
      </c>
      <c r="AM54" s="316">
        <f t="shared" ref="AM54" si="152">SUM(AM55:AM63)</f>
        <v>0</v>
      </c>
      <c r="AN54" s="316">
        <f t="shared" ref="AN54" si="153">SUM(AN55:AN63)</f>
        <v>0</v>
      </c>
      <c r="AO54" s="316">
        <f t="shared" ref="AO54" si="154">SUM(AO55:AO63)</f>
        <v>1366863.5800166619</v>
      </c>
      <c r="AP54" s="316">
        <f t="shared" ref="AP54" si="155">SUM(AP55:AP63)</f>
        <v>0</v>
      </c>
      <c r="AQ54" s="316">
        <f t="shared" ref="AQ54" si="156">SUM(AQ55:AQ63)</f>
        <v>0</v>
      </c>
      <c r="AR54" s="316">
        <f t="shared" ref="AR54" si="157">SUM(AR55:AR63)</f>
        <v>1382760.1437515889</v>
      </c>
      <c r="AS54" s="316">
        <f t="shared" ref="AS54" si="158">SUM(AS55:AS63)</f>
        <v>0</v>
      </c>
      <c r="AT54" s="316">
        <f t="shared" ref="AT54" si="159">SUM(AT55:AT63)</f>
        <v>0</v>
      </c>
      <c r="AU54" s="316">
        <f t="shared" ref="AU54" si="160">SUM(AU55:AU63)</f>
        <v>3815311.3592283335</v>
      </c>
      <c r="AV54" s="316">
        <f t="shared" ref="AV54" si="161">SUM(AV55:AV63)</f>
        <v>1340670.4333333331</v>
      </c>
      <c r="AW54" s="316">
        <f t="shared" ref="AW54" si="162">SUM(AW55:AW63)</f>
        <v>2245269.4333333336</v>
      </c>
      <c r="AX54" s="316">
        <f t="shared" ref="AX54" si="163">SUM(AX55:AX63)</f>
        <v>3861572.6318822787</v>
      </c>
      <c r="AY54" s="316">
        <f t="shared" ref="AY54" si="164">SUM(AY55:AY63)</f>
        <v>2152829.2221796392</v>
      </c>
      <c r="AZ54" s="316">
        <f t="shared" ref="AZ54" si="165">SUM(AZ55:AZ63)</f>
        <v>2421353.7939346391</v>
      </c>
      <c r="BA54" s="316">
        <f t="shared" ref="BA54" si="166">SUM(BA55:BA63)</f>
        <v>0</v>
      </c>
      <c r="BB54" s="316">
        <f t="shared" ref="BB54" si="167">SUM(BB55:BB63)</f>
        <v>0</v>
      </c>
      <c r="BC54" s="316">
        <f t="shared" ref="BC54" si="168">SUM(BC55:BC63)</f>
        <v>0</v>
      </c>
      <c r="BD54" s="316" t="e">
        <f t="shared" ref="BD54" si="169">SUM(BD55:BD63)</f>
        <v>#REF!</v>
      </c>
      <c r="BE54" s="316" t="e">
        <f t="shared" ref="BE54" si="170">SUM(BE55:BE63)</f>
        <v>#REF!</v>
      </c>
      <c r="BF54" s="318" t="e">
        <f t="shared" ref="BF54" si="171">SUM(BF55:BF63)</f>
        <v>#REF!</v>
      </c>
    </row>
    <row r="55" spans="1:58">
      <c r="A55" s="319">
        <v>1</v>
      </c>
      <c r="B55" s="359" t="s">
        <v>50</v>
      </c>
      <c r="C55" s="352">
        <v>8505829.9026064761</v>
      </c>
      <c r="D55" s="320">
        <v>1187105.3263348001</v>
      </c>
      <c r="E55" s="320">
        <v>1096724.5800000015</v>
      </c>
      <c r="F55" s="320">
        <v>2695949.2462716755</v>
      </c>
      <c r="G55" s="320">
        <v>3526050.75</v>
      </c>
      <c r="H55" s="320">
        <v>5083.5472800000007</v>
      </c>
      <c r="I55" s="284">
        <f t="shared" si="4"/>
        <v>1673.2075918858131</v>
      </c>
      <c r="J55" s="320">
        <v>5124.1259749999999</v>
      </c>
      <c r="K55" s="320" t="e">
        <f t="shared" si="5"/>
        <v>#REF!</v>
      </c>
      <c r="L55" s="284" t="e">
        <f t="shared" si="6"/>
        <v>#REF!</v>
      </c>
      <c r="M55" s="321" t="e">
        <f t="shared" si="7"/>
        <v>#REF!</v>
      </c>
      <c r="N55" s="284">
        <f t="shared" si="8"/>
        <v>1783.639292950277</v>
      </c>
      <c r="O55" s="320">
        <f t="shared" si="9"/>
        <v>9067214.6761785056</v>
      </c>
      <c r="P55" s="320">
        <v>5135.3895427199977</v>
      </c>
      <c r="Q55" s="320" t="e">
        <f t="shared" si="10"/>
        <v>#REF!</v>
      </c>
      <c r="R55" s="284" t="e">
        <f t="shared" si="11"/>
        <v>#REF!</v>
      </c>
      <c r="S55" s="321" t="e">
        <f t="shared" si="12"/>
        <v>#REF!</v>
      </c>
      <c r="T55" s="284">
        <f t="shared" si="13"/>
        <v>1874.604896890741</v>
      </c>
      <c r="U55" s="320">
        <f t="shared" si="14"/>
        <v>9529642.6246636081</v>
      </c>
      <c r="V55" s="320">
        <v>5137.945987199997</v>
      </c>
      <c r="W55" s="320" t="e">
        <f t="shared" si="15"/>
        <v>#REF!</v>
      </c>
      <c r="X55" s="284" t="e">
        <f t="shared" si="16"/>
        <v>#REF!</v>
      </c>
      <c r="Y55" s="365" t="e">
        <f t="shared" si="17"/>
        <v>#REF!</v>
      </c>
      <c r="Z55" s="352" t="e">
        <f t="shared" ref="Z55:Z63" si="172">AC55+AF55+AI55+AL55+AO55+AR55+AU55+AX55+BA55+BD55</f>
        <v>#REF!</v>
      </c>
      <c r="AA55" s="320" t="e">
        <f t="shared" ref="AA55:AA63" si="173">AD55+AG55+AJ55+AM55+AP55+AS55+AV55+AY55+BB55+BE55</f>
        <v>#REF!</v>
      </c>
      <c r="AB55" s="320" t="e">
        <f t="shared" ref="AB55:AB63" si="174">AE55+AH55+AK55+AN55+AQ55+AT55+AW55+AZ55+BC55+BF55</f>
        <v>#REF!</v>
      </c>
      <c r="AC55" s="320">
        <f t="shared" ref="AC55:AC63" si="175">IF(H55-J55&lt;0,0,(H55-J55)*I55)</f>
        <v>0</v>
      </c>
      <c r="AD55" s="324">
        <f t="shared" si="20"/>
        <v>0</v>
      </c>
      <c r="AE55" s="320">
        <f t="shared" si="21"/>
        <v>0</v>
      </c>
      <c r="AF55" s="322"/>
      <c r="AG55" s="322"/>
      <c r="AH55" s="322"/>
      <c r="AI55" s="320"/>
      <c r="AJ55" s="320"/>
      <c r="AK55" s="320" t="e">
        <f>#REF!</f>
        <v>#REF!</v>
      </c>
      <c r="AL55" s="320"/>
      <c r="AM55" s="320"/>
      <c r="AN55" s="320"/>
      <c r="AO55" s="320">
        <f>ФСК!G55</f>
        <v>137237.6099809017</v>
      </c>
      <c r="AP55" s="320">
        <v>0</v>
      </c>
      <c r="AQ55" s="320">
        <v>0</v>
      </c>
      <c r="AR55" s="320">
        <f>ОРЕХ!G55</f>
        <v>138426.2149953139</v>
      </c>
      <c r="AS55" s="320">
        <v>0</v>
      </c>
      <c r="AT55" s="320">
        <v>0</v>
      </c>
      <c r="AU55" s="320">
        <v>344763.05740000005</v>
      </c>
      <c r="AV55" s="320">
        <v>112277.02000000002</v>
      </c>
      <c r="AW55" s="320">
        <v>124106.02000000002</v>
      </c>
      <c r="AX55" s="322">
        <v>0</v>
      </c>
      <c r="AY55" s="322">
        <v>0</v>
      </c>
      <c r="AZ55" s="322">
        <v>0</v>
      </c>
      <c r="BA55" s="320">
        <v>0</v>
      </c>
      <c r="BB55" s="320">
        <v>0</v>
      </c>
      <c r="BC55" s="320">
        <v>0</v>
      </c>
      <c r="BD55" s="320" t="e">
        <f>#REF!</f>
        <v>#REF!</v>
      </c>
      <c r="BE55" s="320" t="e">
        <f>#REF!</f>
        <v>#REF!</v>
      </c>
      <c r="BF55" s="323" t="e">
        <f>#REF!</f>
        <v>#REF!</v>
      </c>
    </row>
    <row r="56" spans="1:58">
      <c r="A56" s="319">
        <v>2</v>
      </c>
      <c r="B56" s="359" t="s">
        <v>51</v>
      </c>
      <c r="C56" s="352">
        <v>2963153.2126101987</v>
      </c>
      <c r="D56" s="320">
        <v>646738.65818335488</v>
      </c>
      <c r="E56" s="320">
        <v>301012.21209118271</v>
      </c>
      <c r="F56" s="320">
        <v>635098.23051901604</v>
      </c>
      <c r="G56" s="320">
        <v>1380304.1118166451</v>
      </c>
      <c r="H56" s="320">
        <v>2806.0596399999999</v>
      </c>
      <c r="I56" s="284">
        <f t="shared" si="4"/>
        <v>1055.9836898584945</v>
      </c>
      <c r="J56" s="320">
        <v>2837.6632799999998</v>
      </c>
      <c r="K56" s="320" t="e">
        <f t="shared" si="5"/>
        <v>#REF!</v>
      </c>
      <c r="L56" s="284" t="e">
        <f t="shared" si="6"/>
        <v>#REF!</v>
      </c>
      <c r="M56" s="321" t="e">
        <f t="shared" si="7"/>
        <v>#REF!</v>
      </c>
      <c r="N56" s="284">
        <f t="shared" si="8"/>
        <v>1125.6786133891551</v>
      </c>
      <c r="O56" s="320">
        <f t="shared" si="9"/>
        <v>3158721.3246424715</v>
      </c>
      <c r="P56" s="320">
        <v>2798.7099999999996</v>
      </c>
      <c r="Q56" s="320" t="e">
        <f t="shared" si="10"/>
        <v>#REF!</v>
      </c>
      <c r="R56" s="284" t="e">
        <f t="shared" si="11"/>
        <v>#REF!</v>
      </c>
      <c r="S56" s="321" t="e">
        <f t="shared" si="12"/>
        <v>#REF!</v>
      </c>
      <c r="T56" s="284">
        <f t="shared" si="13"/>
        <v>1183.0882226720018</v>
      </c>
      <c r="U56" s="320">
        <f t="shared" si="14"/>
        <v>3319816.1121992371</v>
      </c>
      <c r="V56" s="320">
        <v>2826.6970999999994</v>
      </c>
      <c r="W56" s="320" t="e">
        <f t="shared" si="15"/>
        <v>#REF!</v>
      </c>
      <c r="X56" s="284" t="e">
        <f t="shared" si="16"/>
        <v>#REF!</v>
      </c>
      <c r="Y56" s="365" t="e">
        <f t="shared" si="17"/>
        <v>#REF!</v>
      </c>
      <c r="Z56" s="352" t="e">
        <f t="shared" si="172"/>
        <v>#REF!</v>
      </c>
      <c r="AA56" s="320" t="e">
        <f t="shared" si="173"/>
        <v>#REF!</v>
      </c>
      <c r="AB56" s="320" t="e">
        <f t="shared" si="174"/>
        <v>#REF!</v>
      </c>
      <c r="AC56" s="320">
        <f t="shared" si="175"/>
        <v>0</v>
      </c>
      <c r="AD56" s="324">
        <f t="shared" si="20"/>
        <v>8273.3325641098781</v>
      </c>
      <c r="AE56" s="320">
        <f t="shared" si="21"/>
        <v>0</v>
      </c>
      <c r="AF56" s="322"/>
      <c r="AG56" s="322"/>
      <c r="AH56" s="322"/>
      <c r="AI56" s="320"/>
      <c r="AJ56" s="320"/>
      <c r="AK56" s="320" t="e">
        <f>#REF!</f>
        <v>#REF!</v>
      </c>
      <c r="AL56" s="320"/>
      <c r="AM56" s="320"/>
      <c r="AN56" s="320"/>
      <c r="AO56" s="320">
        <f>ФСК!G56</f>
        <v>74767.474934491795</v>
      </c>
      <c r="AP56" s="320">
        <v>0</v>
      </c>
      <c r="AQ56" s="320">
        <v>0</v>
      </c>
      <c r="AR56" s="320">
        <f>ОРЕХ!G56</f>
        <v>69431.595210642437</v>
      </c>
      <c r="AS56" s="320">
        <v>0</v>
      </c>
      <c r="AT56" s="320">
        <v>0</v>
      </c>
      <c r="AU56" s="320">
        <v>144054.32110266667</v>
      </c>
      <c r="AV56" s="320">
        <v>54350.286666666667</v>
      </c>
      <c r="AW56" s="320">
        <v>64353.286666666667</v>
      </c>
      <c r="AX56" s="322">
        <v>0</v>
      </c>
      <c r="AY56" s="322">
        <v>0</v>
      </c>
      <c r="AZ56" s="322">
        <v>0</v>
      </c>
      <c r="BA56" s="320">
        <v>0</v>
      </c>
      <c r="BB56" s="320">
        <v>0</v>
      </c>
      <c r="BC56" s="320">
        <v>0</v>
      </c>
      <c r="BD56" s="320" t="e">
        <f>#REF!</f>
        <v>#REF!</v>
      </c>
      <c r="BE56" s="320" t="e">
        <f>#REF!</f>
        <v>#REF!</v>
      </c>
      <c r="BF56" s="323" t="e">
        <f>#REF!</f>
        <v>#REF!</v>
      </c>
    </row>
    <row r="57" spans="1:58">
      <c r="A57" s="319">
        <v>3</v>
      </c>
      <c r="B57" s="359" t="s">
        <v>52</v>
      </c>
      <c r="C57" s="352">
        <v>7943614.6832118593</v>
      </c>
      <c r="D57" s="320">
        <v>1743313.2975132808</v>
      </c>
      <c r="E57" s="320">
        <v>1369014.25</v>
      </c>
      <c r="F57" s="320">
        <v>508719.58018046874</v>
      </c>
      <c r="G57" s="320">
        <v>4322567.5502167502</v>
      </c>
      <c r="H57" s="320">
        <v>4251.5302733000008</v>
      </c>
      <c r="I57" s="284">
        <f t="shared" si="4"/>
        <v>1868.4130589633776</v>
      </c>
      <c r="J57" s="320">
        <v>4287.3841999999986</v>
      </c>
      <c r="K57" s="320" t="e">
        <f t="shared" si="5"/>
        <v>#REF!</v>
      </c>
      <c r="L57" s="284" t="e">
        <f t="shared" si="6"/>
        <v>#REF!</v>
      </c>
      <c r="M57" s="321" t="e">
        <f t="shared" si="7"/>
        <v>#REF!</v>
      </c>
      <c r="N57" s="284">
        <f t="shared" si="8"/>
        <v>1991.7283208549607</v>
      </c>
      <c r="O57" s="320">
        <f t="shared" si="9"/>
        <v>8467893.2523038425</v>
      </c>
      <c r="P57" s="320">
        <v>4290.5088175473593</v>
      </c>
      <c r="Q57" s="320" t="e">
        <f t="shared" si="10"/>
        <v>#REF!</v>
      </c>
      <c r="R57" s="284" t="e">
        <f t="shared" si="11"/>
        <v>#REF!</v>
      </c>
      <c r="S57" s="321" t="e">
        <f t="shared" si="12"/>
        <v>#REF!</v>
      </c>
      <c r="T57" s="284">
        <f t="shared" si="13"/>
        <v>2093.3064652185635</v>
      </c>
      <c r="U57" s="320">
        <f t="shared" si="14"/>
        <v>8899755.8081713375</v>
      </c>
      <c r="V57" s="320">
        <v>4364.8328918640273</v>
      </c>
      <c r="W57" s="320" t="e">
        <f t="shared" si="15"/>
        <v>#REF!</v>
      </c>
      <c r="X57" s="284" t="e">
        <f t="shared" si="16"/>
        <v>#REF!</v>
      </c>
      <c r="Y57" s="365" t="e">
        <f t="shared" si="17"/>
        <v>#REF!</v>
      </c>
      <c r="Z57" s="352" t="e">
        <f t="shared" si="172"/>
        <v>#REF!</v>
      </c>
      <c r="AA57" s="320" t="e">
        <f t="shared" si="173"/>
        <v>#REF!</v>
      </c>
      <c r="AB57" s="320" t="e">
        <f t="shared" si="174"/>
        <v>#REF!</v>
      </c>
      <c r="AC57" s="320">
        <f t="shared" si="175"/>
        <v>0</v>
      </c>
      <c r="AD57" s="324">
        <f t="shared" si="20"/>
        <v>0</v>
      </c>
      <c r="AE57" s="320">
        <f t="shared" si="21"/>
        <v>0</v>
      </c>
      <c r="AF57" s="322"/>
      <c r="AG57" s="322"/>
      <c r="AH57" s="322"/>
      <c r="AI57" s="320"/>
      <c r="AJ57" s="320"/>
      <c r="AK57" s="320" t="e">
        <f>#REF!</f>
        <v>#REF!</v>
      </c>
      <c r="AL57" s="320"/>
      <c r="AM57" s="320"/>
      <c r="AN57" s="320"/>
      <c r="AO57" s="320">
        <f>ФСК!G57</f>
        <v>201539.10953910742</v>
      </c>
      <c r="AP57" s="320">
        <v>0</v>
      </c>
      <c r="AQ57" s="320">
        <v>0</v>
      </c>
      <c r="AR57" s="320">
        <f>ОРЕХ!G57</f>
        <v>117016.56909090886</v>
      </c>
      <c r="AS57" s="320">
        <v>0</v>
      </c>
      <c r="AT57" s="320">
        <v>0</v>
      </c>
      <c r="AU57" s="320">
        <v>515463.57369999989</v>
      </c>
      <c r="AV57" s="320">
        <v>113509</v>
      </c>
      <c r="AW57" s="320">
        <v>164117</v>
      </c>
      <c r="AX57" s="322">
        <v>0</v>
      </c>
      <c r="AY57" s="322">
        <v>0</v>
      </c>
      <c r="AZ57" s="322">
        <v>0</v>
      </c>
      <c r="BA57" s="320">
        <v>0</v>
      </c>
      <c r="BB57" s="320">
        <v>0</v>
      </c>
      <c r="BC57" s="320">
        <v>0</v>
      </c>
      <c r="BD57" s="320" t="e">
        <f>#REF!</f>
        <v>#REF!</v>
      </c>
      <c r="BE57" s="320" t="e">
        <f>#REF!</f>
        <v>#REF!</v>
      </c>
      <c r="BF57" s="323" t="e">
        <f>#REF!</f>
        <v>#REF!</v>
      </c>
    </row>
    <row r="58" spans="1:58">
      <c r="A58" s="319">
        <v>4</v>
      </c>
      <c r="B58" s="359" t="s">
        <v>53</v>
      </c>
      <c r="C58" s="352">
        <v>7489487.9193811771</v>
      </c>
      <c r="D58" s="320">
        <v>642599.26238118007</v>
      </c>
      <c r="E58" s="320">
        <v>807939.52799999854</v>
      </c>
      <c r="F58" s="320">
        <v>2114871.8760000002</v>
      </c>
      <c r="G58" s="320">
        <v>3924077.2529999996</v>
      </c>
      <c r="H58" s="320">
        <v>5464.518</v>
      </c>
      <c r="I58" s="284">
        <f t="shared" si="4"/>
        <v>1370.5669776147095</v>
      </c>
      <c r="J58" s="320">
        <v>5177.7236640000001</v>
      </c>
      <c r="K58" s="320" t="e">
        <f t="shared" si="5"/>
        <v>#REF!</v>
      </c>
      <c r="L58" s="284" t="e">
        <f t="shared" si="6"/>
        <v>#REF!</v>
      </c>
      <c r="M58" s="321" t="e">
        <f t="shared" si="7"/>
        <v>#REF!</v>
      </c>
      <c r="N58" s="284">
        <f t="shared" si="8"/>
        <v>1461.0243981372803</v>
      </c>
      <c r="O58" s="320">
        <f t="shared" si="9"/>
        <v>7983794.1220603343</v>
      </c>
      <c r="P58" s="320">
        <v>5086.8779900037525</v>
      </c>
      <c r="Q58" s="320" t="e">
        <f t="shared" si="10"/>
        <v>#REF!</v>
      </c>
      <c r="R58" s="284" t="e">
        <f t="shared" si="11"/>
        <v>#REF!</v>
      </c>
      <c r="S58" s="321" t="e">
        <f t="shared" si="12"/>
        <v>#REF!</v>
      </c>
      <c r="T58" s="284">
        <f t="shared" si="13"/>
        <v>1535.5366424422814</v>
      </c>
      <c r="U58" s="320">
        <f t="shared" si="14"/>
        <v>8390967.6222854108</v>
      </c>
      <c r="V58" s="320">
        <v>5128.9825940159135</v>
      </c>
      <c r="W58" s="320" t="e">
        <f t="shared" si="15"/>
        <v>#REF!</v>
      </c>
      <c r="X58" s="284" t="e">
        <f t="shared" si="16"/>
        <v>#REF!</v>
      </c>
      <c r="Y58" s="365" t="e">
        <f t="shared" si="17"/>
        <v>#REF!</v>
      </c>
      <c r="Z58" s="352" t="e">
        <f t="shared" si="172"/>
        <v>#REF!</v>
      </c>
      <c r="AA58" s="320" t="e">
        <f t="shared" si="173"/>
        <v>#REF!</v>
      </c>
      <c r="AB58" s="320" t="e">
        <f t="shared" si="174"/>
        <v>#REF!</v>
      </c>
      <c r="AC58" s="320">
        <f t="shared" si="175"/>
        <v>393070.84628853737</v>
      </c>
      <c r="AD58" s="324">
        <f t="shared" si="20"/>
        <v>551741.26831732399</v>
      </c>
      <c r="AE58" s="320">
        <f t="shared" si="21"/>
        <v>515226.91072531202</v>
      </c>
      <c r="AF58" s="322"/>
      <c r="AG58" s="322"/>
      <c r="AH58" s="322"/>
      <c r="AI58" s="320"/>
      <c r="AJ58" s="320"/>
      <c r="AK58" s="320" t="e">
        <f>#REF!</f>
        <v>#REF!</v>
      </c>
      <c r="AL58" s="320"/>
      <c r="AM58" s="320"/>
      <c r="AN58" s="320"/>
      <c r="AO58" s="320">
        <f>ФСК!G58</f>
        <v>74288.932067188318</v>
      </c>
      <c r="AP58" s="320">
        <v>0</v>
      </c>
      <c r="AQ58" s="320">
        <v>0</v>
      </c>
      <c r="AR58" s="320">
        <f>ОРЕХ!G58</f>
        <v>166950.83818256296</v>
      </c>
      <c r="AS58" s="320">
        <v>0</v>
      </c>
      <c r="AT58" s="320">
        <v>0</v>
      </c>
      <c r="AU58" s="320">
        <v>354702.73421999993</v>
      </c>
      <c r="AV58" s="320">
        <v>140548.11999999997</v>
      </c>
      <c r="AW58" s="320">
        <v>156816.11999999997</v>
      </c>
      <c r="AX58" s="322">
        <v>0</v>
      </c>
      <c r="AY58" s="322">
        <v>0</v>
      </c>
      <c r="AZ58" s="322">
        <v>0</v>
      </c>
      <c r="BA58" s="320">
        <v>0</v>
      </c>
      <c r="BB58" s="320">
        <v>0</v>
      </c>
      <c r="BC58" s="320">
        <v>0</v>
      </c>
      <c r="BD58" s="320" t="e">
        <f>#REF!</f>
        <v>#REF!</v>
      </c>
      <c r="BE58" s="320" t="e">
        <f>#REF!</f>
        <v>#REF!</v>
      </c>
      <c r="BF58" s="323" t="e">
        <f>#REF!</f>
        <v>#REF!</v>
      </c>
    </row>
    <row r="59" spans="1:58">
      <c r="A59" s="319">
        <v>5</v>
      </c>
      <c r="B59" s="359" t="s">
        <v>54</v>
      </c>
      <c r="C59" s="352">
        <v>2876282.4345946275</v>
      </c>
      <c r="D59" s="320">
        <v>578847.93372931343</v>
      </c>
      <c r="E59" s="320">
        <v>515257.55</v>
      </c>
      <c r="F59" s="320">
        <v>1103357.02</v>
      </c>
      <c r="G59" s="320">
        <v>678819.93086531362</v>
      </c>
      <c r="H59" s="320">
        <v>1973.7456</v>
      </c>
      <c r="I59" s="284">
        <f t="shared" si="4"/>
        <v>1457.2711065674459</v>
      </c>
      <c r="J59" s="320">
        <v>2191.3000000000002</v>
      </c>
      <c r="K59" s="320" t="e">
        <f t="shared" si="5"/>
        <v>#REF!</v>
      </c>
      <c r="L59" s="284" t="e">
        <f t="shared" si="6"/>
        <v>#REF!</v>
      </c>
      <c r="M59" s="321" t="e">
        <f t="shared" si="7"/>
        <v>#REF!</v>
      </c>
      <c r="N59" s="284">
        <f t="shared" si="8"/>
        <v>1553.4509996008974</v>
      </c>
      <c r="O59" s="320">
        <f t="shared" si="9"/>
        <v>3066117.0752778728</v>
      </c>
      <c r="P59" s="320">
        <v>2223.7123296</v>
      </c>
      <c r="Q59" s="320" t="e">
        <f t="shared" si="10"/>
        <v>#REF!</v>
      </c>
      <c r="R59" s="284" t="e">
        <f t="shared" si="11"/>
        <v>#REF!</v>
      </c>
      <c r="S59" s="321" t="e">
        <f t="shared" si="12"/>
        <v>#REF!</v>
      </c>
      <c r="T59" s="284">
        <f t="shared" si="13"/>
        <v>1632.6770005805431</v>
      </c>
      <c r="U59" s="320">
        <f t="shared" si="14"/>
        <v>3222489.0461170445</v>
      </c>
      <c r="V59" s="320">
        <v>1932.2974856000005</v>
      </c>
      <c r="W59" s="320" t="e">
        <f t="shared" si="15"/>
        <v>#REF!</v>
      </c>
      <c r="X59" s="284" t="e">
        <f t="shared" si="16"/>
        <v>#REF!</v>
      </c>
      <c r="Y59" s="365" t="e">
        <f t="shared" si="17"/>
        <v>#REF!</v>
      </c>
      <c r="Z59" s="352" t="e">
        <f t="shared" si="172"/>
        <v>#REF!</v>
      </c>
      <c r="AA59" s="320" t="e">
        <f t="shared" si="173"/>
        <v>#REF!</v>
      </c>
      <c r="AB59" s="320" t="e">
        <f t="shared" si="174"/>
        <v>#REF!</v>
      </c>
      <c r="AC59" s="320">
        <f t="shared" si="175"/>
        <v>0</v>
      </c>
      <c r="AD59" s="324">
        <f t="shared" si="20"/>
        <v>0</v>
      </c>
      <c r="AE59" s="320">
        <f t="shared" si="21"/>
        <v>67671.383098310296</v>
      </c>
      <c r="AF59" s="322"/>
      <c r="AG59" s="322"/>
      <c r="AH59" s="322"/>
      <c r="AI59" s="320"/>
      <c r="AJ59" s="320"/>
      <c r="AK59" s="320" t="e">
        <f>#REF!</f>
        <v>#REF!</v>
      </c>
      <c r="AL59" s="320"/>
      <c r="AM59" s="320"/>
      <c r="AN59" s="320"/>
      <c r="AO59" s="320">
        <f>ФСК!G59</f>
        <v>66918.836269284715</v>
      </c>
      <c r="AP59" s="320">
        <v>0</v>
      </c>
      <c r="AQ59" s="320">
        <v>0</v>
      </c>
      <c r="AR59" s="320">
        <f>ОРЕХ!G59</f>
        <v>57052.876104142633</v>
      </c>
      <c r="AS59" s="320">
        <v>0</v>
      </c>
      <c r="AT59" s="320">
        <v>0</v>
      </c>
      <c r="AU59" s="320">
        <v>77116.524333333335</v>
      </c>
      <c r="AV59" s="320">
        <v>53679.66333333333</v>
      </c>
      <c r="AW59" s="320">
        <v>64976.66333333333</v>
      </c>
      <c r="AX59" s="322">
        <f>(ПМ!$AE$10)*1000</f>
        <v>1550009.9589024344</v>
      </c>
      <c r="AY59" s="322">
        <f>(ПМ!$AM$10)*1000</f>
        <v>795133.26983371726</v>
      </c>
      <c r="AZ59" s="322">
        <f>(ПМ!$AU$10)*1000</f>
        <v>861616.95792871725</v>
      </c>
      <c r="BA59" s="320">
        <v>0</v>
      </c>
      <c r="BB59" s="320">
        <v>0</v>
      </c>
      <c r="BC59" s="320">
        <v>0</v>
      </c>
      <c r="BD59" s="320" t="e">
        <f>#REF!</f>
        <v>#REF!</v>
      </c>
      <c r="BE59" s="320" t="e">
        <f>#REF!</f>
        <v>#REF!</v>
      </c>
      <c r="BF59" s="323" t="e">
        <f>#REF!</f>
        <v>#REF!</v>
      </c>
    </row>
    <row r="60" spans="1:58">
      <c r="A60" s="319">
        <v>6</v>
      </c>
      <c r="B60" s="359" t="s">
        <v>55</v>
      </c>
      <c r="C60" s="352">
        <v>20770237.93565879</v>
      </c>
      <c r="D60" s="320">
        <v>3924238.9804030005</v>
      </c>
      <c r="E60" s="320">
        <v>3791240.6943552773</v>
      </c>
      <c r="F60" s="320">
        <v>3522012.4923573011</v>
      </c>
      <c r="G60" s="320">
        <v>9532745.7685432099</v>
      </c>
      <c r="H60" s="320">
        <v>14439.376485743631</v>
      </c>
      <c r="I60" s="284">
        <f t="shared" si="4"/>
        <v>1438.4442400380503</v>
      </c>
      <c r="J60" s="320">
        <v>14600</v>
      </c>
      <c r="K60" s="320" t="e">
        <f t="shared" si="5"/>
        <v>#REF!</v>
      </c>
      <c r="L60" s="284" t="e">
        <f t="shared" si="6"/>
        <v>#REF!</v>
      </c>
      <c r="M60" s="321" t="e">
        <f t="shared" si="7"/>
        <v>#REF!</v>
      </c>
      <c r="N60" s="284">
        <f t="shared" si="8"/>
        <v>1533.3815598805618</v>
      </c>
      <c r="O60" s="320">
        <f t="shared" si="9"/>
        <v>22141073.639412273</v>
      </c>
      <c r="P60" s="320">
        <v>14823</v>
      </c>
      <c r="Q60" s="320" t="e">
        <f t="shared" si="10"/>
        <v>#REF!</v>
      </c>
      <c r="R60" s="284" t="e">
        <f t="shared" si="11"/>
        <v>#REF!</v>
      </c>
      <c r="S60" s="321" t="e">
        <f t="shared" si="12"/>
        <v>#REF!</v>
      </c>
      <c r="T60" s="284">
        <f t="shared" si="13"/>
        <v>1611.5840194344703</v>
      </c>
      <c r="U60" s="320">
        <f t="shared" si="14"/>
        <v>23270268.395022295</v>
      </c>
      <c r="V60" s="320">
        <v>13629</v>
      </c>
      <c r="W60" s="320" t="e">
        <f t="shared" si="15"/>
        <v>#REF!</v>
      </c>
      <c r="X60" s="284" t="e">
        <f t="shared" si="16"/>
        <v>#REF!</v>
      </c>
      <c r="Y60" s="365" t="e">
        <f t="shared" si="17"/>
        <v>#REF!</v>
      </c>
      <c r="Z60" s="352" t="e">
        <f t="shared" si="172"/>
        <v>#REF!</v>
      </c>
      <c r="AA60" s="320" t="e">
        <f t="shared" si="173"/>
        <v>#REF!</v>
      </c>
      <c r="AB60" s="320" t="e">
        <f t="shared" si="174"/>
        <v>#REF!</v>
      </c>
      <c r="AC60" s="320">
        <f t="shared" si="175"/>
        <v>0</v>
      </c>
      <c r="AD60" s="324">
        <f t="shared" si="20"/>
        <v>0</v>
      </c>
      <c r="AE60" s="320">
        <f t="shared" si="21"/>
        <v>1305989.7941499013</v>
      </c>
      <c r="AF60" s="322"/>
      <c r="AG60" s="322"/>
      <c r="AH60" s="322"/>
      <c r="AI60" s="320"/>
      <c r="AJ60" s="320"/>
      <c r="AK60" s="320" t="e">
        <f>#REF!</f>
        <v>#REF!</v>
      </c>
      <c r="AL60" s="320"/>
      <c r="AM60" s="320"/>
      <c r="AN60" s="320"/>
      <c r="AO60" s="320">
        <f>ФСК!G60</f>
        <v>453669.24628936406</v>
      </c>
      <c r="AP60" s="320">
        <v>0</v>
      </c>
      <c r="AQ60" s="320">
        <v>0</v>
      </c>
      <c r="AR60" s="320">
        <f>ОРЕХ!G60</f>
        <v>453294.32567947172</v>
      </c>
      <c r="AS60" s="320">
        <v>0</v>
      </c>
      <c r="AT60" s="320">
        <v>0</v>
      </c>
      <c r="AU60" s="320">
        <v>1370922.6866666668</v>
      </c>
      <c r="AV60" s="320">
        <v>650526.32666666666</v>
      </c>
      <c r="AW60" s="320">
        <v>1414433.3266666667</v>
      </c>
      <c r="AX60" s="322">
        <f>(ПМ!$AE$9)*1000</f>
        <v>2311562.6729798443</v>
      </c>
      <c r="AY60" s="322">
        <f>(ПМ!$AM$9)*1000</f>
        <v>1357695.9523459219</v>
      </c>
      <c r="AZ60" s="322">
        <f>(ПМ!$AU$9)*1000</f>
        <v>1559736.8360059217</v>
      </c>
      <c r="BA60" s="320">
        <v>0</v>
      </c>
      <c r="BB60" s="320">
        <v>0</v>
      </c>
      <c r="BC60" s="320">
        <v>0</v>
      </c>
      <c r="BD60" s="320" t="e">
        <f>#REF!</f>
        <v>#REF!</v>
      </c>
      <c r="BE60" s="320" t="e">
        <f>#REF!</f>
        <v>#REF!</v>
      </c>
      <c r="BF60" s="323" t="e">
        <f>#REF!</f>
        <v>#REF!</v>
      </c>
    </row>
    <row r="61" spans="1:58">
      <c r="A61" s="319">
        <v>7</v>
      </c>
      <c r="B61" s="359" t="s">
        <v>56</v>
      </c>
      <c r="C61" s="352">
        <v>6750582.2407458704</v>
      </c>
      <c r="D61" s="320">
        <v>1125668.4709515115</v>
      </c>
      <c r="E61" s="320">
        <v>621831.84451129567</v>
      </c>
      <c r="F61" s="320">
        <v>1772457.9489880477</v>
      </c>
      <c r="G61" s="320">
        <v>3230623.9762950148</v>
      </c>
      <c r="H61" s="320">
        <v>5033.4544999999998</v>
      </c>
      <c r="I61" s="284">
        <f t="shared" si="4"/>
        <v>1341.1429944873587</v>
      </c>
      <c r="J61" s="320">
        <v>5011.34</v>
      </c>
      <c r="K61" s="320" t="e">
        <f t="shared" si="5"/>
        <v>#REF!</v>
      </c>
      <c r="L61" s="284" t="e">
        <f t="shared" si="6"/>
        <v>#REF!</v>
      </c>
      <c r="M61" s="321" t="e">
        <f t="shared" si="7"/>
        <v>#REF!</v>
      </c>
      <c r="N61" s="284">
        <f t="shared" si="8"/>
        <v>1429.6584321235243</v>
      </c>
      <c r="O61" s="320">
        <f t="shared" si="9"/>
        <v>7196120.6686350983</v>
      </c>
      <c r="P61" s="320">
        <v>5076.4874199999995</v>
      </c>
      <c r="Q61" s="320" t="e">
        <f t="shared" si="10"/>
        <v>#REF!</v>
      </c>
      <c r="R61" s="284" t="e">
        <f t="shared" si="11"/>
        <v>#REF!</v>
      </c>
      <c r="S61" s="321" t="e">
        <f t="shared" si="12"/>
        <v>#REF!</v>
      </c>
      <c r="T61" s="284">
        <f t="shared" si="13"/>
        <v>1502.571012161824</v>
      </c>
      <c r="U61" s="320">
        <f t="shared" si="14"/>
        <v>7563122.8227354875</v>
      </c>
      <c r="V61" s="320">
        <v>5142.4817564599989</v>
      </c>
      <c r="W61" s="320" t="e">
        <f t="shared" si="15"/>
        <v>#REF!</v>
      </c>
      <c r="X61" s="284" t="e">
        <f t="shared" si="16"/>
        <v>#REF!</v>
      </c>
      <c r="Y61" s="365" t="e">
        <f t="shared" si="17"/>
        <v>#REF!</v>
      </c>
      <c r="Z61" s="352" t="e">
        <f t="shared" si="172"/>
        <v>#REF!</v>
      </c>
      <c r="AA61" s="320" t="e">
        <f t="shared" si="173"/>
        <v>#REF!</v>
      </c>
      <c r="AB61" s="320" t="e">
        <f t="shared" si="174"/>
        <v>#REF!</v>
      </c>
      <c r="AC61" s="320">
        <f t="shared" si="175"/>
        <v>29658.706751590264</v>
      </c>
      <c r="AD61" s="324">
        <f t="shared" si="20"/>
        <v>0</v>
      </c>
      <c r="AE61" s="320">
        <f t="shared" si="21"/>
        <v>0</v>
      </c>
      <c r="AF61" s="322"/>
      <c r="AG61" s="322"/>
      <c r="AH61" s="322"/>
      <c r="AI61" s="320"/>
      <c r="AJ61" s="320"/>
      <c r="AK61" s="320" t="e">
        <f>#REF!</f>
        <v>#REF!</v>
      </c>
      <c r="AL61" s="320"/>
      <c r="AM61" s="320"/>
      <c r="AN61" s="320"/>
      <c r="AO61" s="320">
        <f>ФСК!G61</f>
        <v>130135.08334699553</v>
      </c>
      <c r="AP61" s="320">
        <v>0</v>
      </c>
      <c r="AQ61" s="320">
        <v>0</v>
      </c>
      <c r="AR61" s="320">
        <f>ОРЕХ!G61</f>
        <v>118335.99934740108</v>
      </c>
      <c r="AS61" s="320">
        <v>0</v>
      </c>
      <c r="AT61" s="320">
        <v>0</v>
      </c>
      <c r="AU61" s="320">
        <v>207662.81751666666</v>
      </c>
      <c r="AV61" s="320">
        <v>72765.716666666674</v>
      </c>
      <c r="AW61" s="320">
        <v>79349.716666666674</v>
      </c>
      <c r="AX61" s="322">
        <v>0</v>
      </c>
      <c r="AY61" s="322">
        <v>0</v>
      </c>
      <c r="AZ61" s="322">
        <v>0</v>
      </c>
      <c r="BA61" s="320">
        <v>0</v>
      </c>
      <c r="BB61" s="320">
        <v>0</v>
      </c>
      <c r="BC61" s="320">
        <v>0</v>
      </c>
      <c r="BD61" s="320" t="e">
        <f>#REF!</f>
        <v>#REF!</v>
      </c>
      <c r="BE61" s="320" t="e">
        <f>#REF!</f>
        <v>#REF!</v>
      </c>
      <c r="BF61" s="323" t="e">
        <f>#REF!</f>
        <v>#REF!</v>
      </c>
    </row>
    <row r="62" spans="1:58">
      <c r="A62" s="319">
        <v>8</v>
      </c>
      <c r="B62" s="359" t="s">
        <v>57</v>
      </c>
      <c r="C62" s="352">
        <v>9243452.7482537068</v>
      </c>
      <c r="D62" s="320">
        <v>1229008.9983554403</v>
      </c>
      <c r="E62" s="320">
        <v>1327037.5243999998</v>
      </c>
      <c r="F62" s="320">
        <v>2097780.1357339909</v>
      </c>
      <c r="G62" s="320">
        <v>4589626.0897642756</v>
      </c>
      <c r="H62" s="320">
        <v>5133.1288000002369</v>
      </c>
      <c r="I62" s="284">
        <f t="shared" si="4"/>
        <v>1800.7443624351058</v>
      </c>
      <c r="J62" s="320">
        <v>5074.13</v>
      </c>
      <c r="K62" s="320" t="e">
        <f t="shared" si="5"/>
        <v>#REF!</v>
      </c>
      <c r="L62" s="284" t="e">
        <f t="shared" si="6"/>
        <v>#REF!</v>
      </c>
      <c r="M62" s="321" t="e">
        <f t="shared" si="7"/>
        <v>#REF!</v>
      </c>
      <c r="N62" s="284">
        <f t="shared" si="8"/>
        <v>1919.593490355823</v>
      </c>
      <c r="O62" s="320">
        <f t="shared" si="9"/>
        <v>9853520.6296384521</v>
      </c>
      <c r="P62" s="320">
        <v>5057.9688999999998</v>
      </c>
      <c r="Q62" s="320" t="e">
        <f t="shared" si="10"/>
        <v>#REF!</v>
      </c>
      <c r="R62" s="284" t="e">
        <f t="shared" si="11"/>
        <v>#REF!</v>
      </c>
      <c r="S62" s="321" t="e">
        <f t="shared" si="12"/>
        <v>#REF!</v>
      </c>
      <c r="T62" s="284">
        <f t="shared" si="13"/>
        <v>2017.4927583639699</v>
      </c>
      <c r="U62" s="320">
        <f t="shared" si="14"/>
        <v>10356050.181750013</v>
      </c>
      <c r="V62" s="320">
        <v>5108.548589</v>
      </c>
      <c r="W62" s="320" t="e">
        <f t="shared" si="15"/>
        <v>#REF!</v>
      </c>
      <c r="X62" s="284" t="e">
        <f t="shared" si="16"/>
        <v>#REF!</v>
      </c>
      <c r="Y62" s="365" t="e">
        <f t="shared" si="17"/>
        <v>#REF!</v>
      </c>
      <c r="Z62" s="352" t="e">
        <f t="shared" si="172"/>
        <v>#REF!</v>
      </c>
      <c r="AA62" s="320" t="e">
        <f t="shared" si="173"/>
        <v>#REF!</v>
      </c>
      <c r="AB62" s="320" t="e">
        <f t="shared" si="174"/>
        <v>#REF!</v>
      </c>
      <c r="AC62" s="320">
        <f t="shared" si="175"/>
        <v>106241.75649086268</v>
      </c>
      <c r="AD62" s="324">
        <f t="shared" si="20"/>
        <v>144276.45477624962</v>
      </c>
      <c r="AE62" s="320">
        <f t="shared" si="21"/>
        <v>49590.397692036313</v>
      </c>
      <c r="AF62" s="322"/>
      <c r="AG62" s="322"/>
      <c r="AH62" s="322"/>
      <c r="AI62" s="320"/>
      <c r="AJ62" s="320"/>
      <c r="AK62" s="320" t="e">
        <f>#REF!</f>
        <v>#REF!</v>
      </c>
      <c r="AL62" s="320"/>
      <c r="AM62" s="320"/>
      <c r="AN62" s="320"/>
      <c r="AO62" s="320">
        <f>ФСК!G62</f>
        <v>142081.9651277964</v>
      </c>
      <c r="AP62" s="320">
        <v>0</v>
      </c>
      <c r="AQ62" s="320">
        <v>0</v>
      </c>
      <c r="AR62" s="320">
        <f>ОРЕХ!G62</f>
        <v>144462.30111729191</v>
      </c>
      <c r="AS62" s="320">
        <v>0</v>
      </c>
      <c r="AT62" s="320">
        <v>0</v>
      </c>
      <c r="AU62" s="320">
        <v>531409.00373333343</v>
      </c>
      <c r="AV62" s="320">
        <v>87597.083333333343</v>
      </c>
      <c r="AW62" s="320">
        <v>118255.08333333334</v>
      </c>
      <c r="AX62" s="322">
        <v>0</v>
      </c>
      <c r="AY62" s="322">
        <v>0</v>
      </c>
      <c r="AZ62" s="322">
        <v>0</v>
      </c>
      <c r="BA62" s="320">
        <v>0</v>
      </c>
      <c r="BB62" s="320">
        <v>0</v>
      </c>
      <c r="BC62" s="320">
        <v>0</v>
      </c>
      <c r="BD62" s="320" t="e">
        <f>#REF!</f>
        <v>#REF!</v>
      </c>
      <c r="BE62" s="320" t="e">
        <f>#REF!</f>
        <v>#REF!</v>
      </c>
      <c r="BF62" s="323" t="e">
        <f>#REF!</f>
        <v>#REF!</v>
      </c>
    </row>
    <row r="63" spans="1:58">
      <c r="A63" s="319">
        <v>9</v>
      </c>
      <c r="B63" s="359" t="s">
        <v>58</v>
      </c>
      <c r="C63" s="352">
        <v>6231670.9892922509</v>
      </c>
      <c r="D63" s="320">
        <v>745849.03929225169</v>
      </c>
      <c r="E63" s="320">
        <v>792242.50400000007</v>
      </c>
      <c r="F63" s="320">
        <v>2325605.102</v>
      </c>
      <c r="G63" s="320">
        <v>2367974.3439999996</v>
      </c>
      <c r="H63" s="320">
        <v>7438.3822066000002</v>
      </c>
      <c r="I63" s="284">
        <f t="shared" si="4"/>
        <v>837.7723564356445</v>
      </c>
      <c r="J63" s="320">
        <v>7283.43</v>
      </c>
      <c r="K63" s="320" t="e">
        <f t="shared" si="5"/>
        <v>#REF!</v>
      </c>
      <c r="L63" s="284" t="e">
        <f t="shared" si="6"/>
        <v>#REF!</v>
      </c>
      <c r="M63" s="321" t="e">
        <f t="shared" si="7"/>
        <v>#REF!</v>
      </c>
      <c r="N63" s="284">
        <f t="shared" si="8"/>
        <v>893.06533196039709</v>
      </c>
      <c r="O63" s="320">
        <f t="shared" si="9"/>
        <v>6642961.2745855404</v>
      </c>
      <c r="P63" s="320">
        <v>7394.7093727582096</v>
      </c>
      <c r="Q63" s="320" t="e">
        <f t="shared" si="10"/>
        <v>#REF!</v>
      </c>
      <c r="R63" s="284" t="e">
        <f t="shared" si="11"/>
        <v>#REF!</v>
      </c>
      <c r="S63" s="321" t="e">
        <f t="shared" si="12"/>
        <v>#REF!</v>
      </c>
      <c r="T63" s="284">
        <f t="shared" si="13"/>
        <v>938.61166389037726</v>
      </c>
      <c r="U63" s="320">
        <f t="shared" si="14"/>
        <v>6981752.299589402</v>
      </c>
      <c r="V63" s="320">
        <v>7505.6290563641578</v>
      </c>
      <c r="W63" s="320" t="e">
        <f t="shared" si="15"/>
        <v>#REF!</v>
      </c>
      <c r="X63" s="284" t="e">
        <f t="shared" si="16"/>
        <v>#REF!</v>
      </c>
      <c r="Y63" s="365" t="e">
        <f t="shared" si="17"/>
        <v>#REF!</v>
      </c>
      <c r="Z63" s="352" t="e">
        <f t="shared" si="172"/>
        <v>#REF!</v>
      </c>
      <c r="AA63" s="320" t="e">
        <f t="shared" si="173"/>
        <v>#REF!</v>
      </c>
      <c r="AB63" s="320" t="e">
        <f t="shared" si="174"/>
        <v>#REF!</v>
      </c>
      <c r="AC63" s="320">
        <f t="shared" si="175"/>
        <v>129814.67525818478</v>
      </c>
      <c r="AD63" s="324">
        <f t="shared" si="20"/>
        <v>39002.693852570017</v>
      </c>
      <c r="AE63" s="320">
        <f t="shared" si="21"/>
        <v>0</v>
      </c>
      <c r="AF63" s="322"/>
      <c r="AG63" s="322"/>
      <c r="AH63" s="322"/>
      <c r="AI63" s="320"/>
      <c r="AJ63" s="320"/>
      <c r="AK63" s="320" t="e">
        <f>#REF!</f>
        <v>#REF!</v>
      </c>
      <c r="AL63" s="320"/>
      <c r="AM63" s="320"/>
      <c r="AN63" s="320"/>
      <c r="AO63" s="320">
        <f>ФСК!G63</f>
        <v>86225.322461531963</v>
      </c>
      <c r="AP63" s="320">
        <v>0</v>
      </c>
      <c r="AQ63" s="320">
        <v>0</v>
      </c>
      <c r="AR63" s="320">
        <f>ОРЕХ!G63</f>
        <v>117789.42402385338</v>
      </c>
      <c r="AS63" s="320">
        <v>0</v>
      </c>
      <c r="AT63" s="320">
        <v>0</v>
      </c>
      <c r="AU63" s="320">
        <v>269216.64055566664</v>
      </c>
      <c r="AV63" s="320">
        <v>55417.216666666674</v>
      </c>
      <c r="AW63" s="320">
        <v>58862.216666666674</v>
      </c>
      <c r="AX63" s="322">
        <v>0</v>
      </c>
      <c r="AY63" s="322">
        <v>0</v>
      </c>
      <c r="AZ63" s="322">
        <v>0</v>
      </c>
      <c r="BA63" s="320">
        <v>0</v>
      </c>
      <c r="BB63" s="320">
        <v>0</v>
      </c>
      <c r="BC63" s="320">
        <v>0</v>
      </c>
      <c r="BD63" s="320" t="e">
        <f>#REF!</f>
        <v>#REF!</v>
      </c>
      <c r="BE63" s="320" t="e">
        <f>#REF!</f>
        <v>#REF!</v>
      </c>
      <c r="BF63" s="323" t="e">
        <f>#REF!</f>
        <v>#REF!</v>
      </c>
    </row>
    <row r="64" spans="1:58" s="1" customFormat="1">
      <c r="A64" s="315"/>
      <c r="B64" s="360" t="s">
        <v>59</v>
      </c>
      <c r="C64" s="353">
        <f>SUM(C65:C71)</f>
        <v>49722835.302437961</v>
      </c>
      <c r="D64" s="316">
        <f t="shared" ref="D64:J64" si="176">SUM(D65:D71)</f>
        <v>11791521.863415536</v>
      </c>
      <c r="E64" s="316">
        <f t="shared" si="176"/>
        <v>7999001.2826434653</v>
      </c>
      <c r="F64" s="316">
        <f t="shared" si="176"/>
        <v>7956261.1795658981</v>
      </c>
      <c r="G64" s="316">
        <f t="shared" si="176"/>
        <v>21976050.976813063</v>
      </c>
      <c r="H64" s="316">
        <f t="shared" si="176"/>
        <v>48081.450276486277</v>
      </c>
      <c r="I64" s="298">
        <f t="shared" si="4"/>
        <v>1034.1375939476266</v>
      </c>
      <c r="J64" s="316">
        <f t="shared" si="176"/>
        <v>49833.71457702505</v>
      </c>
      <c r="K64" s="316" t="e">
        <f>SUM(K65:K71)</f>
        <v>#REF!</v>
      </c>
      <c r="L64" s="298" t="e">
        <f t="shared" si="6"/>
        <v>#REF!</v>
      </c>
      <c r="M64" s="317" t="e">
        <f t="shared" si="7"/>
        <v>#REF!</v>
      </c>
      <c r="N64" s="298">
        <f t="shared" si="8"/>
        <v>1102.39067514817</v>
      </c>
      <c r="O64" s="316">
        <f t="shared" ref="O64:P64" si="177">SUM(O65:O71)</f>
        <v>53004542.432398871</v>
      </c>
      <c r="P64" s="316">
        <f t="shared" si="177"/>
        <v>50090.218302952628</v>
      </c>
      <c r="Q64" s="316" t="e">
        <f>SUM(Q65:Q71)</f>
        <v>#REF!</v>
      </c>
      <c r="R64" s="298" t="e">
        <f t="shared" si="11"/>
        <v>#REF!</v>
      </c>
      <c r="S64" s="317" t="e">
        <f t="shared" si="12"/>
        <v>#REF!</v>
      </c>
      <c r="T64" s="298">
        <f t="shared" si="13"/>
        <v>1158.6125995807265</v>
      </c>
      <c r="U64" s="316">
        <f t="shared" ref="U64:W64" si="178">SUM(U65:U71)</f>
        <v>55707774.096451208</v>
      </c>
      <c r="V64" s="316">
        <f t="shared" si="178"/>
        <v>50215.014380285917</v>
      </c>
      <c r="W64" s="316" t="e">
        <f t="shared" si="178"/>
        <v>#REF!</v>
      </c>
      <c r="X64" s="298" t="e">
        <f t="shared" si="16"/>
        <v>#REF!</v>
      </c>
      <c r="Y64" s="366" t="e">
        <f t="shared" si="17"/>
        <v>#REF!</v>
      </c>
      <c r="Z64" s="353" t="e">
        <f t="shared" ref="Z64:BF64" si="179">SUM(Z65:Z71)</f>
        <v>#REF!</v>
      </c>
      <c r="AA64" s="316" t="e">
        <f t="shared" si="179"/>
        <v>#REF!</v>
      </c>
      <c r="AB64" s="316" t="e">
        <f t="shared" si="179"/>
        <v>#REF!</v>
      </c>
      <c r="AC64" s="316">
        <f t="shared" si="179"/>
        <v>434940.91291943152</v>
      </c>
      <c r="AD64" s="316">
        <f t="shared" si="179"/>
        <v>307207.78194324521</v>
      </c>
      <c r="AE64" s="316">
        <f t="shared" si="179"/>
        <v>151325.43611950753</v>
      </c>
      <c r="AF64" s="316">
        <f t="shared" si="179"/>
        <v>0</v>
      </c>
      <c r="AG64" s="316">
        <f t="shared" si="179"/>
        <v>0</v>
      </c>
      <c r="AH64" s="316">
        <f t="shared" si="179"/>
        <v>0</v>
      </c>
      <c r="AI64" s="316">
        <f t="shared" si="179"/>
        <v>0</v>
      </c>
      <c r="AJ64" s="316">
        <f t="shared" si="179"/>
        <v>0</v>
      </c>
      <c r="AK64" s="316" t="e">
        <f t="shared" si="179"/>
        <v>#REF!</v>
      </c>
      <c r="AL64" s="316">
        <f t="shared" si="179"/>
        <v>0</v>
      </c>
      <c r="AM64" s="316">
        <f t="shared" si="179"/>
        <v>0</v>
      </c>
      <c r="AN64" s="316">
        <f t="shared" si="179"/>
        <v>0</v>
      </c>
      <c r="AO64" s="316">
        <f t="shared" si="179"/>
        <v>1363181.7183139329</v>
      </c>
      <c r="AP64" s="316">
        <f t="shared" si="179"/>
        <v>0</v>
      </c>
      <c r="AQ64" s="316">
        <f t="shared" si="179"/>
        <v>0</v>
      </c>
      <c r="AR64" s="316">
        <f t="shared" si="179"/>
        <v>980803.283951513</v>
      </c>
      <c r="AS64" s="316">
        <f t="shared" si="179"/>
        <v>0</v>
      </c>
      <c r="AT64" s="316">
        <f t="shared" si="179"/>
        <v>0</v>
      </c>
      <c r="AU64" s="316">
        <f t="shared" si="179"/>
        <v>373571.69005037833</v>
      </c>
      <c r="AV64" s="316">
        <f t="shared" si="179"/>
        <v>496484.59764541528</v>
      </c>
      <c r="AW64" s="316">
        <f t="shared" si="179"/>
        <v>479628.15764541528</v>
      </c>
      <c r="AX64" s="316">
        <f t="shared" si="179"/>
        <v>0</v>
      </c>
      <c r="AY64" s="316">
        <f t="shared" si="179"/>
        <v>0</v>
      </c>
      <c r="AZ64" s="316">
        <f t="shared" si="179"/>
        <v>0</v>
      </c>
      <c r="BA64" s="316">
        <f t="shared" si="179"/>
        <v>0</v>
      </c>
      <c r="BB64" s="316">
        <f t="shared" si="179"/>
        <v>0</v>
      </c>
      <c r="BC64" s="316">
        <f t="shared" si="179"/>
        <v>0</v>
      </c>
      <c r="BD64" s="316" t="e">
        <f t="shared" si="179"/>
        <v>#REF!</v>
      </c>
      <c r="BE64" s="316" t="e">
        <f t="shared" si="179"/>
        <v>#REF!</v>
      </c>
      <c r="BF64" s="318" t="e">
        <f t="shared" si="179"/>
        <v>#REF!</v>
      </c>
    </row>
    <row r="65" spans="1:58">
      <c r="A65" s="319">
        <v>1</v>
      </c>
      <c r="B65" s="359" t="s">
        <v>60</v>
      </c>
      <c r="C65" s="352">
        <v>11845027.17614728</v>
      </c>
      <c r="D65" s="320">
        <v>3506817.1280388427</v>
      </c>
      <c r="E65" s="320">
        <v>1806907.5559157815</v>
      </c>
      <c r="F65" s="320">
        <v>631411.91932074632</v>
      </c>
      <c r="G65" s="320">
        <v>5899890.5728719095</v>
      </c>
      <c r="H65" s="320">
        <v>17216.249762899999</v>
      </c>
      <c r="I65" s="284">
        <f t="shared" si="4"/>
        <v>688.01436661732305</v>
      </c>
      <c r="J65" s="320">
        <v>18550.707743999999</v>
      </c>
      <c r="K65" s="320" t="e">
        <f t="shared" si="5"/>
        <v>#REF!</v>
      </c>
      <c r="L65" s="284" t="e">
        <f t="shared" si="6"/>
        <v>#REF!</v>
      </c>
      <c r="M65" s="321" t="e">
        <f t="shared" si="7"/>
        <v>#REF!</v>
      </c>
      <c r="N65" s="284">
        <f t="shared" si="8"/>
        <v>733.42331481406643</v>
      </c>
      <c r="O65" s="320">
        <f t="shared" si="9"/>
        <v>12626798.969773002</v>
      </c>
      <c r="P65" s="320">
        <v>18736.21608723887</v>
      </c>
      <c r="Q65" s="320" t="e">
        <f t="shared" si="10"/>
        <v>#REF!</v>
      </c>
      <c r="R65" s="284" t="e">
        <f t="shared" si="11"/>
        <v>#REF!</v>
      </c>
      <c r="S65" s="321" t="e">
        <f t="shared" si="12"/>
        <v>#REF!</v>
      </c>
      <c r="T65" s="284">
        <f t="shared" si="13"/>
        <v>770.82790386958379</v>
      </c>
      <c r="U65" s="320">
        <f t="shared" si="14"/>
        <v>13270765.717231425</v>
      </c>
      <c r="V65" s="320">
        <v>18923.57824922126</v>
      </c>
      <c r="W65" s="320" t="e">
        <f t="shared" si="15"/>
        <v>#REF!</v>
      </c>
      <c r="X65" s="284" t="e">
        <f t="shared" si="16"/>
        <v>#REF!</v>
      </c>
      <c r="Y65" s="365" t="e">
        <f t="shared" si="17"/>
        <v>#REF!</v>
      </c>
      <c r="Z65" s="352" t="e">
        <f t="shared" ref="Z65:Z71" si="180">AC65+AF65+AI65+AL65+AO65+AR65+AU65+AX65+BA65+BD65</f>
        <v>#REF!</v>
      </c>
      <c r="AA65" s="320" t="e">
        <f t="shared" ref="AA65:AA71" si="181">AD65+AG65+AJ65+AM65+AP65+AS65+AV65+AY65+BB65+BE65</f>
        <v>#REF!</v>
      </c>
      <c r="AB65" s="320" t="e">
        <f t="shared" ref="AB65:AB71" si="182">AE65+AH65+AK65+AN65+AQ65+AT65+AW65+AZ65+BC65+BF65</f>
        <v>#REF!</v>
      </c>
      <c r="AC65" s="320">
        <f t="shared" ref="AC65:AC71" si="183">IF(H65-J65&lt;0,0,(H65-J65)*I65)</f>
        <v>0</v>
      </c>
      <c r="AD65" s="324">
        <f t="shared" si="20"/>
        <v>0</v>
      </c>
      <c r="AE65" s="320">
        <f t="shared" si="21"/>
        <v>0</v>
      </c>
      <c r="AF65" s="322"/>
      <c r="AG65" s="322"/>
      <c r="AH65" s="322"/>
      <c r="AI65" s="320"/>
      <c r="AJ65" s="320"/>
      <c r="AK65" s="320" t="e">
        <f>#REF!</f>
        <v>#REF!</v>
      </c>
      <c r="AL65" s="320"/>
      <c r="AM65" s="320"/>
      <c r="AN65" s="320"/>
      <c r="AO65" s="320">
        <f>ФСК!G65</f>
        <v>405412.38474437408</v>
      </c>
      <c r="AP65" s="320">
        <v>0</v>
      </c>
      <c r="AQ65" s="320">
        <v>0</v>
      </c>
      <c r="AR65" s="320">
        <f>ОРЕХ!G65</f>
        <v>183860.99817794701</v>
      </c>
      <c r="AS65" s="320">
        <v>0</v>
      </c>
      <c r="AT65" s="320">
        <v>0</v>
      </c>
      <c r="AU65" s="320">
        <v>176372.30632504978</v>
      </c>
      <c r="AV65" s="320">
        <v>276585.14597191528</v>
      </c>
      <c r="AW65" s="320">
        <v>252585.14597191525</v>
      </c>
      <c r="AX65" s="322">
        <v>0</v>
      </c>
      <c r="AY65" s="322">
        <v>0</v>
      </c>
      <c r="AZ65" s="322">
        <v>0</v>
      </c>
      <c r="BA65" s="320">
        <v>0</v>
      </c>
      <c r="BB65" s="320">
        <v>0</v>
      </c>
      <c r="BC65" s="320">
        <v>0</v>
      </c>
      <c r="BD65" s="320" t="e">
        <f>#REF!</f>
        <v>#REF!</v>
      </c>
      <c r="BE65" s="320" t="e">
        <f>#REF!</f>
        <v>#REF!</v>
      </c>
      <c r="BF65" s="323" t="e">
        <f>#REF!</f>
        <v>#REF!</v>
      </c>
    </row>
    <row r="66" spans="1:58">
      <c r="A66" s="319">
        <v>2</v>
      </c>
      <c r="B66" s="359" t="s">
        <v>61</v>
      </c>
      <c r="C66" s="352">
        <v>10986787.10984716</v>
      </c>
      <c r="D66" s="320">
        <v>3039960.5501668165</v>
      </c>
      <c r="E66" s="320">
        <v>1456955.9369447823</v>
      </c>
      <c r="F66" s="320">
        <v>2264782.7387982854</v>
      </c>
      <c r="G66" s="320">
        <v>4225087.8839372769</v>
      </c>
      <c r="H66" s="320">
        <v>8367.0364059443309</v>
      </c>
      <c r="I66" s="284">
        <f t="shared" si="4"/>
        <v>1313.1037773472142</v>
      </c>
      <c r="J66" s="320">
        <v>8778.7698330250605</v>
      </c>
      <c r="K66" s="320" t="e">
        <f t="shared" si="5"/>
        <v>#REF!</v>
      </c>
      <c r="L66" s="284" t="e">
        <f t="shared" si="6"/>
        <v>#REF!</v>
      </c>
      <c r="M66" s="321" t="e">
        <f t="shared" si="7"/>
        <v>#REF!</v>
      </c>
      <c r="N66" s="284">
        <f t="shared" si="8"/>
        <v>1399.7686266521305</v>
      </c>
      <c r="O66" s="320">
        <f t="shared" si="9"/>
        <v>11711915.059097074</v>
      </c>
      <c r="P66" s="320">
        <v>8741.0176077573706</v>
      </c>
      <c r="Q66" s="320" t="e">
        <f t="shared" si="10"/>
        <v>#REF!</v>
      </c>
      <c r="R66" s="284" t="e">
        <f t="shared" si="11"/>
        <v>#REF!</v>
      </c>
      <c r="S66" s="321" t="e">
        <f t="shared" si="12"/>
        <v>#REF!</v>
      </c>
      <c r="T66" s="284">
        <f t="shared" si="13"/>
        <v>1471.1568266113891</v>
      </c>
      <c r="U66" s="320">
        <f t="shared" si="14"/>
        <v>12309222.727111025</v>
      </c>
      <c r="V66" s="320">
        <v>8499.1204074254856</v>
      </c>
      <c r="W66" s="320" t="e">
        <f t="shared" si="15"/>
        <v>#REF!</v>
      </c>
      <c r="X66" s="284" t="e">
        <f t="shared" si="16"/>
        <v>#REF!</v>
      </c>
      <c r="Y66" s="365" t="e">
        <f t="shared" si="17"/>
        <v>#REF!</v>
      </c>
      <c r="Z66" s="352" t="e">
        <f t="shared" si="180"/>
        <v>#REF!</v>
      </c>
      <c r="AA66" s="320" t="e">
        <f t="shared" si="181"/>
        <v>#REF!</v>
      </c>
      <c r="AB66" s="320" t="e">
        <f t="shared" si="182"/>
        <v>#REF!</v>
      </c>
      <c r="AC66" s="320">
        <f t="shared" si="183"/>
        <v>0</v>
      </c>
      <c r="AD66" s="324">
        <f t="shared" si="20"/>
        <v>0</v>
      </c>
      <c r="AE66" s="320">
        <f t="shared" si="21"/>
        <v>0</v>
      </c>
      <c r="AF66" s="322"/>
      <c r="AG66" s="322"/>
      <c r="AH66" s="322"/>
      <c r="AI66" s="320"/>
      <c r="AJ66" s="320"/>
      <c r="AK66" s="320" t="e">
        <f>#REF!</f>
        <v>#REF!</v>
      </c>
      <c r="AL66" s="320"/>
      <c r="AM66" s="320"/>
      <c r="AN66" s="320"/>
      <c r="AO66" s="320">
        <f>ФСК!G66</f>
        <v>351440.52603084547</v>
      </c>
      <c r="AP66" s="320">
        <v>0</v>
      </c>
      <c r="AQ66" s="320">
        <v>0</v>
      </c>
      <c r="AR66" s="320">
        <f>ОРЕХ!G66</f>
        <v>203545.93865979416</v>
      </c>
      <c r="AS66" s="320">
        <v>0</v>
      </c>
      <c r="AT66" s="320">
        <v>0</v>
      </c>
      <c r="AU66" s="320">
        <v>80916.816069771405</v>
      </c>
      <c r="AV66" s="320">
        <v>32563.6116735</v>
      </c>
      <c r="AW66" s="320">
        <v>32663.6116735</v>
      </c>
      <c r="AX66" s="322">
        <v>0</v>
      </c>
      <c r="AY66" s="322">
        <v>0</v>
      </c>
      <c r="AZ66" s="322">
        <v>0</v>
      </c>
      <c r="BA66" s="320">
        <v>0</v>
      </c>
      <c r="BB66" s="320">
        <v>0</v>
      </c>
      <c r="BC66" s="320">
        <v>0</v>
      </c>
      <c r="BD66" s="320" t="e">
        <f>#REF!</f>
        <v>#REF!</v>
      </c>
      <c r="BE66" s="320" t="e">
        <f>#REF!</f>
        <v>#REF!</v>
      </c>
      <c r="BF66" s="323" t="e">
        <f>#REF!</f>
        <v>#REF!</v>
      </c>
    </row>
    <row r="67" spans="1:58">
      <c r="A67" s="319">
        <v>3</v>
      </c>
      <c r="B67" s="359" t="s">
        <v>62</v>
      </c>
      <c r="C67" s="352">
        <v>4160926.3283640007</v>
      </c>
      <c r="D67" s="320">
        <v>1051198.6438545329</v>
      </c>
      <c r="E67" s="320">
        <v>917607.20569455088</v>
      </c>
      <c r="F67" s="320">
        <v>668411.72267010075</v>
      </c>
      <c r="G67" s="320">
        <v>1523708.7561448163</v>
      </c>
      <c r="H67" s="320">
        <v>3528.3014397000002</v>
      </c>
      <c r="I67" s="284">
        <f t="shared" si="4"/>
        <v>1179.300124854919</v>
      </c>
      <c r="J67" s="320">
        <v>3589.54</v>
      </c>
      <c r="K67" s="320" t="e">
        <f t="shared" si="5"/>
        <v>#REF!</v>
      </c>
      <c r="L67" s="284" t="e">
        <f t="shared" si="6"/>
        <v>#REF!</v>
      </c>
      <c r="M67" s="321" t="e">
        <f t="shared" si="7"/>
        <v>#REF!</v>
      </c>
      <c r="N67" s="284">
        <f t="shared" si="8"/>
        <v>1257.1339330953438</v>
      </c>
      <c r="O67" s="320">
        <f t="shared" si="9"/>
        <v>4435547.4660360254</v>
      </c>
      <c r="P67" s="320">
        <v>3603.90064912239</v>
      </c>
      <c r="Q67" s="320" t="e">
        <f t="shared" si="10"/>
        <v>#REF!</v>
      </c>
      <c r="R67" s="284" t="e">
        <f t="shared" si="11"/>
        <v>#REF!</v>
      </c>
      <c r="S67" s="321" t="e">
        <f t="shared" si="12"/>
        <v>#REF!</v>
      </c>
      <c r="T67" s="284">
        <f t="shared" si="13"/>
        <v>1321.2477636832061</v>
      </c>
      <c r="U67" s="320">
        <f t="shared" si="14"/>
        <v>4661760.3868038617</v>
      </c>
      <c r="V67" s="320">
        <v>3625.1636629522127</v>
      </c>
      <c r="W67" s="320" t="e">
        <f t="shared" si="15"/>
        <v>#REF!</v>
      </c>
      <c r="X67" s="284" t="e">
        <f t="shared" si="16"/>
        <v>#REF!</v>
      </c>
      <c r="Y67" s="365" t="e">
        <f t="shared" si="17"/>
        <v>#REF!</v>
      </c>
      <c r="Z67" s="352" t="e">
        <f t="shared" si="180"/>
        <v>#REF!</v>
      </c>
      <c r="AA67" s="320" t="e">
        <f t="shared" si="181"/>
        <v>#REF!</v>
      </c>
      <c r="AB67" s="320" t="e">
        <f t="shared" si="182"/>
        <v>#REF!</v>
      </c>
      <c r="AC67" s="320">
        <f t="shared" si="183"/>
        <v>0</v>
      </c>
      <c r="AD67" s="324">
        <f t="shared" si="20"/>
        <v>0</v>
      </c>
      <c r="AE67" s="320">
        <f t="shared" si="21"/>
        <v>0</v>
      </c>
      <c r="AF67" s="322"/>
      <c r="AG67" s="322"/>
      <c r="AH67" s="322"/>
      <c r="AI67" s="320"/>
      <c r="AJ67" s="320"/>
      <c r="AK67" s="320" t="e">
        <f>#REF!</f>
        <v>#REF!</v>
      </c>
      <c r="AL67" s="320"/>
      <c r="AM67" s="320"/>
      <c r="AN67" s="320"/>
      <c r="AO67" s="320">
        <f>ФСК!G67</f>
        <v>121525.85478087072</v>
      </c>
      <c r="AP67" s="320">
        <v>0</v>
      </c>
      <c r="AQ67" s="320">
        <v>0</v>
      </c>
      <c r="AR67" s="320">
        <f>ОРЕХ!G67</f>
        <v>92310.709843486315</v>
      </c>
      <c r="AS67" s="320">
        <v>0</v>
      </c>
      <c r="AT67" s="320">
        <v>0</v>
      </c>
      <c r="AU67" s="320">
        <v>47824.03041624176</v>
      </c>
      <c r="AV67" s="320">
        <v>9200</v>
      </c>
      <c r="AW67" s="320">
        <v>9200</v>
      </c>
      <c r="AX67" s="322">
        <v>0</v>
      </c>
      <c r="AY67" s="322">
        <v>0</v>
      </c>
      <c r="AZ67" s="322">
        <v>0</v>
      </c>
      <c r="BA67" s="320">
        <v>0</v>
      </c>
      <c r="BB67" s="320">
        <v>0</v>
      </c>
      <c r="BC67" s="320">
        <v>0</v>
      </c>
      <c r="BD67" s="320" t="e">
        <f>#REF!</f>
        <v>#REF!</v>
      </c>
      <c r="BE67" s="320" t="e">
        <f>#REF!</f>
        <v>#REF!</v>
      </c>
      <c r="BF67" s="323" t="e">
        <f>#REF!</f>
        <v>#REF!</v>
      </c>
    </row>
    <row r="68" spans="1:58">
      <c r="A68" s="319">
        <v>4</v>
      </c>
      <c r="B68" s="359" t="s">
        <v>63</v>
      </c>
      <c r="C68" s="352">
        <v>2386646.9864618853</v>
      </c>
      <c r="D68" s="320">
        <v>539531.23091249552</v>
      </c>
      <c r="E68" s="320">
        <v>482499.19157417153</v>
      </c>
      <c r="F68" s="320">
        <v>35843.116454339222</v>
      </c>
      <c r="G68" s="320">
        <v>1328773.4475208793</v>
      </c>
      <c r="H68" s="320">
        <v>2152.3338905777396</v>
      </c>
      <c r="I68" s="284">
        <f t="shared" si="4"/>
        <v>1108.8646593866765</v>
      </c>
      <c r="J68" s="320">
        <v>2250.127</v>
      </c>
      <c r="K68" s="320" t="e">
        <f t="shared" si="5"/>
        <v>#REF!</v>
      </c>
      <c r="L68" s="284" t="e">
        <f t="shared" si="6"/>
        <v>#REF!</v>
      </c>
      <c r="M68" s="321" t="e">
        <f t="shared" si="7"/>
        <v>#REF!</v>
      </c>
      <c r="N68" s="284">
        <f t="shared" si="8"/>
        <v>1182.0497269061973</v>
      </c>
      <c r="O68" s="320">
        <f t="shared" si="9"/>
        <v>2544165.6875683703</v>
      </c>
      <c r="P68" s="320">
        <v>2272.2455879731469</v>
      </c>
      <c r="Q68" s="320" t="e">
        <f t="shared" si="10"/>
        <v>#REF!</v>
      </c>
      <c r="R68" s="284" t="e">
        <f t="shared" si="11"/>
        <v>#REF!</v>
      </c>
      <c r="S68" s="321" t="e">
        <f t="shared" si="12"/>
        <v>#REF!</v>
      </c>
      <c r="T68" s="284">
        <f t="shared" si="13"/>
        <v>1242.3342629784133</v>
      </c>
      <c r="U68" s="320">
        <f t="shared" si="14"/>
        <v>2673918.137634357</v>
      </c>
      <c r="V68" s="320">
        <v>2285.233563775721</v>
      </c>
      <c r="W68" s="320" t="e">
        <f t="shared" si="15"/>
        <v>#REF!</v>
      </c>
      <c r="X68" s="284" t="e">
        <f t="shared" si="16"/>
        <v>#REF!</v>
      </c>
      <c r="Y68" s="365" t="e">
        <f t="shared" si="17"/>
        <v>#REF!</v>
      </c>
      <c r="Z68" s="352" t="e">
        <f t="shared" si="180"/>
        <v>#REF!</v>
      </c>
      <c r="AA68" s="320" t="e">
        <f t="shared" si="181"/>
        <v>#REF!</v>
      </c>
      <c r="AB68" s="320" t="e">
        <f t="shared" si="182"/>
        <v>#REF!</v>
      </c>
      <c r="AC68" s="320">
        <f t="shared" si="183"/>
        <v>0</v>
      </c>
      <c r="AD68" s="324">
        <f t="shared" si="20"/>
        <v>0</v>
      </c>
      <c r="AE68" s="320">
        <f t="shared" si="21"/>
        <v>0</v>
      </c>
      <c r="AF68" s="322"/>
      <c r="AG68" s="322"/>
      <c r="AH68" s="322"/>
      <c r="AI68" s="320"/>
      <c r="AJ68" s="320"/>
      <c r="AK68" s="320" t="e">
        <f>#REF!</f>
        <v>#REF!</v>
      </c>
      <c r="AL68" s="320"/>
      <c r="AM68" s="320"/>
      <c r="AN68" s="320"/>
      <c r="AO68" s="320">
        <f>ФСК!G68</f>
        <v>62373.552706646849</v>
      </c>
      <c r="AP68" s="320">
        <v>0</v>
      </c>
      <c r="AQ68" s="320">
        <v>0</v>
      </c>
      <c r="AR68" s="320">
        <f>ОРЕХ!G68</f>
        <v>66301.329234387376</v>
      </c>
      <c r="AS68" s="320">
        <v>0</v>
      </c>
      <c r="AT68" s="320">
        <v>0</v>
      </c>
      <c r="AU68" s="320">
        <v>0</v>
      </c>
      <c r="AV68" s="320">
        <v>21488.84</v>
      </c>
      <c r="AW68" s="320">
        <v>17546.400000000001</v>
      </c>
      <c r="AX68" s="322">
        <v>0</v>
      </c>
      <c r="AY68" s="322">
        <v>0</v>
      </c>
      <c r="AZ68" s="322">
        <v>0</v>
      </c>
      <c r="BA68" s="320">
        <v>0</v>
      </c>
      <c r="BB68" s="320">
        <v>0</v>
      </c>
      <c r="BC68" s="320">
        <v>0</v>
      </c>
      <c r="BD68" s="320" t="e">
        <f>#REF!</f>
        <v>#REF!</v>
      </c>
      <c r="BE68" s="320" t="e">
        <f>#REF!</f>
        <v>#REF!</v>
      </c>
      <c r="BF68" s="323" t="e">
        <f>#REF!</f>
        <v>#REF!</v>
      </c>
    </row>
    <row r="69" spans="1:58">
      <c r="A69" s="319">
        <v>5</v>
      </c>
      <c r="B69" s="359" t="s">
        <v>64</v>
      </c>
      <c r="C69" s="352">
        <v>10259646.565628551</v>
      </c>
      <c r="D69" s="320">
        <v>1962154.6608563133</v>
      </c>
      <c r="E69" s="320">
        <v>1943830.4098140001</v>
      </c>
      <c r="F69" s="320">
        <v>1785805.9659563776</v>
      </c>
      <c r="G69" s="320">
        <v>4567855.5290018599</v>
      </c>
      <c r="H69" s="320">
        <v>9073.5885618326538</v>
      </c>
      <c r="I69" s="284">
        <f t="shared" si="4"/>
        <v>1130.7154270566068</v>
      </c>
      <c r="J69" s="320">
        <v>8847.73</v>
      </c>
      <c r="K69" s="320" t="e">
        <f t="shared" si="5"/>
        <v>#REF!</v>
      </c>
      <c r="L69" s="284" t="e">
        <f t="shared" si="6"/>
        <v>#REF!</v>
      </c>
      <c r="M69" s="321" t="e">
        <f t="shared" si="7"/>
        <v>#REF!</v>
      </c>
      <c r="N69" s="284">
        <f t="shared" si="8"/>
        <v>1205.342645242343</v>
      </c>
      <c r="O69" s="320">
        <f t="shared" si="9"/>
        <v>10936783.238960037</v>
      </c>
      <c r="P69" s="320">
        <v>8902.2224262977652</v>
      </c>
      <c r="Q69" s="320" t="e">
        <f t="shared" si="10"/>
        <v>#REF!</v>
      </c>
      <c r="R69" s="284" t="e">
        <f t="shared" si="11"/>
        <v>#REF!</v>
      </c>
      <c r="S69" s="321" t="e">
        <f t="shared" si="12"/>
        <v>#REF!</v>
      </c>
      <c r="T69" s="284">
        <f t="shared" si="13"/>
        <v>1266.8151201497024</v>
      </c>
      <c r="U69" s="320">
        <f t="shared" si="14"/>
        <v>11494559.184146998</v>
      </c>
      <c r="V69" s="320">
        <v>8954.1351122230335</v>
      </c>
      <c r="W69" s="320" t="e">
        <f t="shared" si="15"/>
        <v>#REF!</v>
      </c>
      <c r="X69" s="284" t="e">
        <f t="shared" si="16"/>
        <v>#REF!</v>
      </c>
      <c r="Y69" s="365" t="e">
        <f t="shared" si="17"/>
        <v>#REF!</v>
      </c>
      <c r="Z69" s="352" t="e">
        <f t="shared" si="180"/>
        <v>#REF!</v>
      </c>
      <c r="AA69" s="320" t="e">
        <f t="shared" si="181"/>
        <v>#REF!</v>
      </c>
      <c r="AB69" s="320" t="e">
        <f t="shared" si="182"/>
        <v>#REF!</v>
      </c>
      <c r="AC69" s="320">
        <f t="shared" si="183"/>
        <v>255381.76019700067</v>
      </c>
      <c r="AD69" s="324">
        <f t="shared" si="20"/>
        <v>206554.91111058049</v>
      </c>
      <c r="AE69" s="320">
        <f t="shared" si="21"/>
        <v>151325.43611950753</v>
      </c>
      <c r="AF69" s="322"/>
      <c r="AG69" s="322"/>
      <c r="AH69" s="322"/>
      <c r="AI69" s="320"/>
      <c r="AJ69" s="320"/>
      <c r="AK69" s="320" t="e">
        <f>#REF!</f>
        <v>#REF!</v>
      </c>
      <c r="AL69" s="320"/>
      <c r="AM69" s="320"/>
      <c r="AN69" s="320"/>
      <c r="AO69" s="320">
        <f>ФСК!G69</f>
        <v>226838.68911633664</v>
      </c>
      <c r="AP69" s="320">
        <v>0</v>
      </c>
      <c r="AQ69" s="320">
        <v>0</v>
      </c>
      <c r="AR69" s="320">
        <f>ОРЕХ!G69</f>
        <v>213033.34549833648</v>
      </c>
      <c r="AS69" s="320">
        <v>0</v>
      </c>
      <c r="AT69" s="320">
        <v>0</v>
      </c>
      <c r="AU69" s="320">
        <v>22600.018106481832</v>
      </c>
      <c r="AV69" s="320">
        <v>61750</v>
      </c>
      <c r="AW69" s="320">
        <v>71500</v>
      </c>
      <c r="AX69" s="322">
        <v>0</v>
      </c>
      <c r="AY69" s="322">
        <v>0</v>
      </c>
      <c r="AZ69" s="322">
        <v>0</v>
      </c>
      <c r="BA69" s="320">
        <v>0</v>
      </c>
      <c r="BB69" s="320">
        <v>0</v>
      </c>
      <c r="BC69" s="320">
        <v>0</v>
      </c>
      <c r="BD69" s="320" t="e">
        <f>#REF!</f>
        <v>#REF!</v>
      </c>
      <c r="BE69" s="320" t="e">
        <f>#REF!</f>
        <v>#REF!</v>
      </c>
      <c r="BF69" s="323" t="e">
        <f>#REF!</f>
        <v>#REF!</v>
      </c>
    </row>
    <row r="70" spans="1:58">
      <c r="A70" s="319">
        <v>6</v>
      </c>
      <c r="B70" s="359" t="s">
        <v>65</v>
      </c>
      <c r="C70" s="352">
        <v>6560389.3462101361</v>
      </c>
      <c r="D70" s="320">
        <v>1266578.6331920782</v>
      </c>
      <c r="E70" s="320">
        <v>828629.56546852109</v>
      </c>
      <c r="F70" s="320">
        <v>1575926.1663660491</v>
      </c>
      <c r="G70" s="320">
        <v>2889254.9811834879</v>
      </c>
      <c r="H70" s="320">
        <v>3995.1891155315566</v>
      </c>
      <c r="I70" s="284">
        <f t="shared" si="4"/>
        <v>1642.072291573432</v>
      </c>
      <c r="J70" s="320">
        <v>3885.84</v>
      </c>
      <c r="K70" s="320" t="e">
        <f t="shared" si="5"/>
        <v>#REF!</v>
      </c>
      <c r="L70" s="284" t="e">
        <f t="shared" si="6"/>
        <v>#REF!</v>
      </c>
      <c r="M70" s="321" t="e">
        <f t="shared" si="7"/>
        <v>#REF!</v>
      </c>
      <c r="N70" s="284">
        <f t="shared" si="8"/>
        <v>1750.4490628172787</v>
      </c>
      <c r="O70" s="320">
        <f t="shared" si="9"/>
        <v>6993375.0430600056</v>
      </c>
      <c r="P70" s="320">
        <v>3937.6879445630807</v>
      </c>
      <c r="Q70" s="320" t="e">
        <f t="shared" si="10"/>
        <v>#REF!</v>
      </c>
      <c r="R70" s="284" t="e">
        <f t="shared" si="11"/>
        <v>#REF!</v>
      </c>
      <c r="S70" s="321" t="e">
        <f t="shared" si="12"/>
        <v>#REF!</v>
      </c>
      <c r="T70" s="284">
        <f t="shared" si="13"/>
        <v>1839.7219650209597</v>
      </c>
      <c r="U70" s="320">
        <f t="shared" si="14"/>
        <v>7350037.1702560652</v>
      </c>
      <c r="V70" s="320">
        <v>3999.6799606882018</v>
      </c>
      <c r="W70" s="320" t="e">
        <f t="shared" si="15"/>
        <v>#REF!</v>
      </c>
      <c r="X70" s="284" t="e">
        <f t="shared" si="16"/>
        <v>#REF!</v>
      </c>
      <c r="Y70" s="365" t="e">
        <f t="shared" si="17"/>
        <v>#REF!</v>
      </c>
      <c r="Z70" s="352" t="e">
        <f t="shared" si="180"/>
        <v>#REF!</v>
      </c>
      <c r="AA70" s="320" t="e">
        <f t="shared" si="181"/>
        <v>#REF!</v>
      </c>
      <c r="AB70" s="320" t="e">
        <f t="shared" si="182"/>
        <v>#REF!</v>
      </c>
      <c r="AC70" s="320">
        <f t="shared" si="183"/>
        <v>179559.15272243085</v>
      </c>
      <c r="AD70" s="324">
        <f t="shared" si="20"/>
        <v>100652.87083266473</v>
      </c>
      <c r="AE70" s="320">
        <f t="shared" si="21"/>
        <v>0</v>
      </c>
      <c r="AF70" s="322"/>
      <c r="AG70" s="322"/>
      <c r="AH70" s="322"/>
      <c r="AI70" s="320"/>
      <c r="AJ70" s="320"/>
      <c r="AK70" s="320" t="e">
        <f>#REF!</f>
        <v>#REF!</v>
      </c>
      <c r="AL70" s="320"/>
      <c r="AM70" s="320"/>
      <c r="AN70" s="320"/>
      <c r="AO70" s="320">
        <f>ФСК!G70</f>
        <v>146425.2755135349</v>
      </c>
      <c r="AP70" s="320">
        <v>0</v>
      </c>
      <c r="AQ70" s="320">
        <v>0</v>
      </c>
      <c r="AR70" s="320">
        <f>ОРЕХ!G70</f>
        <v>137500.87035680562</v>
      </c>
      <c r="AS70" s="320">
        <v>0</v>
      </c>
      <c r="AT70" s="320">
        <v>0</v>
      </c>
      <c r="AU70" s="320">
        <v>7542.153768502325</v>
      </c>
      <c r="AV70" s="320">
        <v>86336</v>
      </c>
      <c r="AW70" s="320">
        <v>85762</v>
      </c>
      <c r="AX70" s="322">
        <v>0</v>
      </c>
      <c r="AY70" s="322">
        <v>0</v>
      </c>
      <c r="AZ70" s="322">
        <v>0</v>
      </c>
      <c r="BA70" s="320">
        <v>0</v>
      </c>
      <c r="BB70" s="320">
        <v>0</v>
      </c>
      <c r="BC70" s="320">
        <v>0</v>
      </c>
      <c r="BD70" s="320" t="e">
        <f>#REF!</f>
        <v>#REF!</v>
      </c>
      <c r="BE70" s="320" t="e">
        <f>#REF!</f>
        <v>#REF!</v>
      </c>
      <c r="BF70" s="323" t="e">
        <f>#REF!</f>
        <v>#REF!</v>
      </c>
    </row>
    <row r="71" spans="1:58">
      <c r="A71" s="319">
        <v>7</v>
      </c>
      <c r="B71" s="359" t="s">
        <v>66</v>
      </c>
      <c r="C71" s="352">
        <v>3523411.7897789469</v>
      </c>
      <c r="D71" s="320">
        <v>425281.01639445563</v>
      </c>
      <c r="E71" s="320">
        <v>562571.41723165824</v>
      </c>
      <c r="F71" s="320">
        <v>994079.55</v>
      </c>
      <c r="G71" s="320">
        <v>1541479.8061528332</v>
      </c>
      <c r="H71" s="320">
        <v>3748.7511000000004</v>
      </c>
      <c r="I71" s="284">
        <f t="shared" si="4"/>
        <v>939.88949807282393</v>
      </c>
      <c r="J71" s="320">
        <v>3930.9999999999991</v>
      </c>
      <c r="K71" s="320" t="e">
        <f t="shared" si="5"/>
        <v>#REF!</v>
      </c>
      <c r="L71" s="284" t="e">
        <f t="shared" si="6"/>
        <v>#REF!</v>
      </c>
      <c r="M71" s="321" t="e">
        <f t="shared" si="7"/>
        <v>#REF!</v>
      </c>
      <c r="N71" s="284">
        <f t="shared" si="8"/>
        <v>1001.9222049456304</v>
      </c>
      <c r="O71" s="320">
        <f t="shared" si="9"/>
        <v>3755956.9679043577</v>
      </c>
      <c r="P71" s="320">
        <v>3896.927999999999</v>
      </c>
      <c r="Q71" s="320" t="e">
        <f t="shared" si="10"/>
        <v>#REF!</v>
      </c>
      <c r="R71" s="284" t="e">
        <f t="shared" si="11"/>
        <v>#REF!</v>
      </c>
      <c r="S71" s="321" t="e">
        <f t="shared" si="12"/>
        <v>#REF!</v>
      </c>
      <c r="T71" s="284">
        <f t="shared" si="13"/>
        <v>1053.0202373978575</v>
      </c>
      <c r="U71" s="320">
        <f t="shared" si="14"/>
        <v>3947510.7732674801</v>
      </c>
      <c r="V71" s="320">
        <v>3928.103423999999</v>
      </c>
      <c r="W71" s="320" t="e">
        <f t="shared" si="15"/>
        <v>#REF!</v>
      </c>
      <c r="X71" s="284" t="e">
        <f t="shared" si="16"/>
        <v>#REF!</v>
      </c>
      <c r="Y71" s="365" t="e">
        <f t="shared" si="17"/>
        <v>#REF!</v>
      </c>
      <c r="Z71" s="352" t="e">
        <f t="shared" si="180"/>
        <v>#REF!</v>
      </c>
      <c r="AA71" s="320" t="e">
        <f t="shared" si="181"/>
        <v>#REF!</v>
      </c>
      <c r="AB71" s="320" t="e">
        <f t="shared" si="182"/>
        <v>#REF!</v>
      </c>
      <c r="AC71" s="320">
        <f t="shared" si="183"/>
        <v>0</v>
      </c>
      <c r="AD71" s="324">
        <f t="shared" si="20"/>
        <v>0</v>
      </c>
      <c r="AE71" s="320">
        <f t="shared" si="21"/>
        <v>0</v>
      </c>
      <c r="AF71" s="322"/>
      <c r="AG71" s="322"/>
      <c r="AH71" s="322"/>
      <c r="AI71" s="320"/>
      <c r="AJ71" s="320"/>
      <c r="AK71" s="320" t="e">
        <f>#REF!</f>
        <v>#REF!</v>
      </c>
      <c r="AL71" s="320"/>
      <c r="AM71" s="320"/>
      <c r="AN71" s="320"/>
      <c r="AO71" s="320">
        <f>ФСК!G71</f>
        <v>49165.435421324335</v>
      </c>
      <c r="AP71" s="320">
        <v>0</v>
      </c>
      <c r="AQ71" s="320">
        <v>0</v>
      </c>
      <c r="AR71" s="320">
        <f>ОРЕХ!G71</f>
        <v>84250.092180756037</v>
      </c>
      <c r="AS71" s="320">
        <v>0</v>
      </c>
      <c r="AT71" s="320">
        <v>0</v>
      </c>
      <c r="AU71" s="320">
        <v>38316.36536433117</v>
      </c>
      <c r="AV71" s="320">
        <v>8561</v>
      </c>
      <c r="AW71" s="320">
        <v>10371</v>
      </c>
      <c r="AX71" s="322">
        <v>0</v>
      </c>
      <c r="AY71" s="322">
        <v>0</v>
      </c>
      <c r="AZ71" s="322">
        <v>0</v>
      </c>
      <c r="BA71" s="320">
        <v>0</v>
      </c>
      <c r="BB71" s="320">
        <v>0</v>
      </c>
      <c r="BC71" s="320">
        <v>0</v>
      </c>
      <c r="BD71" s="320" t="e">
        <f>#REF!</f>
        <v>#REF!</v>
      </c>
      <c r="BE71" s="320" t="e">
        <f>#REF!</f>
        <v>#REF!</v>
      </c>
      <c r="BF71" s="323" t="e">
        <f>#REF!</f>
        <v>#REF!</v>
      </c>
    </row>
    <row r="72" spans="1:58" s="1" customFormat="1">
      <c r="A72" s="315"/>
      <c r="B72" s="360" t="s">
        <v>67</v>
      </c>
      <c r="C72" s="353">
        <f>SUM(C73:C74)</f>
        <v>123818299.37484631</v>
      </c>
      <c r="D72" s="316">
        <f t="shared" ref="D72:J72" si="184">SUM(D73:D74)</f>
        <v>17335614.293518767</v>
      </c>
      <c r="E72" s="316">
        <f t="shared" si="184"/>
        <v>14217929.531654339</v>
      </c>
      <c r="F72" s="316">
        <f t="shared" si="184"/>
        <v>31643850.98198197</v>
      </c>
      <c r="G72" s="316">
        <f t="shared" si="184"/>
        <v>60620904.567691222</v>
      </c>
      <c r="H72" s="316">
        <f t="shared" si="184"/>
        <v>72654.261159951013</v>
      </c>
      <c r="I72" s="298">
        <f t="shared" ref="I72:I82" si="185">C72/H72</f>
        <v>1704.2124907478694</v>
      </c>
      <c r="J72" s="316">
        <f t="shared" si="184"/>
        <v>71995.55</v>
      </c>
      <c r="K72" s="316" t="e">
        <f>SUM(K73:K74)</f>
        <v>#REF!</v>
      </c>
      <c r="L72" s="298" t="e">
        <f t="shared" ref="L72:L82" si="186">K72/H72</f>
        <v>#REF!</v>
      </c>
      <c r="M72" s="317" t="e">
        <f t="shared" ref="M72:M82" si="187">L72/I72-1</f>
        <v>#REF!</v>
      </c>
      <c r="N72" s="298">
        <f t="shared" ref="N72:N82" si="188">I72*$N$4</f>
        <v>1816.6905151372289</v>
      </c>
      <c r="O72" s="316">
        <f t="shared" ref="O72:Q72" si="189">SUM(O73:O74)</f>
        <v>131990307.13358618</v>
      </c>
      <c r="P72" s="316">
        <f t="shared" si="189"/>
        <v>72998.122269999993</v>
      </c>
      <c r="Q72" s="316" t="e">
        <f t="shared" si="189"/>
        <v>#REF!</v>
      </c>
      <c r="R72" s="298" t="e">
        <f t="shared" ref="R72:R82" si="190">Q72/H72</f>
        <v>#REF!</v>
      </c>
      <c r="S72" s="317" t="e">
        <f t="shared" ref="S72:S82" si="191">R72/N72-1</f>
        <v>#REF!</v>
      </c>
      <c r="T72" s="298">
        <f t="shared" ref="T72:T82" si="192">N72*$T$4</f>
        <v>1909.3417314092274</v>
      </c>
      <c r="U72" s="316">
        <f t="shared" ref="U72:W72" si="193">SUM(U73:U74)</f>
        <v>138721812.79739904</v>
      </c>
      <c r="V72" s="316">
        <f t="shared" si="193"/>
        <v>73658.1034927</v>
      </c>
      <c r="W72" s="316" t="e">
        <f t="shared" si="193"/>
        <v>#REF!</v>
      </c>
      <c r="X72" s="298" t="e">
        <f t="shared" ref="X72:X82" si="194">W72/H72</f>
        <v>#REF!</v>
      </c>
      <c r="Y72" s="366" t="e">
        <f t="shared" ref="Y72:Y82" si="195">X72/T72-1</f>
        <v>#REF!</v>
      </c>
      <c r="Z72" s="353" t="e">
        <f t="shared" ref="Z72:BF72" si="196">SUM(Z73:Z74)</f>
        <v>#REF!</v>
      </c>
      <c r="AA72" s="316" t="e">
        <f t="shared" si="196"/>
        <v>#REF!</v>
      </c>
      <c r="AB72" s="316" t="e">
        <f t="shared" si="196"/>
        <v>#REF!</v>
      </c>
      <c r="AC72" s="316">
        <f t="shared" si="196"/>
        <v>1129427.7846505037</v>
      </c>
      <c r="AD72" s="316">
        <f t="shared" si="196"/>
        <v>80718.890822841495</v>
      </c>
      <c r="AE72" s="316">
        <f t="shared" si="196"/>
        <v>0</v>
      </c>
      <c r="AF72" s="316">
        <f t="shared" si="196"/>
        <v>0</v>
      </c>
      <c r="AG72" s="316">
        <f t="shared" si="196"/>
        <v>0</v>
      </c>
      <c r="AH72" s="316">
        <f t="shared" si="196"/>
        <v>0</v>
      </c>
      <c r="AI72" s="316">
        <f t="shared" si="196"/>
        <v>0</v>
      </c>
      <c r="AJ72" s="316">
        <f t="shared" si="196"/>
        <v>0</v>
      </c>
      <c r="AK72" s="316" t="e">
        <f t="shared" si="196"/>
        <v>#REF!</v>
      </c>
      <c r="AL72" s="316">
        <f t="shared" si="196"/>
        <v>0</v>
      </c>
      <c r="AM72" s="316">
        <f t="shared" si="196"/>
        <v>0</v>
      </c>
      <c r="AN72" s="316">
        <f t="shared" si="196"/>
        <v>0</v>
      </c>
      <c r="AO72" s="316">
        <f t="shared" si="196"/>
        <v>2004117.2593663307</v>
      </c>
      <c r="AP72" s="316">
        <f t="shared" si="196"/>
        <v>0</v>
      </c>
      <c r="AQ72" s="316">
        <f t="shared" si="196"/>
        <v>0</v>
      </c>
      <c r="AR72" s="316">
        <f t="shared" si="196"/>
        <v>1860350.2516117468</v>
      </c>
      <c r="AS72" s="316">
        <f t="shared" si="196"/>
        <v>0</v>
      </c>
      <c r="AT72" s="316">
        <f t="shared" si="196"/>
        <v>0</v>
      </c>
      <c r="AU72" s="316">
        <f t="shared" si="196"/>
        <v>6936154.0551104154</v>
      </c>
      <c r="AV72" s="316">
        <f t="shared" si="196"/>
        <v>10123536.60534087</v>
      </c>
      <c r="AW72" s="316">
        <f t="shared" si="196"/>
        <v>10715701.280343037</v>
      </c>
      <c r="AX72" s="316">
        <f t="shared" si="196"/>
        <v>0</v>
      </c>
      <c r="AY72" s="316">
        <f t="shared" si="196"/>
        <v>0</v>
      </c>
      <c r="AZ72" s="316">
        <f t="shared" si="196"/>
        <v>0</v>
      </c>
      <c r="BA72" s="316">
        <f t="shared" si="196"/>
        <v>0</v>
      </c>
      <c r="BB72" s="316">
        <f t="shared" si="196"/>
        <v>0</v>
      </c>
      <c r="BC72" s="316">
        <f t="shared" si="196"/>
        <v>0</v>
      </c>
      <c r="BD72" s="316" t="e">
        <f t="shared" si="196"/>
        <v>#REF!</v>
      </c>
      <c r="BE72" s="316" t="e">
        <f t="shared" si="196"/>
        <v>#REF!</v>
      </c>
      <c r="BF72" s="318" t="e">
        <f t="shared" si="196"/>
        <v>#REF!</v>
      </c>
    </row>
    <row r="73" spans="1:58">
      <c r="A73" s="319">
        <v>1</v>
      </c>
      <c r="B73" s="359" t="s">
        <v>68</v>
      </c>
      <c r="C73" s="352">
        <v>63152688.619625948</v>
      </c>
      <c r="D73" s="320">
        <v>6408582.4108939068</v>
      </c>
      <c r="E73" s="320">
        <v>6902500.5478543388</v>
      </c>
      <c r="F73" s="320">
        <v>13332307.528341591</v>
      </c>
      <c r="G73" s="320">
        <v>36509298.132536113</v>
      </c>
      <c r="H73" s="320">
        <v>35109.276186224837</v>
      </c>
      <c r="I73" s="284">
        <f t="shared" si="185"/>
        <v>1798.7465274036033</v>
      </c>
      <c r="J73" s="320">
        <v>34753.550000000003</v>
      </c>
      <c r="K73" s="320" t="e">
        <f t="shared" ref="K73:K82" si="197">C73+Z73</f>
        <v>#REF!</v>
      </c>
      <c r="L73" s="284" t="e">
        <f t="shared" si="186"/>
        <v>#REF!</v>
      </c>
      <c r="M73" s="321" t="e">
        <f t="shared" si="187"/>
        <v>#REF!</v>
      </c>
      <c r="N73" s="284">
        <f t="shared" si="188"/>
        <v>1917.4637982122413</v>
      </c>
      <c r="O73" s="320">
        <f t="shared" ref="O73:O81" si="198">N73*H73</f>
        <v>67320766.068521276</v>
      </c>
      <c r="P73" s="320">
        <v>35500</v>
      </c>
      <c r="Q73" s="320" t="e">
        <f t="shared" ref="Q73:Q81" si="199">O73+AA73</f>
        <v>#REF!</v>
      </c>
      <c r="R73" s="284" t="e">
        <f t="shared" si="190"/>
        <v>#REF!</v>
      </c>
      <c r="S73" s="321" t="e">
        <f t="shared" si="191"/>
        <v>#REF!</v>
      </c>
      <c r="T73" s="284">
        <f t="shared" si="192"/>
        <v>2015.2544519210655</v>
      </c>
      <c r="U73" s="320">
        <f t="shared" ref="U73:U81" si="200">T73*H73</f>
        <v>70754125.138015851</v>
      </c>
      <c r="V73" s="320">
        <v>35785</v>
      </c>
      <c r="W73" s="320" t="e">
        <f t="shared" ref="W73:W81" si="201">U73+AB73</f>
        <v>#REF!</v>
      </c>
      <c r="X73" s="284" t="e">
        <f t="shared" si="194"/>
        <v>#REF!</v>
      </c>
      <c r="Y73" s="365" t="e">
        <f t="shared" si="195"/>
        <v>#REF!</v>
      </c>
      <c r="Z73" s="352" t="e">
        <f t="shared" ref="Z73:Z74" si="202">AC73+AF73+AI73+AL73+AO73+AR73+AU73+AX73+BA73+BD73</f>
        <v>#REF!</v>
      </c>
      <c r="AA73" s="320" t="e">
        <f t="shared" ref="AA73:AA74" si="203">AD73+AG73+AJ73+AM73+AP73+AS73+AV73+AY73+BB73+BE73</f>
        <v>#REF!</v>
      </c>
      <c r="AB73" s="320" t="e">
        <f t="shared" ref="AB73:AB74" si="204">AE73+AH73+AK73+AN73+AQ73+AT73+AW73+AZ73+BC73+BF73</f>
        <v>#REF!</v>
      </c>
      <c r="AC73" s="320">
        <f t="shared" ref="AC73:AC74" si="205">IF(H73-J73&lt;0,0,(H73-J73)*I73)</f>
        <v>639861.24217844813</v>
      </c>
      <c r="AD73" s="324">
        <f t="shared" ref="AD73:AD81" si="206">IF(H73-P73&lt;0,0,(H73-P73)*N73)</f>
        <v>0</v>
      </c>
      <c r="AE73" s="320">
        <f t="shared" ref="AE73:AE81" si="207">IF(H73-V73&lt;0,0,(H73-V73)*T73)</f>
        <v>0</v>
      </c>
      <c r="AF73" s="322"/>
      <c r="AG73" s="322"/>
      <c r="AH73" s="322"/>
      <c r="AI73" s="320"/>
      <c r="AJ73" s="320"/>
      <c r="AK73" s="320" t="e">
        <f>#REF!</f>
        <v>#REF!</v>
      </c>
      <c r="AL73" s="320"/>
      <c r="AM73" s="320"/>
      <c r="AN73" s="320"/>
      <c r="AO73" s="320">
        <f>ФСК!G73</f>
        <v>740876.57929409202</v>
      </c>
      <c r="AP73" s="320">
        <v>0</v>
      </c>
      <c r="AQ73" s="320">
        <v>0</v>
      </c>
      <c r="AR73" s="320">
        <f>ОРЕХ!G73</f>
        <v>1016843.6667261943</v>
      </c>
      <c r="AS73" s="320">
        <v>0</v>
      </c>
      <c r="AT73" s="320">
        <v>0</v>
      </c>
      <c r="AU73" s="320">
        <v>176047.95899135398</v>
      </c>
      <c r="AV73" s="320">
        <v>924766.27517370251</v>
      </c>
      <c r="AW73" s="320">
        <v>1095255.851644851</v>
      </c>
      <c r="AX73" s="322">
        <v>0</v>
      </c>
      <c r="AY73" s="322">
        <v>0</v>
      </c>
      <c r="AZ73" s="322">
        <v>0</v>
      </c>
      <c r="BA73" s="320">
        <v>0</v>
      </c>
      <c r="BB73" s="320">
        <v>0</v>
      </c>
      <c r="BC73" s="320">
        <v>0</v>
      </c>
      <c r="BD73" s="320" t="e">
        <f>#REF!</f>
        <v>#REF!</v>
      </c>
      <c r="BE73" s="320" t="e">
        <f>#REF!</f>
        <v>#REF!</v>
      </c>
      <c r="BF73" s="323" t="e">
        <f>#REF!</f>
        <v>#REF!</v>
      </c>
    </row>
    <row r="74" spans="1:58">
      <c r="A74" s="319">
        <v>2</v>
      </c>
      <c r="B74" s="359" t="s">
        <v>69</v>
      </c>
      <c r="C74" s="352">
        <v>60665610.755220354</v>
      </c>
      <c r="D74" s="320">
        <v>10927031.882624861</v>
      </c>
      <c r="E74" s="320">
        <v>7315428.9837999996</v>
      </c>
      <c r="F74" s="320">
        <v>18311543.453640379</v>
      </c>
      <c r="G74" s="320">
        <v>24111606.435155112</v>
      </c>
      <c r="H74" s="320">
        <v>37544.984973726168</v>
      </c>
      <c r="I74" s="284">
        <f t="shared" si="185"/>
        <v>1615.8112940429703</v>
      </c>
      <c r="J74" s="320">
        <v>37242</v>
      </c>
      <c r="K74" s="320" t="e">
        <f t="shared" si="197"/>
        <v>#REF!</v>
      </c>
      <c r="L74" s="284" t="e">
        <f t="shared" si="186"/>
        <v>#REF!</v>
      </c>
      <c r="M74" s="321" t="e">
        <f t="shared" si="187"/>
        <v>#REF!</v>
      </c>
      <c r="N74" s="284">
        <f t="shared" si="188"/>
        <v>1722.4548394498065</v>
      </c>
      <c r="O74" s="320">
        <f t="shared" si="198"/>
        <v>64669541.065064907</v>
      </c>
      <c r="P74" s="320">
        <v>37498.12227</v>
      </c>
      <c r="Q74" s="320" t="e">
        <f t="shared" si="199"/>
        <v>#REF!</v>
      </c>
      <c r="R74" s="284" t="e">
        <f t="shared" si="190"/>
        <v>#REF!</v>
      </c>
      <c r="S74" s="321" t="e">
        <f t="shared" si="191"/>
        <v>#REF!</v>
      </c>
      <c r="T74" s="284">
        <f t="shared" si="192"/>
        <v>1810.3000362617465</v>
      </c>
      <c r="U74" s="320">
        <f t="shared" si="200"/>
        <v>67967687.659383208</v>
      </c>
      <c r="V74" s="320">
        <v>37873.1034927</v>
      </c>
      <c r="W74" s="320" t="e">
        <f t="shared" si="201"/>
        <v>#REF!</v>
      </c>
      <c r="X74" s="284" t="e">
        <f t="shared" si="194"/>
        <v>#REF!</v>
      </c>
      <c r="Y74" s="365" t="e">
        <f t="shared" si="195"/>
        <v>#REF!</v>
      </c>
      <c r="Z74" s="352" t="e">
        <f t="shared" si="202"/>
        <v>#REF!</v>
      </c>
      <c r="AA74" s="320" t="e">
        <f t="shared" si="203"/>
        <v>#REF!</v>
      </c>
      <c r="AB74" s="320" t="e">
        <f t="shared" si="204"/>
        <v>#REF!</v>
      </c>
      <c r="AC74" s="320">
        <f t="shared" si="205"/>
        <v>489566.54247205553</v>
      </c>
      <c r="AD74" s="324">
        <f t="shared" si="206"/>
        <v>80718.890822841495</v>
      </c>
      <c r="AE74" s="320">
        <f t="shared" si="207"/>
        <v>0</v>
      </c>
      <c r="AF74" s="322"/>
      <c r="AG74" s="322"/>
      <c r="AH74" s="322"/>
      <c r="AI74" s="320"/>
      <c r="AJ74" s="320"/>
      <c r="AK74" s="320" t="e">
        <f>#REF!</f>
        <v>#REF!</v>
      </c>
      <c r="AL74" s="320"/>
      <c r="AM74" s="320"/>
      <c r="AN74" s="320"/>
      <c r="AO74" s="320">
        <f>ФСК!G74</f>
        <v>1263240.6800722387</v>
      </c>
      <c r="AP74" s="320">
        <v>0</v>
      </c>
      <c r="AQ74" s="320">
        <v>0</v>
      </c>
      <c r="AR74" s="320">
        <f>ОРЕХ!G74</f>
        <v>843506.58488555253</v>
      </c>
      <c r="AS74" s="320">
        <v>0</v>
      </c>
      <c r="AT74" s="320">
        <v>0</v>
      </c>
      <c r="AU74" s="320">
        <v>6760106.0961190611</v>
      </c>
      <c r="AV74" s="320">
        <v>9198770.3301671669</v>
      </c>
      <c r="AW74" s="320">
        <v>9620445.4286981858</v>
      </c>
      <c r="AX74" s="322">
        <v>0</v>
      </c>
      <c r="AY74" s="322">
        <v>0</v>
      </c>
      <c r="AZ74" s="322">
        <v>0</v>
      </c>
      <c r="BA74" s="320">
        <v>0</v>
      </c>
      <c r="BB74" s="320">
        <v>0</v>
      </c>
      <c r="BC74" s="320">
        <v>0</v>
      </c>
      <c r="BD74" s="320" t="e">
        <f>#REF!</f>
        <v>#REF!</v>
      </c>
      <c r="BE74" s="320" t="e">
        <f>#REF!</f>
        <v>#REF!</v>
      </c>
      <c r="BF74" s="323" t="e">
        <f>#REF!</f>
        <v>#REF!</v>
      </c>
    </row>
    <row r="75" spans="1:58" s="1" customFormat="1">
      <c r="A75" s="315"/>
      <c r="B75" s="360" t="s">
        <v>70</v>
      </c>
      <c r="C75" s="353">
        <f>SUM(C76:C77)</f>
        <v>45313370.113142021</v>
      </c>
      <c r="D75" s="316">
        <f t="shared" ref="D75:J75" si="208">SUM(D76:D77)</f>
        <v>7538531.981341539</v>
      </c>
      <c r="E75" s="316">
        <f t="shared" si="208"/>
        <v>6358705.2638223311</v>
      </c>
      <c r="F75" s="316">
        <f t="shared" si="208"/>
        <v>11262898.982688142</v>
      </c>
      <c r="G75" s="316">
        <f t="shared" si="208"/>
        <v>20153233.885290004</v>
      </c>
      <c r="H75" s="316">
        <f t="shared" si="208"/>
        <v>29529.439600000005</v>
      </c>
      <c r="I75" s="298">
        <f t="shared" si="185"/>
        <v>1534.5150712965788</v>
      </c>
      <c r="J75" s="316">
        <f t="shared" si="208"/>
        <v>30034.579999999998</v>
      </c>
      <c r="K75" s="316" t="e">
        <f>SUM(K76:K77)</f>
        <v>#REF!</v>
      </c>
      <c r="L75" s="298" t="e">
        <f t="shared" si="186"/>
        <v>#REF!</v>
      </c>
      <c r="M75" s="317" t="e">
        <f t="shared" si="187"/>
        <v>#REF!</v>
      </c>
      <c r="N75" s="298">
        <f t="shared" si="188"/>
        <v>1635.793066002153</v>
      </c>
      <c r="O75" s="316">
        <f>SUM(O76:O77)</f>
        <v>48304052.540609397</v>
      </c>
      <c r="P75" s="316">
        <f>SUM(P76:P77)</f>
        <v>30489.561136002198</v>
      </c>
      <c r="Q75" s="316" t="e">
        <f>SUM(Q76:Q77)</f>
        <v>#REF!</v>
      </c>
      <c r="R75" s="298" t="e">
        <f t="shared" si="190"/>
        <v>#REF!</v>
      </c>
      <c r="S75" s="317" t="e">
        <f t="shared" si="191"/>
        <v>#REF!</v>
      </c>
      <c r="T75" s="298">
        <f t="shared" si="192"/>
        <v>1719.2185123682627</v>
      </c>
      <c r="U75" s="316">
        <f>SUM(U76:U77)</f>
        <v>50767559.220180474</v>
      </c>
      <c r="V75" s="316">
        <f>SUM(V76:V77)</f>
        <v>31153.315988488062</v>
      </c>
      <c r="W75" s="316" t="e">
        <f>SUM(W76:W77)</f>
        <v>#REF!</v>
      </c>
      <c r="X75" s="298" t="e">
        <f t="shared" si="194"/>
        <v>#REF!</v>
      </c>
      <c r="Y75" s="366" t="e">
        <f t="shared" si="195"/>
        <v>#REF!</v>
      </c>
      <c r="Z75" s="353" t="e">
        <f t="shared" ref="Z75:BF75" si="209">SUM(Z76:Z77)</f>
        <v>#REF!</v>
      </c>
      <c r="AA75" s="316" t="e">
        <f t="shared" si="209"/>
        <v>#REF!</v>
      </c>
      <c r="AB75" s="316" t="e">
        <f t="shared" si="209"/>
        <v>#REF!</v>
      </c>
      <c r="AC75" s="316">
        <f t="shared" si="209"/>
        <v>0</v>
      </c>
      <c r="AD75" s="316">
        <f t="shared" si="209"/>
        <v>0</v>
      </c>
      <c r="AE75" s="316">
        <f t="shared" si="209"/>
        <v>0</v>
      </c>
      <c r="AF75" s="316">
        <f t="shared" si="209"/>
        <v>0</v>
      </c>
      <c r="AG75" s="316">
        <f t="shared" si="209"/>
        <v>0</v>
      </c>
      <c r="AH75" s="316">
        <f t="shared" si="209"/>
        <v>0</v>
      </c>
      <c r="AI75" s="316">
        <f t="shared" si="209"/>
        <v>0</v>
      </c>
      <c r="AJ75" s="316">
        <f t="shared" si="209"/>
        <v>0</v>
      </c>
      <c r="AK75" s="316" t="e">
        <f t="shared" si="209"/>
        <v>#REF!</v>
      </c>
      <c r="AL75" s="316">
        <f t="shared" si="209"/>
        <v>0</v>
      </c>
      <c r="AM75" s="316">
        <f t="shared" si="209"/>
        <v>0</v>
      </c>
      <c r="AN75" s="316">
        <f t="shared" si="209"/>
        <v>0</v>
      </c>
      <c r="AO75" s="316">
        <f t="shared" si="209"/>
        <v>871506.58743832819</v>
      </c>
      <c r="AP75" s="316">
        <f t="shared" si="209"/>
        <v>0</v>
      </c>
      <c r="AQ75" s="316">
        <f t="shared" si="209"/>
        <v>0</v>
      </c>
      <c r="AR75" s="316">
        <f t="shared" si="209"/>
        <v>555278.1654866226</v>
      </c>
      <c r="AS75" s="316">
        <f t="shared" si="209"/>
        <v>0</v>
      </c>
      <c r="AT75" s="316">
        <f t="shared" si="209"/>
        <v>0</v>
      </c>
      <c r="AU75" s="316">
        <f t="shared" si="209"/>
        <v>843898.03440368955</v>
      </c>
      <c r="AV75" s="316">
        <f t="shared" si="209"/>
        <v>618527.6268498085</v>
      </c>
      <c r="AW75" s="316">
        <f t="shared" si="209"/>
        <v>755537.26815253566</v>
      </c>
      <c r="AX75" s="316">
        <f t="shared" si="209"/>
        <v>0</v>
      </c>
      <c r="AY75" s="316">
        <f t="shared" si="209"/>
        <v>0</v>
      </c>
      <c r="AZ75" s="316">
        <f t="shared" si="209"/>
        <v>0</v>
      </c>
      <c r="BA75" s="316">
        <f t="shared" si="209"/>
        <v>0</v>
      </c>
      <c r="BB75" s="316">
        <f t="shared" si="209"/>
        <v>0</v>
      </c>
      <c r="BC75" s="316">
        <f t="shared" si="209"/>
        <v>0</v>
      </c>
      <c r="BD75" s="316" t="e">
        <f t="shared" si="209"/>
        <v>#REF!</v>
      </c>
      <c r="BE75" s="316" t="e">
        <f t="shared" si="209"/>
        <v>#REF!</v>
      </c>
      <c r="BF75" s="318" t="e">
        <f t="shared" si="209"/>
        <v>#REF!</v>
      </c>
    </row>
    <row r="76" spans="1:58">
      <c r="A76" s="319">
        <v>1</v>
      </c>
      <c r="B76" s="359" t="s">
        <v>71</v>
      </c>
      <c r="C76" s="352">
        <v>28256071.683142021</v>
      </c>
      <c r="D76" s="320">
        <v>4974133.7765003797</v>
      </c>
      <c r="E76" s="320">
        <v>4222121.6102471305</v>
      </c>
      <c r="F76" s="320">
        <v>5354293.1638481412</v>
      </c>
      <c r="G76" s="320">
        <v>13705523.132546367</v>
      </c>
      <c r="H76" s="320">
        <v>17462.429600000003</v>
      </c>
      <c r="I76" s="284">
        <f t="shared" si="185"/>
        <v>1618.1065481943026</v>
      </c>
      <c r="J76" s="320">
        <v>17611.759999999998</v>
      </c>
      <c r="K76" s="320" t="e">
        <f t="shared" si="197"/>
        <v>#REF!</v>
      </c>
      <c r="L76" s="284" t="e">
        <f t="shared" si="186"/>
        <v>#REF!</v>
      </c>
      <c r="M76" s="321" t="e">
        <f t="shared" si="187"/>
        <v>#REF!</v>
      </c>
      <c r="N76" s="284">
        <f t="shared" si="188"/>
        <v>1724.9015803751267</v>
      </c>
      <c r="O76" s="320">
        <f t="shared" si="198"/>
        <v>30120972.414229397</v>
      </c>
      <c r="P76" s="320">
        <v>17882.247574685785</v>
      </c>
      <c r="Q76" s="320" t="e">
        <f t="shared" si="199"/>
        <v>#REF!</v>
      </c>
      <c r="R76" s="284" t="e">
        <f t="shared" si="190"/>
        <v>#REF!</v>
      </c>
      <c r="S76" s="321" t="e">
        <f t="shared" si="191"/>
        <v>#REF!</v>
      </c>
      <c r="T76" s="284">
        <f t="shared" si="192"/>
        <v>1812.871560974258</v>
      </c>
      <c r="U76" s="320">
        <f t="shared" si="200"/>
        <v>31657142.007355094</v>
      </c>
      <c r="V76" s="320">
        <v>18388.209792424659</v>
      </c>
      <c r="W76" s="320" t="e">
        <f t="shared" si="201"/>
        <v>#REF!</v>
      </c>
      <c r="X76" s="284" t="e">
        <f t="shared" si="194"/>
        <v>#REF!</v>
      </c>
      <c r="Y76" s="365" t="e">
        <f t="shared" si="195"/>
        <v>#REF!</v>
      </c>
      <c r="Z76" s="352" t="e">
        <f t="shared" ref="Z76:Z81" si="210">AC76+AF76+AI76+AL76+AO76+AR76+AU76+AX76+BA76+BD76</f>
        <v>#REF!</v>
      </c>
      <c r="AA76" s="320" t="e">
        <f t="shared" ref="AA76:AA81" si="211">AD76+AG76+AJ76+AM76+AP76+AS76+AV76+AY76+BB76+BE76</f>
        <v>#REF!</v>
      </c>
      <c r="AB76" s="320" t="e">
        <f t="shared" ref="AB76:AB81" si="212">AE76+AH76+AK76+AN76+AQ76+AT76+AW76+AZ76+BC76+BF76</f>
        <v>#REF!</v>
      </c>
      <c r="AC76" s="320">
        <f t="shared" ref="AC76:AC81" si="213">IF(H76-J76&lt;0,0,(H76-J76)*I76)</f>
        <v>0</v>
      </c>
      <c r="AD76" s="324">
        <f t="shared" si="206"/>
        <v>0</v>
      </c>
      <c r="AE76" s="320">
        <f t="shared" si="207"/>
        <v>0</v>
      </c>
      <c r="AF76" s="322"/>
      <c r="AG76" s="322"/>
      <c r="AH76" s="322"/>
      <c r="AI76" s="320"/>
      <c r="AJ76" s="320"/>
      <c r="AK76" s="320" t="e">
        <f>#REF!</f>
        <v>#REF!</v>
      </c>
      <c r="AL76" s="320"/>
      <c r="AM76" s="320"/>
      <c r="AN76" s="320"/>
      <c r="AO76" s="320">
        <f>ФСК!G76</f>
        <v>575044.36722547747</v>
      </c>
      <c r="AP76" s="320">
        <v>0</v>
      </c>
      <c r="AQ76" s="320">
        <v>0</v>
      </c>
      <c r="AR76" s="320">
        <f>ОРЕХ!G76</f>
        <v>299791.3073797808</v>
      </c>
      <c r="AS76" s="320">
        <v>0</v>
      </c>
      <c r="AT76" s="320">
        <v>0</v>
      </c>
      <c r="AU76" s="320">
        <v>99847.725250000032</v>
      </c>
      <c r="AV76" s="320">
        <v>152002.31343511728</v>
      </c>
      <c r="AW76" s="320">
        <v>232505.59902583947</v>
      </c>
      <c r="AX76" s="322">
        <v>0</v>
      </c>
      <c r="AY76" s="322">
        <v>0</v>
      </c>
      <c r="AZ76" s="322">
        <v>0</v>
      </c>
      <c r="BA76" s="320">
        <v>0</v>
      </c>
      <c r="BB76" s="320">
        <v>0</v>
      </c>
      <c r="BC76" s="320">
        <v>0</v>
      </c>
      <c r="BD76" s="320" t="e">
        <f>#REF!</f>
        <v>#REF!</v>
      </c>
      <c r="BE76" s="320" t="e">
        <f>#REF!</f>
        <v>#REF!</v>
      </c>
      <c r="BF76" s="323" t="e">
        <f>#REF!</f>
        <v>#REF!</v>
      </c>
    </row>
    <row r="77" spans="1:58">
      <c r="A77" s="319">
        <v>2</v>
      </c>
      <c r="B77" s="359" t="s">
        <v>72</v>
      </c>
      <c r="C77" s="352">
        <v>17057298.43</v>
      </c>
      <c r="D77" s="320">
        <v>2564398.2048411597</v>
      </c>
      <c r="E77" s="320">
        <v>2136583.6535752006</v>
      </c>
      <c r="F77" s="320">
        <v>5908605.8188400008</v>
      </c>
      <c r="G77" s="320">
        <v>6447710.7527436391</v>
      </c>
      <c r="H77" s="320">
        <v>12067.01</v>
      </c>
      <c r="I77" s="284">
        <f t="shared" si="185"/>
        <v>1413.5480479422822</v>
      </c>
      <c r="J77" s="320">
        <v>12422.82</v>
      </c>
      <c r="K77" s="320" t="e">
        <f t="shared" si="197"/>
        <v>#REF!</v>
      </c>
      <c r="L77" s="284" t="e">
        <f t="shared" si="186"/>
        <v>#REF!</v>
      </c>
      <c r="M77" s="321" t="e">
        <f t="shared" si="187"/>
        <v>#REF!</v>
      </c>
      <c r="N77" s="284">
        <f t="shared" si="188"/>
        <v>1506.8422191064728</v>
      </c>
      <c r="O77" s="320">
        <f t="shared" si="198"/>
        <v>18183080.12638</v>
      </c>
      <c r="P77" s="320">
        <v>12607.313561316412</v>
      </c>
      <c r="Q77" s="320" t="e">
        <f t="shared" si="199"/>
        <v>#REF!</v>
      </c>
      <c r="R77" s="284" t="e">
        <f t="shared" si="190"/>
        <v>#REF!</v>
      </c>
      <c r="S77" s="321" t="e">
        <f t="shared" si="191"/>
        <v>#REF!</v>
      </c>
      <c r="T77" s="284">
        <f t="shared" si="192"/>
        <v>1583.6911722809029</v>
      </c>
      <c r="U77" s="320">
        <f t="shared" si="200"/>
        <v>19110417.21282538</v>
      </c>
      <c r="V77" s="320">
        <v>12765.106196063403</v>
      </c>
      <c r="W77" s="320" t="e">
        <f t="shared" si="201"/>
        <v>#REF!</v>
      </c>
      <c r="X77" s="284" t="e">
        <f t="shared" si="194"/>
        <v>#REF!</v>
      </c>
      <c r="Y77" s="365" t="e">
        <f t="shared" si="195"/>
        <v>#REF!</v>
      </c>
      <c r="Z77" s="352" t="e">
        <f t="shared" si="210"/>
        <v>#REF!</v>
      </c>
      <c r="AA77" s="320" t="e">
        <f t="shared" si="211"/>
        <v>#REF!</v>
      </c>
      <c r="AB77" s="320" t="e">
        <f t="shared" si="212"/>
        <v>#REF!</v>
      </c>
      <c r="AC77" s="320">
        <f t="shared" si="213"/>
        <v>0</v>
      </c>
      <c r="AD77" s="324">
        <f t="shared" si="206"/>
        <v>0</v>
      </c>
      <c r="AE77" s="320">
        <f t="shared" si="207"/>
        <v>0</v>
      </c>
      <c r="AF77" s="322"/>
      <c r="AG77" s="322"/>
      <c r="AH77" s="322"/>
      <c r="AI77" s="320"/>
      <c r="AJ77" s="320"/>
      <c r="AK77" s="320" t="e">
        <f>#REF!</f>
        <v>#REF!</v>
      </c>
      <c r="AL77" s="320"/>
      <c r="AM77" s="320"/>
      <c r="AN77" s="320"/>
      <c r="AO77" s="320">
        <f>ФСК!G77</f>
        <v>296462.22021285072</v>
      </c>
      <c r="AP77" s="320">
        <v>0</v>
      </c>
      <c r="AQ77" s="320">
        <v>0</v>
      </c>
      <c r="AR77" s="320">
        <f>ОРЕХ!G77</f>
        <v>255486.8581068418</v>
      </c>
      <c r="AS77" s="320">
        <v>0</v>
      </c>
      <c r="AT77" s="320">
        <v>0</v>
      </c>
      <c r="AU77" s="320">
        <v>744050.30915368954</v>
      </c>
      <c r="AV77" s="320">
        <v>466525.31341469119</v>
      </c>
      <c r="AW77" s="320">
        <v>523031.66912669619</v>
      </c>
      <c r="AX77" s="322">
        <v>0</v>
      </c>
      <c r="AY77" s="322">
        <v>0</v>
      </c>
      <c r="AZ77" s="322">
        <v>0</v>
      </c>
      <c r="BA77" s="320">
        <v>0</v>
      </c>
      <c r="BB77" s="320">
        <v>0</v>
      </c>
      <c r="BC77" s="320">
        <v>0</v>
      </c>
      <c r="BD77" s="320" t="e">
        <f>#REF!</f>
        <v>#REF!</v>
      </c>
      <c r="BE77" s="320" t="e">
        <f>#REF!</f>
        <v>#REF!</v>
      </c>
      <c r="BF77" s="323" t="e">
        <f>#REF!</f>
        <v>#REF!</v>
      </c>
    </row>
    <row r="78" spans="1:58">
      <c r="A78" s="326"/>
      <c r="B78" s="361" t="s">
        <v>73</v>
      </c>
      <c r="C78" s="354">
        <v>53615102.585256055</v>
      </c>
      <c r="D78" s="327">
        <v>18012422.697856247</v>
      </c>
      <c r="E78" s="327">
        <v>3351373.4546606001</v>
      </c>
      <c r="F78" s="327">
        <v>6354708.1047880296</v>
      </c>
      <c r="G78" s="327">
        <v>25896598.327951182</v>
      </c>
      <c r="H78" s="327">
        <v>58998.273149709537</v>
      </c>
      <c r="I78" s="328">
        <f t="shared" si="185"/>
        <v>908.75715038652811</v>
      </c>
      <c r="J78" s="327">
        <v>58512.272071014115</v>
      </c>
      <c r="K78" s="327" t="e">
        <f t="shared" si="197"/>
        <v>#REF!</v>
      </c>
      <c r="L78" s="328" t="e">
        <f t="shared" si="186"/>
        <v>#REF!</v>
      </c>
      <c r="M78" s="329" t="e">
        <f t="shared" si="187"/>
        <v>#REF!</v>
      </c>
      <c r="N78" s="328">
        <f t="shared" si="188"/>
        <v>968.73512231203904</v>
      </c>
      <c r="O78" s="327">
        <f t="shared" si="198"/>
        <v>57153699.355882958</v>
      </c>
      <c r="P78" s="327">
        <v>59139.98510364331</v>
      </c>
      <c r="Q78" s="327" t="e">
        <f t="shared" si="199"/>
        <v>#REF!</v>
      </c>
      <c r="R78" s="328" t="e">
        <f t="shared" si="190"/>
        <v>#REF!</v>
      </c>
      <c r="S78" s="329" t="e">
        <f t="shared" si="191"/>
        <v>#REF!</v>
      </c>
      <c r="T78" s="328">
        <f t="shared" si="192"/>
        <v>1018.1406135499529</v>
      </c>
      <c r="U78" s="327">
        <f t="shared" si="200"/>
        <v>60068538.023032986</v>
      </c>
      <c r="V78" s="327">
        <v>56813.699135695002</v>
      </c>
      <c r="W78" s="327" t="e">
        <f t="shared" si="201"/>
        <v>#REF!</v>
      </c>
      <c r="X78" s="328" t="e">
        <f t="shared" si="194"/>
        <v>#REF!</v>
      </c>
      <c r="Y78" s="367" t="e">
        <f t="shared" si="195"/>
        <v>#REF!</v>
      </c>
      <c r="Z78" s="354" t="e">
        <f t="shared" si="210"/>
        <v>#REF!</v>
      </c>
      <c r="AA78" s="327" t="e">
        <f t="shared" si="211"/>
        <v>#REF!</v>
      </c>
      <c r="AB78" s="327" t="e">
        <f t="shared" si="212"/>
        <v>#REF!</v>
      </c>
      <c r="AC78" s="327">
        <f t="shared" si="213"/>
        <v>441656.95536003105</v>
      </c>
      <c r="AD78" s="330">
        <f t="shared" si="206"/>
        <v>0</v>
      </c>
      <c r="AE78" s="327">
        <f t="shared" si="207"/>
        <v>2224203.5269740424</v>
      </c>
      <c r="AF78" s="327"/>
      <c r="AG78" s="327"/>
      <c r="AH78" s="327"/>
      <c r="AI78" s="327"/>
      <c r="AJ78" s="327"/>
      <c r="AK78" s="327"/>
      <c r="AL78" s="327" t="e">
        <f>'Не установлены(не пересмотрены)'!#REF!</f>
        <v>#REF!</v>
      </c>
      <c r="AM78" s="327" t="e">
        <f>'Не установлены(не пересмотрены)'!#REF!</f>
        <v>#REF!</v>
      </c>
      <c r="AN78" s="327" t="e">
        <f>'Не установлены(не пересмотрены)'!#REF!</f>
        <v>#REF!</v>
      </c>
      <c r="AO78" s="327">
        <f>ФСК!G78</f>
        <v>2082361.0055325143</v>
      </c>
      <c r="AP78" s="327">
        <v>0</v>
      </c>
      <c r="AQ78" s="327">
        <v>0</v>
      </c>
      <c r="AR78" s="327">
        <f>ОРЕХ!G78</f>
        <v>1073534.613303531</v>
      </c>
      <c r="AS78" s="327">
        <v>0</v>
      </c>
      <c r="AT78" s="327">
        <v>0</v>
      </c>
      <c r="AU78" s="327">
        <v>53135.097692316398</v>
      </c>
      <c r="AV78" s="327">
        <v>142988</v>
      </c>
      <c r="AW78" s="327">
        <v>166199</v>
      </c>
      <c r="AX78" s="327">
        <f>(ПМ!$AE$7)*1000</f>
        <v>5337390.0515526598</v>
      </c>
      <c r="AY78" s="327">
        <f>(ПМ!$AM$7)*1000</f>
        <v>2647797.2813648893</v>
      </c>
      <c r="AZ78" s="327">
        <f>(ПМ!$AU$7)*1000</f>
        <v>2885632.8880157825</v>
      </c>
      <c r="BA78" s="327">
        <v>0</v>
      </c>
      <c r="BB78" s="327">
        <v>0</v>
      </c>
      <c r="BC78" s="327">
        <v>0</v>
      </c>
      <c r="BD78" s="327"/>
      <c r="BE78" s="327"/>
      <c r="BF78" s="331"/>
    </row>
    <row r="79" spans="1:58">
      <c r="A79" s="326"/>
      <c r="B79" s="361" t="s">
        <v>74</v>
      </c>
      <c r="C79" s="354">
        <v>3826205.2</v>
      </c>
      <c r="D79" s="327">
        <v>0</v>
      </c>
      <c r="E79" s="327">
        <v>1189397.97</v>
      </c>
      <c r="F79" s="327">
        <v>633668</v>
      </c>
      <c r="G79" s="327">
        <v>2003139.23</v>
      </c>
      <c r="H79" s="327">
        <v>3386.1469999999999</v>
      </c>
      <c r="I79" s="328">
        <f t="shared" si="185"/>
        <v>1129.9583863311309</v>
      </c>
      <c r="J79" s="327">
        <v>3431.6000000000004</v>
      </c>
      <c r="K79" s="327" t="e">
        <f t="shared" si="197"/>
        <v>#REF!</v>
      </c>
      <c r="L79" s="328" t="e">
        <f t="shared" si="186"/>
        <v>#REF!</v>
      </c>
      <c r="M79" s="329" t="e">
        <f t="shared" si="187"/>
        <v>#REF!</v>
      </c>
      <c r="N79" s="328">
        <f t="shared" si="188"/>
        <v>1204.5356398289855</v>
      </c>
      <c r="O79" s="327">
        <f t="shared" si="198"/>
        <v>4078734.7431999994</v>
      </c>
      <c r="P79" s="327">
        <v>3469.5939600000002</v>
      </c>
      <c r="Q79" s="327" t="e">
        <f t="shared" si="199"/>
        <v>#REF!</v>
      </c>
      <c r="R79" s="328" t="e">
        <f t="shared" si="190"/>
        <v>#REF!</v>
      </c>
      <c r="S79" s="329" t="e">
        <f t="shared" si="191"/>
        <v>#REF!</v>
      </c>
      <c r="T79" s="328">
        <f t="shared" si="192"/>
        <v>1265.9669574602638</v>
      </c>
      <c r="U79" s="327">
        <f t="shared" si="200"/>
        <v>4286750.2151031997</v>
      </c>
      <c r="V79" s="327">
        <v>3540.1421999999998</v>
      </c>
      <c r="W79" s="327" t="e">
        <f t="shared" si="201"/>
        <v>#REF!</v>
      </c>
      <c r="X79" s="328" t="e">
        <f t="shared" si="194"/>
        <v>#REF!</v>
      </c>
      <c r="Y79" s="367" t="e">
        <f t="shared" si="195"/>
        <v>#REF!</v>
      </c>
      <c r="Z79" s="354" t="e">
        <f t="shared" si="210"/>
        <v>#REF!</v>
      </c>
      <c r="AA79" s="327" t="e">
        <f t="shared" si="211"/>
        <v>#REF!</v>
      </c>
      <c r="AB79" s="327" t="e">
        <f t="shared" si="212"/>
        <v>#REF!</v>
      </c>
      <c r="AC79" s="327">
        <f t="shared" si="213"/>
        <v>0</v>
      </c>
      <c r="AD79" s="327">
        <f t="shared" si="206"/>
        <v>0</v>
      </c>
      <c r="AE79" s="327">
        <f t="shared" si="207"/>
        <v>0</v>
      </c>
      <c r="AF79" s="327"/>
      <c r="AG79" s="327"/>
      <c r="AH79" s="327"/>
      <c r="AI79" s="327"/>
      <c r="AJ79" s="327"/>
      <c r="AK79" s="327"/>
      <c r="AL79" s="327" t="e">
        <f>'Не установлены(не пересмотрены)'!#REF!</f>
        <v>#REF!</v>
      </c>
      <c r="AM79" s="327" t="e">
        <f>'Не установлены(не пересмотрены)'!#REF!</f>
        <v>#REF!</v>
      </c>
      <c r="AN79" s="327" t="e">
        <f>'Не установлены(не пересмотрены)'!#REF!</f>
        <v>#REF!</v>
      </c>
      <c r="AO79" s="327">
        <f>ФСК!G79</f>
        <v>0</v>
      </c>
      <c r="AP79" s="327">
        <v>0</v>
      </c>
      <c r="AQ79" s="327">
        <v>0</v>
      </c>
      <c r="AR79" s="327">
        <f>ОРЕХ!G79</f>
        <v>85558.677600749768</v>
      </c>
      <c r="AS79" s="327">
        <v>0</v>
      </c>
      <c r="AT79" s="327">
        <v>0</v>
      </c>
      <c r="AU79" s="327">
        <v>137303</v>
      </c>
      <c r="AV79" s="327">
        <v>180087</v>
      </c>
      <c r="AW79" s="327">
        <v>278060</v>
      </c>
      <c r="AX79" s="327">
        <v>0</v>
      </c>
      <c r="AY79" s="327">
        <v>0</v>
      </c>
      <c r="AZ79" s="327">
        <v>0</v>
      </c>
      <c r="BA79" s="327">
        <v>0</v>
      </c>
      <c r="BB79" s="327">
        <v>0</v>
      </c>
      <c r="BC79" s="327">
        <v>0</v>
      </c>
      <c r="BD79" s="327"/>
      <c r="BE79" s="327"/>
      <c r="BF79" s="331"/>
    </row>
    <row r="80" spans="1:58">
      <c r="A80" s="326"/>
      <c r="B80" s="361" t="s">
        <v>75</v>
      </c>
      <c r="C80" s="354">
        <v>33933763.350000001</v>
      </c>
      <c r="D80" s="327">
        <v>5781078.7660541739</v>
      </c>
      <c r="E80" s="327">
        <v>5967231.8278722642</v>
      </c>
      <c r="F80" s="327">
        <v>11227668.200879673</v>
      </c>
      <c r="G80" s="327">
        <v>10957784.555193888</v>
      </c>
      <c r="H80" s="327">
        <v>16997.940000000002</v>
      </c>
      <c r="I80" s="328">
        <f t="shared" si="185"/>
        <v>1996.3456365889042</v>
      </c>
      <c r="J80" s="327">
        <v>16537.464569735828</v>
      </c>
      <c r="K80" s="327" t="e">
        <f t="shared" si="197"/>
        <v>#REF!</v>
      </c>
      <c r="L80" s="328" t="e">
        <f t="shared" si="186"/>
        <v>#REF!</v>
      </c>
      <c r="M80" s="329" t="e">
        <f t="shared" si="187"/>
        <v>#REF!</v>
      </c>
      <c r="N80" s="328">
        <f t="shared" si="188"/>
        <v>2128.1044486037722</v>
      </c>
      <c r="O80" s="327">
        <f t="shared" si="198"/>
        <v>36173391.731100008</v>
      </c>
      <c r="P80" s="327">
        <v>16728.786427201201</v>
      </c>
      <c r="Q80" s="327" t="e">
        <f t="shared" si="199"/>
        <v>#REF!</v>
      </c>
      <c r="R80" s="328" t="e">
        <f t="shared" si="190"/>
        <v>#REF!</v>
      </c>
      <c r="S80" s="329" t="e">
        <f t="shared" si="191"/>
        <v>#REF!</v>
      </c>
      <c r="T80" s="328">
        <f t="shared" si="192"/>
        <v>2236.6377754825644</v>
      </c>
      <c r="U80" s="327">
        <f t="shared" si="200"/>
        <v>38018234.709386103</v>
      </c>
      <c r="V80" s="327">
        <v>17204.299043629999</v>
      </c>
      <c r="W80" s="327" t="e">
        <f t="shared" si="201"/>
        <v>#REF!</v>
      </c>
      <c r="X80" s="328" t="e">
        <f t="shared" si="194"/>
        <v>#REF!</v>
      </c>
      <c r="Y80" s="367" t="e">
        <f t="shared" si="195"/>
        <v>#REF!</v>
      </c>
      <c r="Z80" s="354" t="e">
        <f t="shared" si="210"/>
        <v>#REF!</v>
      </c>
      <c r="AA80" s="327" t="e">
        <f t="shared" si="211"/>
        <v>#REF!</v>
      </c>
      <c r="AB80" s="327" t="e">
        <f t="shared" si="212"/>
        <v>#REF!</v>
      </c>
      <c r="AC80" s="327">
        <f t="shared" si="213"/>
        <v>919268.11596428219</v>
      </c>
      <c r="AD80" s="327">
        <f t="shared" si="206"/>
        <v>572786.91563072801</v>
      </c>
      <c r="AE80" s="327">
        <f t="shared" si="207"/>
        <v>0</v>
      </c>
      <c r="AF80" s="327"/>
      <c r="AG80" s="327"/>
      <c r="AH80" s="327"/>
      <c r="AI80" s="327"/>
      <c r="AJ80" s="327"/>
      <c r="AK80" s="327" t="e">
        <f>#REF!</f>
        <v>#REF!</v>
      </c>
      <c r="AL80" s="327"/>
      <c r="AM80" s="327"/>
      <c r="AN80" s="327"/>
      <c r="AO80" s="327">
        <f>ФСК!G80</f>
        <v>668332.80532418191</v>
      </c>
      <c r="AP80" s="327">
        <v>0</v>
      </c>
      <c r="AQ80" s="327">
        <v>0</v>
      </c>
      <c r="AR80" s="327">
        <f>ОРЕХ!G80</f>
        <v>321736.73755052267</v>
      </c>
      <c r="AS80" s="327">
        <v>0</v>
      </c>
      <c r="AT80" s="327">
        <v>0</v>
      </c>
      <c r="AU80" s="327">
        <v>1350908.495537258</v>
      </c>
      <c r="AV80" s="327">
        <v>1364183.3571581226</v>
      </c>
      <c r="AW80" s="327">
        <v>1418282.8901088727</v>
      </c>
      <c r="AX80" s="327">
        <v>0</v>
      </c>
      <c r="AY80" s="327">
        <v>0</v>
      </c>
      <c r="AZ80" s="327">
        <v>0</v>
      </c>
      <c r="BA80" s="327">
        <v>0</v>
      </c>
      <c r="BB80" s="327">
        <v>0</v>
      </c>
      <c r="BC80" s="327">
        <v>0</v>
      </c>
      <c r="BD80" s="327" t="e">
        <f>#REF!</f>
        <v>#REF!</v>
      </c>
      <c r="BE80" s="327" t="e">
        <f>#REF!</f>
        <v>#REF!</v>
      </c>
      <c r="BF80" s="331" t="e">
        <f>#REF!</f>
        <v>#REF!</v>
      </c>
    </row>
    <row r="81" spans="1:58">
      <c r="A81" s="326"/>
      <c r="B81" s="361" t="s">
        <v>76</v>
      </c>
      <c r="C81" s="354">
        <v>5834348.4659203216</v>
      </c>
      <c r="D81" s="327">
        <v>1669827.1199999996</v>
      </c>
      <c r="E81" s="327">
        <v>951846.62999999989</v>
      </c>
      <c r="F81" s="327">
        <v>1283301.2259203219</v>
      </c>
      <c r="G81" s="327">
        <v>1929373.4899999998</v>
      </c>
      <c r="H81" s="327">
        <v>5056.6399999999994</v>
      </c>
      <c r="I81" s="328">
        <f t="shared" si="185"/>
        <v>1153.799452980699</v>
      </c>
      <c r="J81" s="327">
        <v>5227.2700000000004</v>
      </c>
      <c r="K81" s="327" t="e">
        <f t="shared" si="197"/>
        <v>#REF!</v>
      </c>
      <c r="L81" s="328" t="e">
        <f t="shared" si="186"/>
        <v>#REF!</v>
      </c>
      <c r="M81" s="329" t="e">
        <f t="shared" si="187"/>
        <v>#REF!</v>
      </c>
      <c r="N81" s="328">
        <f t="shared" si="188"/>
        <v>1229.9502168774252</v>
      </c>
      <c r="O81" s="327">
        <f t="shared" si="198"/>
        <v>6219415.4646710623</v>
      </c>
      <c r="P81" s="327">
        <v>5256.5927633840111</v>
      </c>
      <c r="Q81" s="327" t="e">
        <f t="shared" si="199"/>
        <v>#REF!</v>
      </c>
      <c r="R81" s="328" t="e">
        <f t="shared" si="190"/>
        <v>#REF!</v>
      </c>
      <c r="S81" s="329" t="e">
        <f t="shared" si="191"/>
        <v>#REF!</v>
      </c>
      <c r="T81" s="328">
        <f t="shared" si="192"/>
        <v>1292.6776779381737</v>
      </c>
      <c r="U81" s="327">
        <f t="shared" si="200"/>
        <v>6536605.6533692861</v>
      </c>
      <c r="V81" s="327">
        <v>4984.2159610468243</v>
      </c>
      <c r="W81" s="327" t="e">
        <f t="shared" si="201"/>
        <v>#REF!</v>
      </c>
      <c r="X81" s="328" t="e">
        <f t="shared" si="194"/>
        <v>#REF!</v>
      </c>
      <c r="Y81" s="367" t="e">
        <f t="shared" si="195"/>
        <v>#REF!</v>
      </c>
      <c r="Z81" s="354" t="e">
        <f t="shared" si="210"/>
        <v>#REF!</v>
      </c>
      <c r="AA81" s="327" t="e">
        <f t="shared" si="211"/>
        <v>#REF!</v>
      </c>
      <c r="AB81" s="327" t="e">
        <f t="shared" si="212"/>
        <v>#REF!</v>
      </c>
      <c r="AC81" s="327">
        <f t="shared" si="213"/>
        <v>0</v>
      </c>
      <c r="AD81" s="327">
        <f t="shared" si="206"/>
        <v>0</v>
      </c>
      <c r="AE81" s="327">
        <f t="shared" si="207"/>
        <v>93620.938500894248</v>
      </c>
      <c r="AF81" s="327"/>
      <c r="AG81" s="327"/>
      <c r="AH81" s="327"/>
      <c r="AI81" s="327"/>
      <c r="AJ81" s="327"/>
      <c r="AK81" s="327"/>
      <c r="AL81" s="327" t="e">
        <f>'Не установлены(не пересмотрены)'!#REF!</f>
        <v>#REF!</v>
      </c>
      <c r="AM81" s="327" t="e">
        <f>'Не установлены(не пересмотрены)'!#REF!</f>
        <v>#REF!</v>
      </c>
      <c r="AN81" s="327" t="e">
        <f>'Не установлены(не пересмотрены)'!#REF!</f>
        <v>#REF!</v>
      </c>
      <c r="AO81" s="327">
        <f>ФСК!G81</f>
        <v>193043.59999999986</v>
      </c>
      <c r="AP81" s="327">
        <v>0</v>
      </c>
      <c r="AQ81" s="327">
        <v>0</v>
      </c>
      <c r="AR81" s="327">
        <f>ОРЕХ!G81</f>
        <v>120133.36429240881</v>
      </c>
      <c r="AS81" s="327">
        <v>0</v>
      </c>
      <c r="AT81" s="327">
        <v>0</v>
      </c>
      <c r="AU81" s="327">
        <v>48128.981944529303</v>
      </c>
      <c r="AV81" s="327">
        <v>86311.802983527159</v>
      </c>
      <c r="AW81" s="327">
        <v>88642.733075921235</v>
      </c>
      <c r="AX81" s="327">
        <f>(ПМ!$AE$12)*1000</f>
        <v>0</v>
      </c>
      <c r="AY81" s="327">
        <f>(ПМ!$AM$12)*1000</f>
        <v>140548.64016840039</v>
      </c>
      <c r="AZ81" s="327">
        <f>(ПМ!$AU$12)*1000</f>
        <v>298061.16285768035</v>
      </c>
      <c r="BA81" s="327">
        <v>0</v>
      </c>
      <c r="BB81" s="327">
        <v>0</v>
      </c>
      <c r="BC81" s="327">
        <v>0</v>
      </c>
      <c r="BD81" s="327"/>
      <c r="BE81" s="327"/>
      <c r="BF81" s="331"/>
    </row>
    <row r="82" spans="1:58" s="1" customFormat="1" ht="15.75" thickBot="1">
      <c r="A82" s="332"/>
      <c r="B82" s="362" t="s">
        <v>77</v>
      </c>
      <c r="C82" s="355">
        <f>SUM(C78:C81)+C75+C72+C64+C54+C49+C45+C35+C27+C15+C7</f>
        <v>664300249.60024238</v>
      </c>
      <c r="D82" s="333">
        <f t="shared" ref="D82:J82" si="214">SUM(D78:D81)+D75+D72+D64+D54+D49+D45+D35+D27+D15+D7</f>
        <v>138368644.90803865</v>
      </c>
      <c r="E82" s="333">
        <f t="shared" si="214"/>
        <v>96959579.080504775</v>
      </c>
      <c r="F82" s="333">
        <f t="shared" si="214"/>
        <v>122322931.99819411</v>
      </c>
      <c r="G82" s="333">
        <f t="shared" si="214"/>
        <v>306649094.60820335</v>
      </c>
      <c r="H82" s="333">
        <f t="shared" si="214"/>
        <v>529244.3498348929</v>
      </c>
      <c r="I82" s="334">
        <f t="shared" si="185"/>
        <v>1255.1862855172333</v>
      </c>
      <c r="J82" s="333">
        <f t="shared" si="214"/>
        <v>548118.34167536371</v>
      </c>
      <c r="K82" s="333" t="e">
        <f t="shared" si="197"/>
        <v>#REF!</v>
      </c>
      <c r="L82" s="334" t="e">
        <f t="shared" si="186"/>
        <v>#REF!</v>
      </c>
      <c r="M82" s="335" t="e">
        <f t="shared" si="187"/>
        <v>#REF!</v>
      </c>
      <c r="N82" s="334">
        <f t="shared" si="188"/>
        <v>1338.0285803613708</v>
      </c>
      <c r="O82" s="333">
        <f>SUM(O78:O81)+O75+O72+O64+O54+O49+O45+O35+O27+O15+O7</f>
        <v>708144066.07385838</v>
      </c>
      <c r="P82" s="333">
        <f>SUM(P78:P81)+P75+P72+P64+P54+P49+P45+P35+P27+P15+P7</f>
        <v>552749.12005844666</v>
      </c>
      <c r="Q82" s="333" t="e">
        <f>SUM(Q78:Q81)+Q75+Q72+Q64+Q54+Q49+Q45+Q35+Q27+Q15+Q7</f>
        <v>#REF!</v>
      </c>
      <c r="R82" s="334" t="e">
        <f t="shared" si="190"/>
        <v>#REF!</v>
      </c>
      <c r="S82" s="335" t="e">
        <f t="shared" si="191"/>
        <v>#REF!</v>
      </c>
      <c r="T82" s="334">
        <f t="shared" si="192"/>
        <v>1406.2680379598007</v>
      </c>
      <c r="U82" s="333">
        <f>SUM(U78:U81)+U75+U72+U64+U54+U49+U45+U35+U27+U15+U7</f>
        <v>744259413.44362509</v>
      </c>
      <c r="V82" s="333">
        <f>SUM(V78:V81)+V75+V72+V64+V54+V49+V45+V35+V27+V15+V7</f>
        <v>539602.40112273558</v>
      </c>
      <c r="W82" s="333" t="e">
        <f>SUM(W78:W81)+W75+W72+W64+W54+W49+W45+W35+W27+W15+W7</f>
        <v>#REF!</v>
      </c>
      <c r="X82" s="334" t="e">
        <f t="shared" si="194"/>
        <v>#REF!</v>
      </c>
      <c r="Y82" s="368" t="e">
        <f t="shared" si="195"/>
        <v>#REF!</v>
      </c>
      <c r="Z82" s="355" t="e">
        <f t="shared" ref="Z82:BF82" si="215">SUM(Z78:Z81)+Z75+Z72+Z64+Z54+Z49+Z45+Z35+Z27+Z15+Z7</f>
        <v>#REF!</v>
      </c>
      <c r="AA82" s="333" t="e">
        <f t="shared" si="215"/>
        <v>#REF!</v>
      </c>
      <c r="AB82" s="333" t="e">
        <f t="shared" si="215"/>
        <v>#REF!</v>
      </c>
      <c r="AC82" s="333">
        <f t="shared" si="215"/>
        <v>5524426.8647362692</v>
      </c>
      <c r="AD82" s="333">
        <f t="shared" si="215"/>
        <v>3417135.0171008073</v>
      </c>
      <c r="AE82" s="333">
        <f t="shared" si="215"/>
        <v>17384418.196061481</v>
      </c>
      <c r="AF82" s="333">
        <f t="shared" si="215"/>
        <v>0</v>
      </c>
      <c r="AG82" s="333">
        <f t="shared" si="215"/>
        <v>0</v>
      </c>
      <c r="AH82" s="333">
        <f t="shared" si="215"/>
        <v>0</v>
      </c>
      <c r="AI82" s="333">
        <f t="shared" si="215"/>
        <v>0</v>
      </c>
      <c r="AJ82" s="333">
        <f t="shared" si="215"/>
        <v>0</v>
      </c>
      <c r="AK82" s="333" t="e">
        <f t="shared" si="215"/>
        <v>#REF!</v>
      </c>
      <c r="AL82" s="333" t="e">
        <f t="shared" si="215"/>
        <v>#REF!</v>
      </c>
      <c r="AM82" s="333" t="e">
        <f t="shared" si="215"/>
        <v>#REF!</v>
      </c>
      <c r="AN82" s="333" t="e">
        <f t="shared" si="215"/>
        <v>#REF!</v>
      </c>
      <c r="AO82" s="333">
        <f t="shared" si="215"/>
        <v>15996375.136189425</v>
      </c>
      <c r="AP82" s="333">
        <f t="shared" si="215"/>
        <v>0</v>
      </c>
      <c r="AQ82" s="333">
        <f t="shared" si="215"/>
        <v>0</v>
      </c>
      <c r="AR82" s="333">
        <f t="shared" si="215"/>
        <v>12124474.194951994</v>
      </c>
      <c r="AS82" s="333">
        <f t="shared" si="215"/>
        <v>0</v>
      </c>
      <c r="AT82" s="333">
        <f t="shared" si="215"/>
        <v>0</v>
      </c>
      <c r="AU82" s="333">
        <f t="shared" si="215"/>
        <v>27385928.717910711</v>
      </c>
      <c r="AV82" s="333">
        <f t="shared" si="215"/>
        <v>29627154.046924703</v>
      </c>
      <c r="AW82" s="333">
        <f t="shared" si="215"/>
        <v>32323833.936336923</v>
      </c>
      <c r="AX82" s="333">
        <f t="shared" si="215"/>
        <v>22453736.353527829</v>
      </c>
      <c r="AY82" s="333">
        <f t="shared" si="215"/>
        <v>16107935.573633384</v>
      </c>
      <c r="AZ82" s="333">
        <f t="shared" si="215"/>
        <v>20362531.57867083</v>
      </c>
      <c r="BA82" s="333">
        <f t="shared" si="215"/>
        <v>0</v>
      </c>
      <c r="BB82" s="333">
        <f t="shared" si="215"/>
        <v>0</v>
      </c>
      <c r="BC82" s="333">
        <f t="shared" si="215"/>
        <v>0</v>
      </c>
      <c r="BD82" s="333" t="e">
        <f t="shared" si="215"/>
        <v>#REF!</v>
      </c>
      <c r="BE82" s="333" t="e">
        <f t="shared" si="215"/>
        <v>#REF!</v>
      </c>
      <c r="BF82" s="336" t="e">
        <f t="shared" si="215"/>
        <v>#REF!</v>
      </c>
    </row>
    <row r="83" spans="1:58" ht="15.75" thickTop="1">
      <c r="Z83" s="371" t="e">
        <f>Z82/$C$82</f>
        <v>#REF!</v>
      </c>
      <c r="AA83" s="371" t="e">
        <f>AA82/$O$82</f>
        <v>#REF!</v>
      </c>
      <c r="AB83" s="371" t="e">
        <f>AB82/$U$82</f>
        <v>#REF!</v>
      </c>
      <c r="AC83" s="371">
        <f>AC82/$C$82</f>
        <v>8.3161595499335085E-3</v>
      </c>
      <c r="AD83" s="371">
        <f>AD82/$O$82</f>
        <v>4.8254799846679857E-3</v>
      </c>
      <c r="AE83" s="371">
        <f>AE82/$U$82</f>
        <v>2.3358009159232872E-2</v>
      </c>
      <c r="AG83" s="371">
        <f>AG82/$O$82</f>
        <v>0</v>
      </c>
      <c r="AH83" s="371">
        <f>AH82/$U$82</f>
        <v>0</v>
      </c>
      <c r="AK83" s="371" t="e">
        <f>AK82/$U$82</f>
        <v>#REF!</v>
      </c>
      <c r="AL83" s="371" t="e">
        <f>AL82/$C$82</f>
        <v>#REF!</v>
      </c>
      <c r="AM83" s="371" t="e">
        <f>AM82/$O$82</f>
        <v>#REF!</v>
      </c>
      <c r="AN83" s="371" t="e">
        <f>AN82/$U$82</f>
        <v>#REF!</v>
      </c>
      <c r="AO83" s="371">
        <f>AO82/$C$82</f>
        <v>2.4080037822980804E-2</v>
      </c>
      <c r="AR83" s="371">
        <f>AR82/$C$82</f>
        <v>1.8251497274384843E-2</v>
      </c>
      <c r="AU83" s="371">
        <f>AU82/$C$82</f>
        <v>4.1225227198681332E-2</v>
      </c>
      <c r="AV83" s="371">
        <f>AV82/$O$82</f>
        <v>4.1837749500868701E-2</v>
      </c>
      <c r="AW83" s="371">
        <f>AW82/$U$82</f>
        <v>4.3430870140798473E-2</v>
      </c>
      <c r="AX83" s="371">
        <f>AX82/$C$82</f>
        <v>3.3800583948357492E-2</v>
      </c>
      <c r="AY83" s="371">
        <f>AY82/$O$82</f>
        <v>2.2746692862852219E-2</v>
      </c>
      <c r="AZ83" s="371">
        <f>AZ82/$U$82</f>
        <v>2.7359454527360459E-2</v>
      </c>
      <c r="BD83" s="371" t="e">
        <f>BD82/$C$82</f>
        <v>#REF!</v>
      </c>
      <c r="BE83" s="371" t="e">
        <f>BE82/$O$82</f>
        <v>#REF!</v>
      </c>
      <c r="BF83" s="371" t="e">
        <f>BF82/$U$82</f>
        <v>#REF!</v>
      </c>
    </row>
    <row r="84" spans="1:58">
      <c r="P84" s="286">
        <f>P82/H82</f>
        <v>1.0444119436152441</v>
      </c>
    </row>
    <row r="85" spans="1:58">
      <c r="K85" s="369" t="e">
        <f>K82-C82</f>
        <v>#REF!</v>
      </c>
      <c r="BD85" s="369" t="e">
        <f>BD82+AL82</f>
        <v>#REF!</v>
      </c>
      <c r="BE85" s="369" t="e">
        <f>BE82+AM82</f>
        <v>#REF!</v>
      </c>
      <c r="BF85" s="369" t="e">
        <f>BF82+AN82</f>
        <v>#REF!</v>
      </c>
    </row>
    <row r="86" spans="1:58">
      <c r="Z86" s="369" t="e">
        <f>Z82+AA82+AB82</f>
        <v>#REF!</v>
      </c>
      <c r="BD86" s="371" t="e">
        <f>BD85/$C$82</f>
        <v>#REF!</v>
      </c>
      <c r="BE86" s="371" t="e">
        <f>BE85/$O$82</f>
        <v>#REF!</v>
      </c>
      <c r="BF86" s="371" t="e">
        <f>BF85/$U$82</f>
        <v>#REF!</v>
      </c>
    </row>
  </sheetData>
  <mergeCells count="72">
    <mergeCell ref="AU2:AW2"/>
    <mergeCell ref="AX2:AZ2"/>
    <mergeCell ref="BA2:BC2"/>
    <mergeCell ref="BD2:BF2"/>
    <mergeCell ref="Z2:AB2"/>
    <mergeCell ref="AC2:AE2"/>
    <mergeCell ref="AF2:AH2"/>
    <mergeCell ref="AI2:AK2"/>
    <mergeCell ref="AL2:AN2"/>
    <mergeCell ref="AO2:AQ2"/>
    <mergeCell ref="A2:A4"/>
    <mergeCell ref="B2:B4"/>
    <mergeCell ref="C2:I2"/>
    <mergeCell ref="N2:S2"/>
    <mergeCell ref="S3:S4"/>
    <mergeCell ref="J2:M2"/>
    <mergeCell ref="J3:J4"/>
    <mergeCell ref="T2:Y2"/>
    <mergeCell ref="AR2:AT2"/>
    <mergeCell ref="C3:C4"/>
    <mergeCell ref="D3:D4"/>
    <mergeCell ref="E3:E4"/>
    <mergeCell ref="F3:F4"/>
    <mergeCell ref="G3:G4"/>
    <mergeCell ref="H3:H4"/>
    <mergeCell ref="I3:I4"/>
    <mergeCell ref="K3:K4"/>
    <mergeCell ref="L3:L4"/>
    <mergeCell ref="M3:M4"/>
    <mergeCell ref="O3:O4"/>
    <mergeCell ref="P3:P4"/>
    <mergeCell ref="Q3:Q4"/>
    <mergeCell ref="R3:R4"/>
    <mergeCell ref="U3:U4"/>
    <mergeCell ref="V3:V4"/>
    <mergeCell ref="W3:W4"/>
    <mergeCell ref="X3:X4"/>
    <mergeCell ref="Y3:Y4"/>
    <mergeCell ref="Z3:Z4"/>
    <mergeCell ref="AA3:AA4"/>
    <mergeCell ref="AB3:AB4"/>
    <mergeCell ref="AC3:AC4"/>
    <mergeCell ref="AD3:AD4"/>
    <mergeCell ref="AE3:AE4"/>
    <mergeCell ref="AF3:AF4"/>
    <mergeCell ref="AG3:AG4"/>
    <mergeCell ref="AH3:AH4"/>
    <mergeCell ref="AI3:AI4"/>
    <mergeCell ref="AQ3:AQ4"/>
    <mergeCell ref="AR3:AR4"/>
    <mergeCell ref="AS3:AS4"/>
    <mergeCell ref="AJ3:AJ4"/>
    <mergeCell ref="AK3:AK4"/>
    <mergeCell ref="AL3:AL4"/>
    <mergeCell ref="AM3:AM4"/>
    <mergeCell ref="AN3:AN4"/>
    <mergeCell ref="A1:V1"/>
    <mergeCell ref="BD3:BD4"/>
    <mergeCell ref="BE3:BE4"/>
    <mergeCell ref="BF3:BF4"/>
    <mergeCell ref="AY3:AY4"/>
    <mergeCell ref="AZ3:AZ4"/>
    <mergeCell ref="BA3:BA4"/>
    <mergeCell ref="BB3:BB4"/>
    <mergeCell ref="BC3:BC4"/>
    <mergeCell ref="AT3:AT4"/>
    <mergeCell ref="AU3:AU4"/>
    <mergeCell ref="AV3:AV4"/>
    <mergeCell ref="AW3:AW4"/>
    <mergeCell ref="AX3:AX4"/>
    <mergeCell ref="AO3:AO4"/>
    <mergeCell ref="AP3:AP4"/>
  </mergeCells>
  <pageMargins left="0.23622047244094491" right="0.23622047244094491" top="0.74803149606299213" bottom="0.74803149606299213" header="0.31496062992125984" footer="0.31496062992125984"/>
  <pageSetup paperSize="8" scale="59" fitToWidth="0" orientation="landscape" r:id="rId1"/>
  <colBreaks count="1" manualBreakCount="1">
    <brk id="2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BH119"/>
  <sheetViews>
    <sheetView topLeftCell="I1" zoomScale="70" zoomScaleNormal="70" workbookViewId="0">
      <selection activeCell="AM14" sqref="AM14"/>
    </sheetView>
  </sheetViews>
  <sheetFormatPr defaultColWidth="27.140625" defaultRowHeight="15"/>
  <cols>
    <col min="1" max="1" width="5" customWidth="1"/>
    <col min="3" max="4" width="12.85546875" customWidth="1"/>
    <col min="5" max="60" width="9.28515625" customWidth="1"/>
  </cols>
  <sheetData>
    <row r="1" spans="1:60" ht="18.75">
      <c r="A1" s="2"/>
      <c r="B1" s="3" t="s">
        <v>103</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2"/>
      <c r="AN1" s="2"/>
      <c r="AO1" s="2"/>
      <c r="AP1" s="2"/>
      <c r="AQ1" s="2"/>
      <c r="AR1" s="2"/>
      <c r="AS1" s="2"/>
      <c r="AT1" s="2"/>
      <c r="AU1" s="2"/>
      <c r="AV1" s="2"/>
      <c r="AW1" s="2"/>
      <c r="AX1" s="2"/>
      <c r="AY1" s="2"/>
      <c r="AZ1" s="2"/>
      <c r="BA1" s="2"/>
      <c r="BB1" s="2"/>
      <c r="BC1" s="2"/>
      <c r="BD1" s="2"/>
      <c r="BE1" s="2"/>
      <c r="BF1" s="2"/>
      <c r="BG1" s="2"/>
      <c r="BH1" s="2"/>
    </row>
    <row r="2" spans="1:60" ht="15.75" thickBot="1">
      <c r="A2" s="2"/>
      <c r="B2" s="5"/>
      <c r="C2" s="6">
        <v>42054</v>
      </c>
      <c r="D2" s="4"/>
      <c r="E2" s="4"/>
      <c r="F2" s="4"/>
      <c r="G2" s="7"/>
      <c r="H2" s="4"/>
      <c r="I2" s="4"/>
      <c r="J2" s="4"/>
      <c r="K2" s="4"/>
      <c r="L2" s="7"/>
      <c r="M2" s="4"/>
      <c r="N2" s="4"/>
      <c r="O2" s="4"/>
      <c r="P2" s="4"/>
      <c r="Q2" s="4"/>
      <c r="R2" s="4"/>
      <c r="S2" s="4"/>
      <c r="T2" s="4"/>
      <c r="U2" s="4"/>
      <c r="V2" s="4"/>
      <c r="W2" s="4"/>
      <c r="X2" s="4"/>
      <c r="Y2" s="4"/>
      <c r="Z2" s="4"/>
      <c r="AA2" s="4"/>
      <c r="AB2" s="4"/>
      <c r="AC2" s="4"/>
      <c r="AD2" s="4"/>
      <c r="AE2" s="4"/>
      <c r="AF2" s="4"/>
      <c r="AG2" s="4"/>
      <c r="AH2" s="4"/>
      <c r="AI2" s="4"/>
      <c r="AJ2" s="4"/>
      <c r="AK2" s="8"/>
      <c r="AL2" s="8"/>
      <c r="AM2" s="2"/>
      <c r="AN2" s="2"/>
      <c r="AO2" s="2"/>
      <c r="AP2" s="2"/>
      <c r="AQ2" s="2"/>
      <c r="AR2" s="9"/>
      <c r="AS2" s="2"/>
      <c r="AT2" s="2"/>
      <c r="AU2" s="2"/>
      <c r="AV2" s="2"/>
      <c r="AW2" s="2"/>
      <c r="AX2" s="2"/>
      <c r="AY2" s="2"/>
      <c r="AZ2" s="2"/>
      <c r="BA2" s="2"/>
      <c r="BB2" s="2"/>
      <c r="BC2" s="2"/>
      <c r="BD2" s="2"/>
      <c r="BE2" s="2"/>
      <c r="BF2" s="2"/>
      <c r="BG2" s="2"/>
      <c r="BH2" s="2"/>
    </row>
    <row r="3" spans="1:60" ht="18.75">
      <c r="A3" s="10"/>
      <c r="B3" s="453" t="s">
        <v>104</v>
      </c>
      <c r="C3" s="455" t="s">
        <v>105</v>
      </c>
      <c r="D3" s="457" t="s">
        <v>106</v>
      </c>
      <c r="E3" s="459" t="s">
        <v>107</v>
      </c>
      <c r="F3" s="450"/>
      <c r="G3" s="450"/>
      <c r="H3" s="450"/>
      <c r="I3" s="450"/>
      <c r="J3" s="450"/>
      <c r="K3" s="450"/>
      <c r="L3" s="450"/>
      <c r="M3" s="450"/>
      <c r="N3" s="450"/>
      <c r="O3" s="450"/>
      <c r="P3" s="450"/>
      <c r="Q3" s="450"/>
      <c r="R3" s="450"/>
      <c r="S3" s="451"/>
      <c r="T3" s="451"/>
      <c r="U3" s="452"/>
      <c r="V3" s="460" t="s">
        <v>96</v>
      </c>
      <c r="W3" s="450"/>
      <c r="X3" s="450"/>
      <c r="Y3" s="450"/>
      <c r="Z3" s="450"/>
      <c r="AA3" s="450"/>
      <c r="AB3" s="451"/>
      <c r="AC3" s="451"/>
      <c r="AD3" s="451"/>
      <c r="AE3" s="197"/>
      <c r="AF3" s="11"/>
      <c r="AG3" s="450" t="s">
        <v>89</v>
      </c>
      <c r="AH3" s="450"/>
      <c r="AI3" s="450"/>
      <c r="AJ3" s="450"/>
      <c r="AK3" s="450"/>
      <c r="AL3" s="451"/>
      <c r="AM3" s="452"/>
      <c r="AN3" s="467" t="s">
        <v>98</v>
      </c>
      <c r="AO3" s="468"/>
      <c r="AP3" s="468"/>
      <c r="AQ3" s="468"/>
      <c r="AR3" s="468"/>
      <c r="AS3" s="468"/>
      <c r="AT3" s="468"/>
      <c r="AU3" s="469"/>
      <c r="AV3" s="460" t="s">
        <v>108</v>
      </c>
      <c r="AW3" s="450"/>
      <c r="AX3" s="450"/>
      <c r="AY3" s="450"/>
      <c r="AZ3" s="450"/>
      <c r="BA3" s="450"/>
      <c r="BB3" s="451"/>
      <c r="BC3" s="451"/>
      <c r="BD3" s="453" t="s">
        <v>109</v>
      </c>
      <c r="BE3" s="453" t="s">
        <v>110</v>
      </c>
      <c r="BF3" s="453" t="s">
        <v>111</v>
      </c>
      <c r="BG3" s="470" t="s">
        <v>112</v>
      </c>
      <c r="BH3" s="453" t="s">
        <v>113</v>
      </c>
    </row>
    <row r="4" spans="1:60">
      <c r="A4" s="12"/>
      <c r="B4" s="454"/>
      <c r="C4" s="456"/>
      <c r="D4" s="458"/>
      <c r="E4" s="465" t="s">
        <v>114</v>
      </c>
      <c r="F4" s="466" t="s">
        <v>115</v>
      </c>
      <c r="G4" s="466"/>
      <c r="H4" s="466"/>
      <c r="I4" s="466"/>
      <c r="J4" s="466"/>
      <c r="K4" s="466"/>
      <c r="L4" s="466"/>
      <c r="M4" s="466"/>
      <c r="N4" s="466"/>
      <c r="O4" s="466"/>
      <c r="P4" s="466"/>
      <c r="Q4" s="466"/>
      <c r="R4" s="466"/>
      <c r="S4" s="461"/>
      <c r="T4" s="461"/>
      <c r="U4" s="464"/>
      <c r="V4" s="463" t="s">
        <v>114</v>
      </c>
      <c r="W4" s="461" t="s">
        <v>115</v>
      </c>
      <c r="X4" s="462"/>
      <c r="Y4" s="462"/>
      <c r="Z4" s="462"/>
      <c r="AA4" s="462"/>
      <c r="AB4" s="462"/>
      <c r="AC4" s="463"/>
      <c r="AD4" s="461" t="s">
        <v>116</v>
      </c>
      <c r="AE4" s="198"/>
      <c r="AF4" s="465" t="s">
        <v>114</v>
      </c>
      <c r="AG4" s="461" t="s">
        <v>115</v>
      </c>
      <c r="AH4" s="462"/>
      <c r="AI4" s="462"/>
      <c r="AJ4" s="462"/>
      <c r="AK4" s="462"/>
      <c r="AL4" s="463"/>
      <c r="AM4" s="464" t="s">
        <v>116</v>
      </c>
      <c r="AN4" s="465" t="s">
        <v>114</v>
      </c>
      <c r="AO4" s="461" t="s">
        <v>115</v>
      </c>
      <c r="AP4" s="462"/>
      <c r="AQ4" s="462"/>
      <c r="AR4" s="462"/>
      <c r="AS4" s="462"/>
      <c r="AT4" s="463"/>
      <c r="AU4" s="464" t="s">
        <v>116</v>
      </c>
      <c r="AV4" s="463" t="s">
        <v>114</v>
      </c>
      <c r="AW4" s="461" t="s">
        <v>115</v>
      </c>
      <c r="AX4" s="462"/>
      <c r="AY4" s="462"/>
      <c r="AZ4" s="462"/>
      <c r="BA4" s="462"/>
      <c r="BB4" s="463"/>
      <c r="BC4" s="461" t="s">
        <v>116</v>
      </c>
      <c r="BD4" s="454"/>
      <c r="BE4" s="454"/>
      <c r="BF4" s="454"/>
      <c r="BG4" s="471"/>
      <c r="BH4" s="454"/>
    </row>
    <row r="5" spans="1:60" ht="76.5">
      <c r="A5" s="13"/>
      <c r="B5" s="454"/>
      <c r="C5" s="456"/>
      <c r="D5" s="458"/>
      <c r="E5" s="465"/>
      <c r="F5" s="14" t="s">
        <v>117</v>
      </c>
      <c r="G5" s="14" t="s">
        <v>118</v>
      </c>
      <c r="H5" s="15" t="s">
        <v>119</v>
      </c>
      <c r="I5" s="16" t="s">
        <v>120</v>
      </c>
      <c r="J5" s="17" t="s">
        <v>121</v>
      </c>
      <c r="K5" s="17" t="s">
        <v>122</v>
      </c>
      <c r="L5" s="16" t="s">
        <v>123</v>
      </c>
      <c r="M5" s="16" t="s">
        <v>124</v>
      </c>
      <c r="N5" s="16" t="s">
        <v>125</v>
      </c>
      <c r="O5" s="16" t="s">
        <v>126</v>
      </c>
      <c r="P5" s="16" t="s">
        <v>127</v>
      </c>
      <c r="Q5" s="16" t="s">
        <v>128</v>
      </c>
      <c r="R5" s="18" t="s">
        <v>77</v>
      </c>
      <c r="S5" s="19"/>
      <c r="T5" s="19"/>
      <c r="U5" s="20" t="s">
        <v>116</v>
      </c>
      <c r="V5" s="463"/>
      <c r="W5" s="14" t="s">
        <v>129</v>
      </c>
      <c r="X5" s="16" t="s">
        <v>130</v>
      </c>
      <c r="Y5" s="14" t="s">
        <v>131</v>
      </c>
      <c r="Z5" s="14" t="s">
        <v>132</v>
      </c>
      <c r="AA5" s="14" t="s">
        <v>128</v>
      </c>
      <c r="AB5" s="16" t="s">
        <v>133</v>
      </c>
      <c r="AC5" s="16" t="s">
        <v>77</v>
      </c>
      <c r="AD5" s="461"/>
      <c r="AE5" s="198" t="s">
        <v>205</v>
      </c>
      <c r="AF5" s="465"/>
      <c r="AG5" s="14" t="s">
        <v>129</v>
      </c>
      <c r="AH5" s="14" t="s">
        <v>130</v>
      </c>
      <c r="AI5" s="14" t="s">
        <v>131</v>
      </c>
      <c r="AJ5" s="14" t="s">
        <v>134</v>
      </c>
      <c r="AK5" s="14" t="s">
        <v>128</v>
      </c>
      <c r="AL5" s="16" t="s">
        <v>77</v>
      </c>
      <c r="AM5" s="464"/>
      <c r="AN5" s="465"/>
      <c r="AO5" s="14" t="s">
        <v>129</v>
      </c>
      <c r="AP5" s="14" t="s">
        <v>130</v>
      </c>
      <c r="AQ5" s="14" t="s">
        <v>131</v>
      </c>
      <c r="AR5" s="14" t="s">
        <v>134</v>
      </c>
      <c r="AS5" s="14" t="s">
        <v>128</v>
      </c>
      <c r="AT5" s="16" t="s">
        <v>77</v>
      </c>
      <c r="AU5" s="464"/>
      <c r="AV5" s="463"/>
      <c r="AW5" s="14" t="s">
        <v>129</v>
      </c>
      <c r="AX5" s="14" t="s">
        <v>130</v>
      </c>
      <c r="AY5" s="14" t="s">
        <v>131</v>
      </c>
      <c r="AZ5" s="14" t="s">
        <v>135</v>
      </c>
      <c r="BA5" s="14" t="s">
        <v>128</v>
      </c>
      <c r="BB5" s="16" t="s">
        <v>77</v>
      </c>
      <c r="BC5" s="461"/>
      <c r="BD5" s="454"/>
      <c r="BE5" s="454"/>
      <c r="BF5" s="454"/>
      <c r="BG5" s="471"/>
      <c r="BH5" s="454"/>
    </row>
    <row r="6" spans="1:60" ht="15.75" thickBot="1">
      <c r="A6" s="21"/>
      <c r="B6" s="454"/>
      <c r="C6" s="22" t="s">
        <v>136</v>
      </c>
      <c r="D6" s="23" t="s">
        <v>136</v>
      </c>
      <c r="E6" s="24" t="s">
        <v>137</v>
      </c>
      <c r="F6" s="25" t="s">
        <v>137</v>
      </c>
      <c r="G6" s="25" t="s">
        <v>138</v>
      </c>
      <c r="H6" s="25" t="s">
        <v>137</v>
      </c>
      <c r="I6" s="25" t="s">
        <v>137</v>
      </c>
      <c r="J6" s="25" t="s">
        <v>137</v>
      </c>
      <c r="K6" s="25" t="s">
        <v>99</v>
      </c>
      <c r="L6" s="25" t="s">
        <v>137</v>
      </c>
      <c r="M6" s="25" t="s">
        <v>137</v>
      </c>
      <c r="N6" s="25" t="s">
        <v>137</v>
      </c>
      <c r="O6" s="25" t="s">
        <v>137</v>
      </c>
      <c r="P6" s="25" t="s">
        <v>137</v>
      </c>
      <c r="Q6" s="25" t="s">
        <v>137</v>
      </c>
      <c r="R6" s="25" t="s">
        <v>137</v>
      </c>
      <c r="S6" s="26"/>
      <c r="T6" s="26"/>
      <c r="U6" s="27" t="s">
        <v>137</v>
      </c>
      <c r="V6" s="28" t="s">
        <v>137</v>
      </c>
      <c r="W6" s="25" t="s">
        <v>137</v>
      </c>
      <c r="X6" s="25"/>
      <c r="Y6" s="25" t="s">
        <v>137</v>
      </c>
      <c r="Z6" s="25" t="s">
        <v>137</v>
      </c>
      <c r="AA6" s="25" t="s">
        <v>137</v>
      </c>
      <c r="AB6" s="25"/>
      <c r="AC6" s="25" t="s">
        <v>137</v>
      </c>
      <c r="AD6" s="26" t="s">
        <v>137</v>
      </c>
      <c r="AE6" s="199"/>
      <c r="AF6" s="24" t="s">
        <v>137</v>
      </c>
      <c r="AG6" s="25" t="s">
        <v>137</v>
      </c>
      <c r="AH6" s="25" t="s">
        <v>137</v>
      </c>
      <c r="AI6" s="25" t="s">
        <v>137</v>
      </c>
      <c r="AJ6" s="25" t="s">
        <v>137</v>
      </c>
      <c r="AK6" s="25" t="s">
        <v>137</v>
      </c>
      <c r="AL6" s="25" t="s">
        <v>137</v>
      </c>
      <c r="AM6" s="27" t="s">
        <v>137</v>
      </c>
      <c r="AN6" s="24" t="s">
        <v>137</v>
      </c>
      <c r="AO6" s="25" t="s">
        <v>137</v>
      </c>
      <c r="AP6" s="25" t="s">
        <v>137</v>
      </c>
      <c r="AQ6" s="25" t="s">
        <v>137</v>
      </c>
      <c r="AR6" s="25" t="s">
        <v>137</v>
      </c>
      <c r="AS6" s="25" t="s">
        <v>137</v>
      </c>
      <c r="AT6" s="25" t="s">
        <v>137</v>
      </c>
      <c r="AU6" s="27" t="s">
        <v>137</v>
      </c>
      <c r="AV6" s="28" t="s">
        <v>137</v>
      </c>
      <c r="AW6" s="25" t="s">
        <v>137</v>
      </c>
      <c r="AX6" s="25" t="s">
        <v>137</v>
      </c>
      <c r="AY6" s="25" t="s">
        <v>137</v>
      </c>
      <c r="AZ6" s="25" t="s">
        <v>137</v>
      </c>
      <c r="BA6" s="25" t="s">
        <v>137</v>
      </c>
      <c r="BB6" s="25" t="s">
        <v>137</v>
      </c>
      <c r="BC6" s="26" t="s">
        <v>137</v>
      </c>
      <c r="BD6" s="29" t="s">
        <v>137</v>
      </c>
      <c r="BE6" s="29" t="s">
        <v>99</v>
      </c>
      <c r="BF6" s="29" t="s">
        <v>99</v>
      </c>
      <c r="BG6" s="30" t="s">
        <v>137</v>
      </c>
      <c r="BH6" s="29" t="s">
        <v>137</v>
      </c>
    </row>
    <row r="7" spans="1:60" ht="15.75" thickBot="1">
      <c r="A7" s="31" t="s">
        <v>139</v>
      </c>
      <c r="B7" s="32" t="s">
        <v>140</v>
      </c>
      <c r="C7" s="33" t="s">
        <v>141</v>
      </c>
      <c r="D7" s="34" t="s">
        <v>141</v>
      </c>
      <c r="E7" s="35">
        <v>7020.4022893669207</v>
      </c>
      <c r="F7" s="36">
        <v>720.71395954816137</v>
      </c>
      <c r="G7" s="36">
        <v>116</v>
      </c>
      <c r="H7" s="36">
        <v>6299.6883298187595</v>
      </c>
      <c r="I7" s="36"/>
      <c r="J7" s="36">
        <v>3693</v>
      </c>
      <c r="K7" s="37">
        <v>7.0000000000000007E-2</v>
      </c>
      <c r="L7" s="36"/>
      <c r="M7" s="36"/>
      <c r="N7" s="36"/>
      <c r="O7" s="36"/>
      <c r="P7" s="36"/>
      <c r="Q7" s="36"/>
      <c r="R7" s="36">
        <v>4413.7139595481613</v>
      </c>
      <c r="S7" s="38">
        <v>29.15296045183868</v>
      </c>
      <c r="T7" s="38">
        <v>2577.5353693669208</v>
      </c>
      <c r="U7" s="39">
        <v>2606.6883298187595</v>
      </c>
      <c r="V7" s="35">
        <v>3327.4022893669207</v>
      </c>
      <c r="W7" s="40"/>
      <c r="X7" s="40">
        <v>596.70056763302046</v>
      </c>
      <c r="Y7" s="40">
        <v>124.01339191514093</v>
      </c>
      <c r="Z7" s="40">
        <v>0</v>
      </c>
      <c r="AA7" s="40"/>
      <c r="AB7" s="40">
        <v>0</v>
      </c>
      <c r="AC7" s="40">
        <v>596.70056763302046</v>
      </c>
      <c r="AD7" s="41">
        <v>2730.7017217339003</v>
      </c>
      <c r="AE7" s="46">
        <f>U7+AD7</f>
        <v>5337.3900515526602</v>
      </c>
      <c r="AF7" s="42">
        <v>3327.4022893669207</v>
      </c>
      <c r="AG7" s="40"/>
      <c r="AH7" s="40">
        <v>355.30527409003207</v>
      </c>
      <c r="AI7" s="40">
        <v>365.4086854581293</v>
      </c>
      <c r="AJ7" s="40">
        <v>324.29973391199928</v>
      </c>
      <c r="AK7" s="40"/>
      <c r="AL7" s="40">
        <v>679.60500800203135</v>
      </c>
      <c r="AM7" s="41">
        <v>2647.7972813648894</v>
      </c>
      <c r="AN7" s="42">
        <v>3003.1025554549215</v>
      </c>
      <c r="AO7" s="40"/>
      <c r="AP7" s="40">
        <v>117.46966743913879</v>
      </c>
      <c r="AQ7" s="40">
        <v>603.24429210902258</v>
      </c>
      <c r="AR7" s="40">
        <v>0</v>
      </c>
      <c r="AS7" s="40"/>
      <c r="AT7" s="40">
        <v>117.46966743913879</v>
      </c>
      <c r="AU7" s="43">
        <v>2885.6328880157826</v>
      </c>
      <c r="AV7" s="42">
        <v>3003.1025554549215</v>
      </c>
      <c r="AW7" s="40"/>
      <c r="AX7" s="40">
        <v>0</v>
      </c>
      <c r="AY7" s="40">
        <v>720.71395954816137</v>
      </c>
      <c r="AZ7" s="40"/>
      <c r="BA7" s="40"/>
      <c r="BB7" s="40">
        <v>0</v>
      </c>
      <c r="BC7" s="43">
        <v>3003.1025554549215</v>
      </c>
      <c r="BD7" s="44">
        <v>346.44724082374938</v>
      </c>
      <c r="BE7" s="45">
        <v>8.6682825018736726E-2</v>
      </c>
      <c r="BF7" s="45">
        <v>0.40046278744781333</v>
      </c>
      <c r="BG7" s="46">
        <v>10870.820220933332</v>
      </c>
      <c r="BH7" s="44">
        <v>13873.922776388254</v>
      </c>
    </row>
    <row r="8" spans="1:60">
      <c r="A8" s="47" t="s">
        <v>142</v>
      </c>
      <c r="B8" s="48" t="s">
        <v>142</v>
      </c>
      <c r="C8" s="49" t="s">
        <v>141</v>
      </c>
      <c r="D8" s="50" t="s">
        <v>141</v>
      </c>
      <c r="E8" s="51">
        <v>4562.4496956622097</v>
      </c>
      <c r="F8" s="52">
        <v>1914.097439696</v>
      </c>
      <c r="G8" s="52">
        <v>424</v>
      </c>
      <c r="H8" s="52">
        <v>2648.3522559662097</v>
      </c>
      <c r="I8" s="52"/>
      <c r="J8" s="52">
        <v>529.5</v>
      </c>
      <c r="K8" s="53">
        <v>7.0000000000000007E-2</v>
      </c>
      <c r="L8" s="52"/>
      <c r="M8" s="52"/>
      <c r="N8" s="52"/>
      <c r="O8" s="52"/>
      <c r="P8" s="52">
        <v>226</v>
      </c>
      <c r="Q8" s="52"/>
      <c r="R8" s="52">
        <v>2669.597439696</v>
      </c>
      <c r="S8" s="54">
        <v>11.668139124810295</v>
      </c>
      <c r="T8" s="54">
        <v>1881.1841168413994</v>
      </c>
      <c r="U8" s="55">
        <v>1892.8522559662097</v>
      </c>
      <c r="V8" s="51">
        <v>3806.9496956622097</v>
      </c>
      <c r="W8" s="56"/>
      <c r="X8" s="56">
        <v>1586.1334396960001</v>
      </c>
      <c r="Y8" s="57">
        <v>327.964</v>
      </c>
      <c r="Z8" s="56">
        <v>20.2195</v>
      </c>
      <c r="AA8" s="52"/>
      <c r="AB8" s="56">
        <v>74.365228742137546</v>
      </c>
      <c r="AC8" s="56">
        <v>1680.7181684381376</v>
      </c>
      <c r="AD8" s="58">
        <v>2126.2315272240721</v>
      </c>
      <c r="AE8" s="63">
        <f t="shared" ref="AE8:AE47" si="0">U8+AD8</f>
        <v>4019.0837831902818</v>
      </c>
      <c r="AF8" s="59">
        <v>3712.3649669200722</v>
      </c>
      <c r="AG8" s="56"/>
      <c r="AH8" s="56">
        <v>929.12016419997576</v>
      </c>
      <c r="AI8" s="52">
        <v>984.97727549602428</v>
      </c>
      <c r="AJ8" s="56">
        <v>0</v>
      </c>
      <c r="AK8" s="52"/>
      <c r="AL8" s="56">
        <v>929.12016419997576</v>
      </c>
      <c r="AM8" s="58">
        <v>2783.2448027200962</v>
      </c>
      <c r="AN8" s="59">
        <v>3712.3649669200722</v>
      </c>
      <c r="AO8" s="56"/>
      <c r="AP8" s="56">
        <v>300.7128499527239</v>
      </c>
      <c r="AQ8" s="56">
        <v>1613.3845897432761</v>
      </c>
      <c r="AR8" s="56">
        <v>0</v>
      </c>
      <c r="AS8" s="52"/>
      <c r="AT8" s="56">
        <v>300.7128499527239</v>
      </c>
      <c r="AU8" s="60">
        <v>3411.6521169673483</v>
      </c>
      <c r="AV8" s="59">
        <v>3712.3649669200718</v>
      </c>
      <c r="AW8" s="56"/>
      <c r="AX8" s="56">
        <v>0</v>
      </c>
      <c r="AY8" s="56">
        <v>1914.097439696</v>
      </c>
      <c r="AZ8" s="56"/>
      <c r="BA8" s="52"/>
      <c r="BB8" s="56">
        <v>0</v>
      </c>
      <c r="BC8" s="60">
        <v>3712.3649669200718</v>
      </c>
      <c r="BD8" s="61">
        <v>99.320693297792232</v>
      </c>
      <c r="BE8" s="62">
        <v>0.37377557925308935</v>
      </c>
      <c r="BF8" s="62">
        <v>1.4021595306471106</v>
      </c>
      <c r="BG8" s="63">
        <v>10213.980702877727</v>
      </c>
      <c r="BH8" s="61">
        <v>13926.345669797798</v>
      </c>
    </row>
    <row r="9" spans="1:60">
      <c r="A9" s="31" t="s">
        <v>143</v>
      </c>
      <c r="B9" s="48" t="s">
        <v>143</v>
      </c>
      <c r="C9" s="64" t="s">
        <v>141</v>
      </c>
      <c r="D9" s="65" t="s">
        <v>141</v>
      </c>
      <c r="E9" s="51">
        <v>2156.0722765254013</v>
      </c>
      <c r="F9" s="52">
        <v>437.02725763199999</v>
      </c>
      <c r="G9" s="52">
        <v>434</v>
      </c>
      <c r="H9" s="52">
        <v>1719.0450188934014</v>
      </c>
      <c r="I9" s="52">
        <v>132.50882003947899</v>
      </c>
      <c r="J9" s="52">
        <v>362.2</v>
      </c>
      <c r="K9" s="53">
        <v>7.0000000000000007E-2</v>
      </c>
      <c r="L9" s="52"/>
      <c r="M9" s="52"/>
      <c r="N9" s="52"/>
      <c r="O9" s="52"/>
      <c r="P9" s="52"/>
      <c r="Q9" s="52"/>
      <c r="R9" s="52">
        <v>931.73607767147894</v>
      </c>
      <c r="S9" s="54">
        <v>0</v>
      </c>
      <c r="T9" s="54">
        <v>1224.3361988539223</v>
      </c>
      <c r="U9" s="55">
        <v>1224.3361988539223</v>
      </c>
      <c r="V9" s="51">
        <v>1661.3634564859221</v>
      </c>
      <c r="W9" s="56"/>
      <c r="X9" s="56">
        <v>508.78798236</v>
      </c>
      <c r="Y9" s="56">
        <v>103.45711964</v>
      </c>
      <c r="Z9" s="56">
        <v>65.349000000000004</v>
      </c>
      <c r="AA9" s="56"/>
      <c r="AB9" s="56">
        <v>0</v>
      </c>
      <c r="AC9" s="56">
        <v>574.13698236000005</v>
      </c>
      <c r="AD9" s="58">
        <v>1087.2264741259221</v>
      </c>
      <c r="AE9" s="63">
        <f t="shared" si="0"/>
        <v>2311.5626729798441</v>
      </c>
      <c r="AF9" s="59">
        <v>1661.3634564859219</v>
      </c>
      <c r="AG9" s="56"/>
      <c r="AH9" s="56">
        <v>303.66750414000001</v>
      </c>
      <c r="AI9" s="56">
        <v>308.57759785999997</v>
      </c>
      <c r="AJ9" s="56">
        <v>0</v>
      </c>
      <c r="AK9" s="56"/>
      <c r="AL9" s="56">
        <v>303.66750414000001</v>
      </c>
      <c r="AM9" s="58">
        <v>1357.6959523459218</v>
      </c>
      <c r="AN9" s="59">
        <v>1661.3634564859217</v>
      </c>
      <c r="AO9" s="56"/>
      <c r="AP9" s="56">
        <v>101.62662047999999</v>
      </c>
      <c r="AQ9" s="56">
        <v>510.61848151999999</v>
      </c>
      <c r="AR9" s="56">
        <v>0</v>
      </c>
      <c r="AS9" s="56"/>
      <c r="AT9" s="56">
        <v>101.62662047999999</v>
      </c>
      <c r="AU9" s="60">
        <v>1559.7368360059218</v>
      </c>
      <c r="AV9" s="59">
        <v>1661.3634564859217</v>
      </c>
      <c r="AW9" s="56"/>
      <c r="AX9" s="56">
        <v>0</v>
      </c>
      <c r="AY9" s="56">
        <v>939.3062000000001</v>
      </c>
      <c r="AZ9" s="56"/>
      <c r="BA9" s="56"/>
      <c r="BB9" s="56">
        <v>0</v>
      </c>
      <c r="BC9" s="60">
        <v>1661.3634564859217</v>
      </c>
      <c r="BD9" s="61">
        <v>208.95702500000002</v>
      </c>
      <c r="BE9" s="62">
        <v>7.9507422949093076E-2</v>
      </c>
      <c r="BF9" s="62">
        <v>0.32975004873933328</v>
      </c>
      <c r="BG9" s="63">
        <v>5228.9954613316877</v>
      </c>
      <c r="BH9" s="61">
        <v>6890.3589178176098</v>
      </c>
    </row>
    <row r="10" spans="1:60">
      <c r="A10" s="31" t="s">
        <v>144</v>
      </c>
      <c r="B10" s="48" t="s">
        <v>144</v>
      </c>
      <c r="C10" s="64" t="s">
        <v>141</v>
      </c>
      <c r="D10" s="65" t="s">
        <v>141</v>
      </c>
      <c r="E10" s="51">
        <v>799.07371674868978</v>
      </c>
      <c r="F10" s="52">
        <v>62.979317084999998</v>
      </c>
      <c r="G10" s="52">
        <v>555</v>
      </c>
      <c r="H10" s="52">
        <v>736.09439966368973</v>
      </c>
      <c r="I10" s="52">
        <v>15.991186989972633</v>
      </c>
      <c r="J10" s="52">
        <v>-140</v>
      </c>
      <c r="K10" s="53">
        <v>7.0000000000000007E-2</v>
      </c>
      <c r="L10" s="52">
        <v>28.9</v>
      </c>
      <c r="M10" s="52"/>
      <c r="N10" s="52"/>
      <c r="O10" s="52"/>
      <c r="P10" s="52"/>
      <c r="Q10" s="52"/>
      <c r="R10" s="52">
        <v>-32.129495925027364</v>
      </c>
      <c r="S10" s="54">
        <v>0</v>
      </c>
      <c r="T10" s="54">
        <v>831.20321267371719</v>
      </c>
      <c r="U10" s="55">
        <v>831.20321267371719</v>
      </c>
      <c r="V10" s="51">
        <v>894.18252975871724</v>
      </c>
      <c r="W10" s="56"/>
      <c r="X10" s="56">
        <v>166.51978352999998</v>
      </c>
      <c r="Y10" s="56">
        <v>34.945937969999996</v>
      </c>
      <c r="Z10" s="56">
        <v>0</v>
      </c>
      <c r="AA10" s="56"/>
      <c r="AB10" s="56">
        <v>8.8559999999999999</v>
      </c>
      <c r="AC10" s="56">
        <v>175.37578352999998</v>
      </c>
      <c r="AD10" s="58">
        <v>718.8067462287172</v>
      </c>
      <c r="AE10" s="63">
        <f t="shared" si="0"/>
        <v>1550.0099589024344</v>
      </c>
      <c r="AF10" s="59">
        <v>894.18252975871724</v>
      </c>
      <c r="AG10" s="56"/>
      <c r="AH10" s="56">
        <v>99.049259924999973</v>
      </c>
      <c r="AI10" s="56">
        <v>102.416461575</v>
      </c>
      <c r="AJ10" s="56">
        <v>0</v>
      </c>
      <c r="AK10" s="56"/>
      <c r="AL10" s="56">
        <v>99.049259924999973</v>
      </c>
      <c r="AM10" s="58">
        <v>795.13326983371724</v>
      </c>
      <c r="AN10" s="59">
        <v>894.18252975871724</v>
      </c>
      <c r="AO10" s="56"/>
      <c r="AP10" s="56">
        <v>32.565571829999982</v>
      </c>
      <c r="AQ10" s="56">
        <v>168.90014966999999</v>
      </c>
      <c r="AR10" s="56">
        <v>0</v>
      </c>
      <c r="AS10" s="56"/>
      <c r="AT10" s="56">
        <v>32.565571829999982</v>
      </c>
      <c r="AU10" s="60">
        <v>861.61695792871728</v>
      </c>
      <c r="AV10" s="59">
        <v>894.18252975871724</v>
      </c>
      <c r="AW10" s="56"/>
      <c r="AX10" s="56">
        <v>0</v>
      </c>
      <c r="AY10" s="56">
        <v>455.73458699999992</v>
      </c>
      <c r="AZ10" s="56"/>
      <c r="BA10" s="56"/>
      <c r="BB10" s="56">
        <v>0</v>
      </c>
      <c r="BC10" s="60">
        <v>894.18252975871724</v>
      </c>
      <c r="BD10" s="61">
        <v>23.335000000000001</v>
      </c>
      <c r="BE10" s="62">
        <v>0.38319371320279288</v>
      </c>
      <c r="BF10" s="62">
        <v>1.7574213483709391</v>
      </c>
      <c r="BG10" s="63">
        <v>3206.7601866648693</v>
      </c>
      <c r="BH10" s="61">
        <v>4100.9427164235867</v>
      </c>
    </row>
    <row r="11" spans="1:60">
      <c r="A11" s="31" t="s">
        <v>145</v>
      </c>
      <c r="B11" s="48" t="s">
        <v>145</v>
      </c>
      <c r="C11" s="64" t="s">
        <v>141</v>
      </c>
      <c r="D11" s="65" t="s">
        <v>141</v>
      </c>
      <c r="E11" s="51">
        <v>1616.1519777543144</v>
      </c>
      <c r="F11" s="52">
        <v>732.8897555399999</v>
      </c>
      <c r="G11" s="52">
        <v>302</v>
      </c>
      <c r="H11" s="52">
        <v>883.26222221431453</v>
      </c>
      <c r="I11" s="52"/>
      <c r="J11" s="52">
        <v>298</v>
      </c>
      <c r="K11" s="53">
        <v>7.0000000000000007E-2</v>
      </c>
      <c r="L11" s="52">
        <v>52.14</v>
      </c>
      <c r="M11" s="52"/>
      <c r="N11" s="52"/>
      <c r="O11" s="52"/>
      <c r="P11" s="52">
        <v>92.7</v>
      </c>
      <c r="Q11" s="52"/>
      <c r="R11" s="52">
        <v>1175.7297555399998</v>
      </c>
      <c r="S11" s="54">
        <v>9.467013418286399</v>
      </c>
      <c r="T11" s="54">
        <v>430.95520879602822</v>
      </c>
      <c r="U11" s="55">
        <v>440.42222221431462</v>
      </c>
      <c r="V11" s="51">
        <v>1173.3119777543145</v>
      </c>
      <c r="W11" s="56"/>
      <c r="X11" s="56">
        <v>603.77281089639996</v>
      </c>
      <c r="Y11" s="56">
        <v>129.11694464359996</v>
      </c>
      <c r="Z11" s="56">
        <v>44.19045556468172</v>
      </c>
      <c r="AA11" s="56"/>
      <c r="AB11" s="56">
        <v>20.73285461120053</v>
      </c>
      <c r="AC11" s="56">
        <v>668.69612107228227</v>
      </c>
      <c r="AD11" s="58">
        <v>504.61585668203224</v>
      </c>
      <c r="AE11" s="63">
        <f t="shared" si="0"/>
        <v>945.03807889634686</v>
      </c>
      <c r="AF11" s="59">
        <v>1108.3886675784322</v>
      </c>
      <c r="AG11" s="56"/>
      <c r="AH11" s="56">
        <v>358.38785120819989</v>
      </c>
      <c r="AI11" s="56">
        <v>374.50190433180001</v>
      </c>
      <c r="AJ11" s="56">
        <v>21.205533519759804</v>
      </c>
      <c r="AK11" s="56"/>
      <c r="AL11" s="56">
        <v>379.59338472795969</v>
      </c>
      <c r="AM11" s="58">
        <v>728.79528285047252</v>
      </c>
      <c r="AN11" s="59">
        <v>1087.1831340586725</v>
      </c>
      <c r="AO11" s="56"/>
      <c r="AP11" s="56">
        <v>116.53423187999999</v>
      </c>
      <c r="AQ11" s="56">
        <v>616.3555236599999</v>
      </c>
      <c r="AR11" s="56">
        <v>107.41825057504046</v>
      </c>
      <c r="AS11" s="56"/>
      <c r="AT11" s="56">
        <v>223.95248245504047</v>
      </c>
      <c r="AU11" s="60">
        <v>863.23065160363205</v>
      </c>
      <c r="AV11" s="59">
        <v>979.76488348363193</v>
      </c>
      <c r="AW11" s="56"/>
      <c r="AX11" s="56">
        <v>0</v>
      </c>
      <c r="AY11" s="56">
        <v>732.8897555399999</v>
      </c>
      <c r="AZ11" s="56"/>
      <c r="BA11" s="56"/>
      <c r="BB11" s="56">
        <v>0</v>
      </c>
      <c r="BC11" s="60">
        <v>979.76488348363193</v>
      </c>
      <c r="BD11" s="61">
        <v>56.689834974535408</v>
      </c>
      <c r="BE11" s="62">
        <v>0.17282902374362777</v>
      </c>
      <c r="BF11" s="62">
        <v>0.62036322709597103</v>
      </c>
      <c r="BG11" s="63">
        <v>2537.0640133504512</v>
      </c>
      <c r="BH11" s="61">
        <v>3516.828896834083</v>
      </c>
    </row>
    <row r="12" spans="1:60">
      <c r="A12" s="31" t="s">
        <v>146</v>
      </c>
      <c r="B12" s="48" t="s">
        <v>147</v>
      </c>
      <c r="C12" s="64" t="s">
        <v>141</v>
      </c>
      <c r="D12" s="65" t="s">
        <v>141</v>
      </c>
      <c r="E12" s="51">
        <v>61.195299153068753</v>
      </c>
      <c r="F12" s="52">
        <v>35.346217825471996</v>
      </c>
      <c r="G12" s="52">
        <v>656</v>
      </c>
      <c r="H12" s="52">
        <v>25.849081327596757</v>
      </c>
      <c r="I12" s="52"/>
      <c r="J12" s="52">
        <v>170</v>
      </c>
      <c r="K12" s="53">
        <v>0.03</v>
      </c>
      <c r="L12" s="52"/>
      <c r="M12" s="52"/>
      <c r="N12" s="52"/>
      <c r="O12" s="52"/>
      <c r="P12" s="52"/>
      <c r="Q12" s="52"/>
      <c r="R12" s="52">
        <v>205.346217825472</v>
      </c>
      <c r="S12" s="54">
        <v>0</v>
      </c>
      <c r="T12" s="54">
        <v>0</v>
      </c>
      <c r="U12" s="55">
        <v>0</v>
      </c>
      <c r="V12" s="51">
        <v>801.64384786744563</v>
      </c>
      <c r="W12" s="56"/>
      <c r="X12" s="56">
        <v>396.91557091775996</v>
      </c>
      <c r="Y12" s="56">
        <v>80.395103898240009</v>
      </c>
      <c r="Z12" s="56">
        <v>94.835039419365344</v>
      </c>
      <c r="AA12" s="56"/>
      <c r="AB12" s="56">
        <v>329.26566491999995</v>
      </c>
      <c r="AC12" s="56">
        <v>821.01627525712524</v>
      </c>
      <c r="AD12" s="58">
        <v>0</v>
      </c>
      <c r="AE12" s="63">
        <f t="shared" si="0"/>
        <v>0</v>
      </c>
      <c r="AF12" s="59">
        <v>377.54314352808035</v>
      </c>
      <c r="AG12" s="56"/>
      <c r="AH12" s="56">
        <v>236.99450335967995</v>
      </c>
      <c r="AI12" s="56">
        <v>240.31617145632001</v>
      </c>
      <c r="AJ12" s="56">
        <v>0</v>
      </c>
      <c r="AK12" s="56"/>
      <c r="AL12" s="56">
        <v>236.99450335967995</v>
      </c>
      <c r="AM12" s="58">
        <v>140.5486401684004</v>
      </c>
      <c r="AN12" s="59">
        <v>377.54314352808035</v>
      </c>
      <c r="AO12" s="56"/>
      <c r="AP12" s="56">
        <v>79.481980670399977</v>
      </c>
      <c r="AQ12" s="56">
        <v>397.82869414560002</v>
      </c>
      <c r="AR12" s="56">
        <v>0</v>
      </c>
      <c r="AS12" s="56"/>
      <c r="AT12" s="56">
        <v>79.481980670399977</v>
      </c>
      <c r="AU12" s="60">
        <v>298.06116285768036</v>
      </c>
      <c r="AV12" s="59">
        <v>377.54314352808035</v>
      </c>
      <c r="AW12" s="56"/>
      <c r="AX12" s="56">
        <v>0</v>
      </c>
      <c r="AY12" s="56">
        <v>477.3106748159999</v>
      </c>
      <c r="AZ12" s="56"/>
      <c r="BA12" s="56"/>
      <c r="BB12" s="56">
        <v>0</v>
      </c>
      <c r="BC12" s="60">
        <v>377.54314352808035</v>
      </c>
      <c r="BD12" s="61">
        <v>150</v>
      </c>
      <c r="BE12" s="62">
        <v>2.5169542901872025E-2</v>
      </c>
      <c r="BF12" s="62">
        <v>5.4410196436944072E-2</v>
      </c>
      <c r="BG12" s="63">
        <v>438.60980302608073</v>
      </c>
      <c r="BH12" s="61">
        <v>816.15294655416108</v>
      </c>
    </row>
    <row r="13" spans="1:60">
      <c r="A13" s="31" t="s">
        <v>148</v>
      </c>
      <c r="B13" s="48" t="s">
        <v>149</v>
      </c>
      <c r="C13" s="64" t="s">
        <v>141</v>
      </c>
      <c r="D13" s="65" t="s">
        <v>141</v>
      </c>
      <c r="E13" s="51">
        <v>1055.8725112084155</v>
      </c>
      <c r="F13" s="52">
        <v>950.89237373675007</v>
      </c>
      <c r="G13" s="52">
        <v>129</v>
      </c>
      <c r="H13" s="52">
        <v>104.98013747166544</v>
      </c>
      <c r="I13" s="52">
        <v>46.631672658966096</v>
      </c>
      <c r="J13" s="52">
        <v>-29.30865</v>
      </c>
      <c r="K13" s="53">
        <v>0.01</v>
      </c>
      <c r="L13" s="52">
        <v>118</v>
      </c>
      <c r="M13" s="52"/>
      <c r="N13" s="52"/>
      <c r="O13" s="52"/>
      <c r="P13" s="52"/>
      <c r="Q13" s="52"/>
      <c r="R13" s="52">
        <v>1086.2153963957162</v>
      </c>
      <c r="S13" s="54">
        <v>0</v>
      </c>
      <c r="T13" s="54">
        <v>0</v>
      </c>
      <c r="U13" s="55">
        <v>0</v>
      </c>
      <c r="V13" s="51">
        <v>1025.8025370732403</v>
      </c>
      <c r="W13" s="56"/>
      <c r="X13" s="56">
        <v>768.4145981367501</v>
      </c>
      <c r="Y13" s="56">
        <v>182.47777560000003</v>
      </c>
      <c r="Z13" s="56">
        <v>0</v>
      </c>
      <c r="AA13" s="56"/>
      <c r="AB13" s="56"/>
      <c r="AC13" s="56">
        <v>768.4145981367501</v>
      </c>
      <c r="AD13" s="58">
        <v>257.38793893649017</v>
      </c>
      <c r="AE13" s="63">
        <f t="shared" si="0"/>
        <v>257.38793893649017</v>
      </c>
      <c r="AF13" s="59">
        <v>1025.80253707324</v>
      </c>
      <c r="AG13" s="56"/>
      <c r="AH13" s="56">
        <v>411.92431073675004</v>
      </c>
      <c r="AI13" s="56">
        <v>538.96806300000003</v>
      </c>
      <c r="AJ13" s="56"/>
      <c r="AK13" s="56"/>
      <c r="AL13" s="56">
        <v>411.92431073675004</v>
      </c>
      <c r="AM13" s="58">
        <v>613.87822633649</v>
      </c>
      <c r="AN13" s="59">
        <v>1025.80253707324</v>
      </c>
      <c r="AO13" s="56"/>
      <c r="AP13" s="56">
        <v>60.709891136750116</v>
      </c>
      <c r="AQ13" s="56">
        <v>890.18248259999996</v>
      </c>
      <c r="AR13" s="56"/>
      <c r="AS13" s="56"/>
      <c r="AT13" s="56">
        <v>60.709891136750116</v>
      </c>
      <c r="AU13" s="60">
        <v>965.09264593648993</v>
      </c>
      <c r="AV13" s="59">
        <v>1025.80253707324</v>
      </c>
      <c r="AW13" s="56"/>
      <c r="AX13" s="56">
        <v>0</v>
      </c>
      <c r="AY13" s="56">
        <v>0</v>
      </c>
      <c r="AZ13" s="56"/>
      <c r="BA13" s="56"/>
      <c r="BB13" s="56">
        <v>0</v>
      </c>
      <c r="BC13" s="60">
        <v>1025.80253707324</v>
      </c>
      <c r="BD13" s="61">
        <v>28.744663299792215</v>
      </c>
      <c r="BE13" s="62">
        <v>0.35686712569030343</v>
      </c>
      <c r="BF13" s="62">
        <v>0.99571921174787237</v>
      </c>
      <c r="BG13" s="63">
        <v>1836.3588112094701</v>
      </c>
      <c r="BH13" s="61">
        <v>2862.1613482827102</v>
      </c>
    </row>
    <row r="14" spans="1:60">
      <c r="A14" s="31" t="s">
        <v>150</v>
      </c>
      <c r="B14" s="48" t="s">
        <v>150</v>
      </c>
      <c r="C14" s="64" t="s">
        <v>141</v>
      </c>
      <c r="D14" s="65" t="s">
        <v>141</v>
      </c>
      <c r="E14" s="51">
        <v>1172.1550734295588</v>
      </c>
      <c r="F14" s="52">
        <v>732.42267623199973</v>
      </c>
      <c r="G14" s="52">
        <v>598</v>
      </c>
      <c r="H14" s="52">
        <v>439.73239719755907</v>
      </c>
      <c r="I14" s="52"/>
      <c r="J14" s="52">
        <v>445</v>
      </c>
      <c r="K14" s="53">
        <v>0.01</v>
      </c>
      <c r="L14" s="52"/>
      <c r="M14" s="52"/>
      <c r="N14" s="52"/>
      <c r="O14" s="52"/>
      <c r="P14" s="52"/>
      <c r="Q14" s="52"/>
      <c r="R14" s="52">
        <v>1177.4226762319997</v>
      </c>
      <c r="S14" s="54">
        <v>-104.42546838148017</v>
      </c>
      <c r="T14" s="54">
        <v>104.42546838148017</v>
      </c>
      <c r="U14" s="55">
        <v>0</v>
      </c>
      <c r="V14" s="51">
        <v>643.82593599999996</v>
      </c>
      <c r="W14" s="56"/>
      <c r="X14" s="56">
        <v>546.87503051999988</v>
      </c>
      <c r="Y14" s="56">
        <v>96.950905480000074</v>
      </c>
      <c r="Z14" s="56">
        <v>58</v>
      </c>
      <c r="AA14" s="56"/>
      <c r="AB14" s="56">
        <v>38.950905480000074</v>
      </c>
      <c r="AC14" s="56">
        <v>643.82593599999996</v>
      </c>
      <c r="AD14" s="58">
        <v>0</v>
      </c>
      <c r="AE14" s="63">
        <f t="shared" si="0"/>
        <v>0</v>
      </c>
      <c r="AF14" s="59">
        <v>604.87503051999988</v>
      </c>
      <c r="AG14" s="56"/>
      <c r="AH14" s="56">
        <v>330.82570949999996</v>
      </c>
      <c r="AI14" s="56">
        <v>313.0002265</v>
      </c>
      <c r="AJ14" s="56">
        <v>0</v>
      </c>
      <c r="AK14" s="56"/>
      <c r="AL14" s="56">
        <v>330.82570949999996</v>
      </c>
      <c r="AM14" s="58">
        <v>274.04932101999992</v>
      </c>
      <c r="AN14" s="59">
        <v>604.87503051999988</v>
      </c>
      <c r="AO14" s="56"/>
      <c r="AP14" s="56">
        <v>118.36315061999998</v>
      </c>
      <c r="AQ14" s="56">
        <v>525.46278538000001</v>
      </c>
      <c r="AR14" s="56">
        <v>0</v>
      </c>
      <c r="AS14" s="56"/>
      <c r="AT14" s="56">
        <v>118.36315061999998</v>
      </c>
      <c r="AU14" s="60">
        <v>486.51187989999988</v>
      </c>
      <c r="AV14" s="59">
        <v>604.87503051999988</v>
      </c>
      <c r="AW14" s="56"/>
      <c r="AX14" s="56">
        <v>0</v>
      </c>
      <c r="AY14" s="56">
        <v>643.82593599999996</v>
      </c>
      <c r="AZ14" s="56"/>
      <c r="BA14" s="56"/>
      <c r="BB14" s="56">
        <v>0</v>
      </c>
      <c r="BC14" s="60">
        <v>604.87503051999988</v>
      </c>
      <c r="BD14" s="61">
        <v>110</v>
      </c>
      <c r="BE14" s="62">
        <v>5.4988639138181812E-2</v>
      </c>
      <c r="BF14" s="62">
        <v>0.1241305664945454</v>
      </c>
      <c r="BG14" s="63">
        <v>760.56120091999981</v>
      </c>
      <c r="BH14" s="61">
        <v>1365.4362314399996</v>
      </c>
    </row>
    <row r="15" spans="1:60">
      <c r="A15" s="31" t="s">
        <v>151</v>
      </c>
      <c r="B15" s="48" t="s">
        <v>151</v>
      </c>
      <c r="C15" s="64" t="s">
        <v>141</v>
      </c>
      <c r="D15" s="65" t="s">
        <v>141</v>
      </c>
      <c r="E15" s="51">
        <v>1255.3834039755302</v>
      </c>
      <c r="F15" s="52">
        <v>1085.1725753400001</v>
      </c>
      <c r="G15" s="52">
        <v>420</v>
      </c>
      <c r="H15" s="52">
        <v>170.21082863553011</v>
      </c>
      <c r="I15" s="52">
        <v>14.837197599000037</v>
      </c>
      <c r="J15" s="52"/>
      <c r="K15" s="53">
        <v>0</v>
      </c>
      <c r="L15" s="52"/>
      <c r="M15" s="52"/>
      <c r="N15" s="52"/>
      <c r="O15" s="52"/>
      <c r="P15" s="52">
        <v>120</v>
      </c>
      <c r="Q15" s="52"/>
      <c r="R15" s="52">
        <v>1220.0097729390002</v>
      </c>
      <c r="S15" s="54">
        <v>35.373631036530014</v>
      </c>
      <c r="T15" s="54">
        <v>0</v>
      </c>
      <c r="U15" s="55">
        <v>35.373631036530014</v>
      </c>
      <c r="V15" s="51">
        <v>922.00426640100022</v>
      </c>
      <c r="W15" s="56"/>
      <c r="X15" s="56">
        <v>1063.7732393400001</v>
      </c>
      <c r="Y15" s="56">
        <v>21.399335999999998</v>
      </c>
      <c r="Z15" s="56">
        <v>0</v>
      </c>
      <c r="AA15" s="56"/>
      <c r="AB15" s="56"/>
      <c r="AC15" s="56">
        <v>1063.7732393400001</v>
      </c>
      <c r="AD15" s="58">
        <v>0</v>
      </c>
      <c r="AE15" s="63">
        <f t="shared" si="0"/>
        <v>35.373631036530014</v>
      </c>
      <c r="AF15" s="59">
        <v>1063.7732393400001</v>
      </c>
      <c r="AG15" s="56"/>
      <c r="AH15" s="56">
        <v>1015.2937733400001</v>
      </c>
      <c r="AI15" s="56">
        <v>69.878801999999993</v>
      </c>
      <c r="AJ15" s="56">
        <v>0</v>
      </c>
      <c r="AK15" s="56"/>
      <c r="AL15" s="56">
        <v>1015.2937733400001</v>
      </c>
      <c r="AM15" s="58">
        <v>48.479466000000002</v>
      </c>
      <c r="AN15" s="59">
        <v>1063.7732393400001</v>
      </c>
      <c r="AO15" s="56"/>
      <c r="AP15" s="56">
        <v>950.68206534000012</v>
      </c>
      <c r="AQ15" s="56">
        <v>134.49051</v>
      </c>
      <c r="AR15" s="56">
        <v>0</v>
      </c>
      <c r="AS15" s="56"/>
      <c r="AT15" s="56">
        <v>950.68206534000012</v>
      </c>
      <c r="AU15" s="60">
        <v>113.09117400000002</v>
      </c>
      <c r="AV15" s="59">
        <v>1063.7732393400001</v>
      </c>
      <c r="AW15" s="56"/>
      <c r="AX15" s="56">
        <v>874.71998506620014</v>
      </c>
      <c r="AY15" s="56">
        <v>75.962080273799984</v>
      </c>
      <c r="AZ15" s="56"/>
      <c r="BA15" s="56"/>
      <c r="BB15" s="56">
        <v>874.71998506620014</v>
      </c>
      <c r="BC15" s="60">
        <v>189.05325427380001</v>
      </c>
      <c r="BD15" s="61">
        <v>47.094719886354639</v>
      </c>
      <c r="BE15" s="62">
        <v>4.0143195400675236E-2</v>
      </c>
      <c r="BF15" s="62">
        <v>8.196195374806127E-2</v>
      </c>
      <c r="BG15" s="63">
        <v>196.94427103653004</v>
      </c>
      <c r="BH15" s="61">
        <v>385.99752531033005</v>
      </c>
    </row>
    <row r="16" spans="1:60">
      <c r="A16" s="31" t="s">
        <v>152</v>
      </c>
      <c r="B16" s="48" t="s">
        <v>152</v>
      </c>
      <c r="C16" s="64" t="s">
        <v>141</v>
      </c>
      <c r="D16" s="65" t="s">
        <v>141</v>
      </c>
      <c r="E16" s="51">
        <v>973.15315285556244</v>
      </c>
      <c r="F16" s="52">
        <v>529.18464207588431</v>
      </c>
      <c r="G16" s="52">
        <v>550</v>
      </c>
      <c r="H16" s="52">
        <v>443.96851077967813</v>
      </c>
      <c r="I16" s="52">
        <v>31.494492263608205</v>
      </c>
      <c r="J16" s="52"/>
      <c r="K16" s="53">
        <v>0</v>
      </c>
      <c r="L16" s="52">
        <v>130.53</v>
      </c>
      <c r="M16" s="52"/>
      <c r="N16" s="52">
        <v>100</v>
      </c>
      <c r="O16" s="52"/>
      <c r="P16" s="52">
        <v>197</v>
      </c>
      <c r="Q16" s="52"/>
      <c r="R16" s="52">
        <v>988.20913433949249</v>
      </c>
      <c r="S16" s="54">
        <v>0</v>
      </c>
      <c r="T16" s="54">
        <v>0</v>
      </c>
      <c r="U16" s="55">
        <v>0</v>
      </c>
      <c r="V16" s="51">
        <v>635.83878906660243</v>
      </c>
      <c r="W16" s="56"/>
      <c r="X16" s="56">
        <v>518.8356382238843</v>
      </c>
      <c r="Y16" s="56">
        <v>10.349003851999999</v>
      </c>
      <c r="Z16" s="56">
        <v>0</v>
      </c>
      <c r="AA16" s="56"/>
      <c r="AB16" s="56">
        <v>0</v>
      </c>
      <c r="AC16" s="56">
        <v>518.8356382238843</v>
      </c>
      <c r="AD16" s="58">
        <v>117.00315084271813</v>
      </c>
      <c r="AE16" s="63">
        <f t="shared" si="0"/>
        <v>117.00315084271813</v>
      </c>
      <c r="AF16" s="59">
        <v>635.83878906660243</v>
      </c>
      <c r="AG16" s="56"/>
      <c r="AH16" s="56">
        <v>495.69472278888429</v>
      </c>
      <c r="AI16" s="56">
        <v>33.489919286999999</v>
      </c>
      <c r="AJ16" s="56">
        <v>0</v>
      </c>
      <c r="AK16" s="56"/>
      <c r="AL16" s="56">
        <v>495.69472278888429</v>
      </c>
      <c r="AM16" s="58">
        <v>140.14406627771814</v>
      </c>
      <c r="AN16" s="59">
        <v>635.83878906660243</v>
      </c>
      <c r="AO16" s="56"/>
      <c r="AP16" s="56">
        <v>464.8281402728843</v>
      </c>
      <c r="AQ16" s="56">
        <v>64.356501803</v>
      </c>
      <c r="AR16" s="56">
        <v>0</v>
      </c>
      <c r="AS16" s="56"/>
      <c r="AT16" s="56">
        <v>464.8281402728843</v>
      </c>
      <c r="AU16" s="60">
        <v>171.01064879371813</v>
      </c>
      <c r="AV16" s="59">
        <v>635.83878906660243</v>
      </c>
      <c r="AW16" s="56"/>
      <c r="AX16" s="56">
        <v>427.78521532757242</v>
      </c>
      <c r="AY16" s="56">
        <v>37.042924945311881</v>
      </c>
      <c r="AZ16" s="56"/>
      <c r="BA16" s="56"/>
      <c r="BB16" s="56">
        <v>427.78521532757242</v>
      </c>
      <c r="BC16" s="60">
        <v>208.05357373903001</v>
      </c>
      <c r="BD16" s="61">
        <v>56.311436633890963</v>
      </c>
      <c r="BE16" s="62">
        <v>3.6946948288975684E-2</v>
      </c>
      <c r="BF16" s="62">
        <v>0.11298085747474634</v>
      </c>
      <c r="BG16" s="63">
        <v>428.1578659141544</v>
      </c>
      <c r="BH16" s="61">
        <v>636.21143965318447</v>
      </c>
    </row>
    <row r="17" spans="1:60">
      <c r="A17" s="47" t="s">
        <v>153</v>
      </c>
      <c r="B17" s="48" t="s">
        <v>153</v>
      </c>
      <c r="C17" s="64" t="s">
        <v>141</v>
      </c>
      <c r="D17" s="65" t="s">
        <v>141</v>
      </c>
      <c r="E17" s="51">
        <v>417.86436033731883</v>
      </c>
      <c r="F17" s="52">
        <v>180.27367999999998</v>
      </c>
      <c r="G17" s="52">
        <v>926</v>
      </c>
      <c r="H17" s="52">
        <v>237.59068033731884</v>
      </c>
      <c r="I17" s="52"/>
      <c r="J17" s="52">
        <v>171.7</v>
      </c>
      <c r="K17" s="53">
        <v>0.05</v>
      </c>
      <c r="L17" s="52">
        <v>17.3</v>
      </c>
      <c r="M17" s="52">
        <v>61.199999999999996</v>
      </c>
      <c r="N17" s="52"/>
      <c r="O17" s="52"/>
      <c r="P17" s="52"/>
      <c r="Q17" s="52"/>
      <c r="R17" s="52">
        <v>430.47367999999994</v>
      </c>
      <c r="S17" s="54">
        <v>-30.893081029439998</v>
      </c>
      <c r="T17" s="54">
        <v>30.893081029439998</v>
      </c>
      <c r="U17" s="55">
        <v>0</v>
      </c>
      <c r="V17" s="51">
        <v>180.27367999999998</v>
      </c>
      <c r="W17" s="56"/>
      <c r="X17" s="56">
        <v>163.11175159999999</v>
      </c>
      <c r="Y17" s="56">
        <v>17.161928400000001</v>
      </c>
      <c r="Z17" s="56">
        <v>0</v>
      </c>
      <c r="AA17" s="56"/>
      <c r="AB17" s="56">
        <v>0</v>
      </c>
      <c r="AC17" s="56">
        <v>163.11175159999999</v>
      </c>
      <c r="AD17" s="58">
        <v>17.161928399999994</v>
      </c>
      <c r="AE17" s="63">
        <f t="shared" si="0"/>
        <v>17.161928399999994</v>
      </c>
      <c r="AF17" s="59">
        <v>180.27367999999998</v>
      </c>
      <c r="AG17" s="56"/>
      <c r="AH17" s="56">
        <v>127.80976099999998</v>
      </c>
      <c r="AI17" s="56">
        <v>54.51</v>
      </c>
      <c r="AJ17" s="56">
        <v>0</v>
      </c>
      <c r="AK17" s="56"/>
      <c r="AL17" s="56">
        <v>127.80976099999998</v>
      </c>
      <c r="AM17" s="58">
        <v>52.463919000000004</v>
      </c>
      <c r="AN17" s="59">
        <v>180.27367999999998</v>
      </c>
      <c r="AO17" s="56"/>
      <c r="AP17" s="56">
        <v>88.69468759999998</v>
      </c>
      <c r="AQ17" s="56">
        <v>91.578992400000004</v>
      </c>
      <c r="AR17" s="56">
        <v>0</v>
      </c>
      <c r="AS17" s="56"/>
      <c r="AT17" s="56">
        <v>88.69468759999998</v>
      </c>
      <c r="AU17" s="60">
        <v>91.578992400000004</v>
      </c>
      <c r="AV17" s="59">
        <v>180.27367999999996</v>
      </c>
      <c r="AW17" s="56"/>
      <c r="AX17" s="56">
        <v>0</v>
      </c>
      <c r="AY17" s="56">
        <v>180.27367999999998</v>
      </c>
      <c r="AZ17" s="56"/>
      <c r="BA17" s="56"/>
      <c r="BB17" s="56">
        <v>0</v>
      </c>
      <c r="BC17" s="60">
        <v>180.27367999999996</v>
      </c>
      <c r="BD17" s="61">
        <v>45.133758481394501</v>
      </c>
      <c r="BE17" s="62">
        <v>3.9942093471855268E-2</v>
      </c>
      <c r="BF17" s="62">
        <v>7.5659225220688797E-2</v>
      </c>
      <c r="BG17" s="63">
        <v>161.2048398</v>
      </c>
      <c r="BH17" s="61">
        <v>341.47851979999996</v>
      </c>
    </row>
    <row r="18" spans="1:60">
      <c r="A18" s="47" t="s">
        <v>154</v>
      </c>
      <c r="B18" s="48" t="s">
        <v>154</v>
      </c>
      <c r="C18" s="64" t="s">
        <v>141</v>
      </c>
      <c r="D18" s="65" t="s">
        <v>141</v>
      </c>
      <c r="E18" s="51">
        <v>1873.2607535180155</v>
      </c>
      <c r="F18" s="52">
        <v>1297.8391999999999</v>
      </c>
      <c r="G18" s="52">
        <v>658</v>
      </c>
      <c r="H18" s="52">
        <v>575.42155351801557</v>
      </c>
      <c r="I18" s="52">
        <v>60.07230834192012</v>
      </c>
      <c r="J18" s="52">
        <v>259.8</v>
      </c>
      <c r="K18" s="53">
        <v>0.06</v>
      </c>
      <c r="L18" s="52">
        <v>129.9</v>
      </c>
      <c r="M18" s="52"/>
      <c r="N18" s="52">
        <v>104.1</v>
      </c>
      <c r="O18" s="52"/>
      <c r="P18" s="52">
        <v>10.199999999999999</v>
      </c>
      <c r="Q18" s="52"/>
      <c r="R18" s="52">
        <v>1861.9115083419201</v>
      </c>
      <c r="S18" s="54">
        <v>11.349245176095337</v>
      </c>
      <c r="T18" s="54">
        <v>0</v>
      </c>
      <c r="U18" s="55">
        <v>11.349245176095337</v>
      </c>
      <c r="V18" s="51">
        <v>1309.1884451760952</v>
      </c>
      <c r="W18" s="56"/>
      <c r="X18" s="56">
        <v>1071.0050176</v>
      </c>
      <c r="Y18" s="56">
        <v>226.83418240000003</v>
      </c>
      <c r="Z18" s="56">
        <v>11.637</v>
      </c>
      <c r="AA18" s="56"/>
      <c r="AB18" s="56">
        <v>0</v>
      </c>
      <c r="AC18" s="56">
        <v>1082.6420175999999</v>
      </c>
      <c r="AD18" s="58">
        <v>226.54642757609531</v>
      </c>
      <c r="AE18" s="63">
        <f t="shared" si="0"/>
        <v>237.89567275219065</v>
      </c>
      <c r="AF18" s="59">
        <v>1297.5514451760951</v>
      </c>
      <c r="AG18" s="56"/>
      <c r="AH18" s="56">
        <v>604.25028299999974</v>
      </c>
      <c r="AI18" s="56">
        <v>693.58891700000015</v>
      </c>
      <c r="AJ18" s="56">
        <v>0</v>
      </c>
      <c r="AK18" s="56"/>
      <c r="AL18" s="56">
        <v>604.25028299999974</v>
      </c>
      <c r="AM18" s="58">
        <v>693.30116217609532</v>
      </c>
      <c r="AN18" s="59">
        <v>1297.5514451760951</v>
      </c>
      <c r="AO18" s="56"/>
      <c r="AP18" s="56">
        <v>145.29988899999989</v>
      </c>
      <c r="AQ18" s="56">
        <v>1152.539311</v>
      </c>
      <c r="AR18" s="56">
        <v>0</v>
      </c>
      <c r="AS18" s="56"/>
      <c r="AT18" s="56">
        <v>145.29988899999989</v>
      </c>
      <c r="AU18" s="60">
        <v>1152.2515561760952</v>
      </c>
      <c r="AV18" s="59">
        <v>1297.5514451760951</v>
      </c>
      <c r="AW18" s="56"/>
      <c r="AX18" s="56">
        <v>0</v>
      </c>
      <c r="AY18" s="56">
        <v>1297.8391999999999</v>
      </c>
      <c r="AZ18" s="56"/>
      <c r="BA18" s="56"/>
      <c r="BB18" s="56">
        <v>0</v>
      </c>
      <c r="BC18" s="60">
        <v>1297.5514451760951</v>
      </c>
      <c r="BD18" s="61">
        <v>78.434186382103718</v>
      </c>
      <c r="BE18" s="62">
        <v>0.16543187416452329</v>
      </c>
      <c r="BF18" s="62">
        <v>0.43106201418466134</v>
      </c>
      <c r="BG18" s="63">
        <v>2083.4483911043812</v>
      </c>
      <c r="BH18" s="61">
        <v>3380.9998362804763</v>
      </c>
    </row>
    <row r="19" spans="1:60">
      <c r="A19" s="47" t="s">
        <v>155</v>
      </c>
      <c r="B19" s="48" t="s">
        <v>155</v>
      </c>
      <c r="C19" s="64" t="s">
        <v>141</v>
      </c>
      <c r="D19" s="65" t="s">
        <v>141</v>
      </c>
      <c r="E19" s="51">
        <v>1711.2517414525944</v>
      </c>
      <c r="F19" s="52">
        <v>1209.341952</v>
      </c>
      <c r="G19" s="52">
        <v>512</v>
      </c>
      <c r="H19" s="52">
        <v>501.9097894525944</v>
      </c>
      <c r="I19" s="52">
        <v>44.283597451115504</v>
      </c>
      <c r="J19" s="52">
        <v>277.10000000000002</v>
      </c>
      <c r="K19" s="53">
        <v>7.0000000000000007E-2</v>
      </c>
      <c r="L19" s="52">
        <v>19.100000000000001</v>
      </c>
      <c r="M19" s="52">
        <v>162</v>
      </c>
      <c r="N19" s="52">
        <v>19</v>
      </c>
      <c r="O19" s="52"/>
      <c r="P19" s="52"/>
      <c r="Q19" s="52"/>
      <c r="R19" s="52">
        <v>1730.8255494511154</v>
      </c>
      <c r="S19" s="54">
        <v>0</v>
      </c>
      <c r="T19" s="54">
        <v>0</v>
      </c>
      <c r="U19" s="55">
        <v>0</v>
      </c>
      <c r="V19" s="51">
        <v>1209.341952</v>
      </c>
      <c r="W19" s="56"/>
      <c r="X19" s="56">
        <v>1003.0046842879999</v>
      </c>
      <c r="Y19" s="56">
        <v>206.33726771200003</v>
      </c>
      <c r="Z19" s="56">
        <v>0</v>
      </c>
      <c r="AA19" s="56">
        <v>0</v>
      </c>
      <c r="AB19" s="56">
        <v>38.968082447896244</v>
      </c>
      <c r="AC19" s="56">
        <v>1041.9727667358961</v>
      </c>
      <c r="AD19" s="58">
        <v>167.36918526410386</v>
      </c>
      <c r="AE19" s="63">
        <f t="shared" si="0"/>
        <v>167.36918526410386</v>
      </c>
      <c r="AF19" s="59">
        <v>1170.3738695521038</v>
      </c>
      <c r="AG19" s="56"/>
      <c r="AH19" s="56">
        <v>588.40642559999992</v>
      </c>
      <c r="AI19" s="56">
        <v>620.93552640000007</v>
      </c>
      <c r="AJ19" s="56">
        <v>0</v>
      </c>
      <c r="AK19" s="56"/>
      <c r="AL19" s="56">
        <v>588.40642559999992</v>
      </c>
      <c r="AM19" s="58">
        <v>581.96744395210385</v>
      </c>
      <c r="AN19" s="59">
        <v>1170.3738695521038</v>
      </c>
      <c r="AO19" s="56"/>
      <c r="AP19" s="56">
        <v>205.56090367999991</v>
      </c>
      <c r="AQ19" s="56">
        <v>1003.7810483200001</v>
      </c>
      <c r="AR19" s="56">
        <v>0</v>
      </c>
      <c r="AS19" s="56"/>
      <c r="AT19" s="56">
        <v>205.56090367999991</v>
      </c>
      <c r="AU19" s="60">
        <v>964.81296587210386</v>
      </c>
      <c r="AV19" s="59">
        <v>1170.3738695521038</v>
      </c>
      <c r="AW19" s="56"/>
      <c r="AX19" s="56">
        <v>0</v>
      </c>
      <c r="AY19" s="56">
        <v>1209.341952</v>
      </c>
      <c r="AZ19" s="56"/>
      <c r="BA19" s="56"/>
      <c r="BB19" s="56">
        <v>0</v>
      </c>
      <c r="BC19" s="60">
        <v>1170.3738695521038</v>
      </c>
      <c r="BD19" s="61">
        <v>43.452369412058964</v>
      </c>
      <c r="BE19" s="62">
        <v>0.26934638671908645</v>
      </c>
      <c r="BF19" s="62">
        <v>0.66383571337306591</v>
      </c>
      <c r="BG19" s="63">
        <v>1714.1495950883116</v>
      </c>
      <c r="BH19" s="61">
        <v>2884.5234646404151</v>
      </c>
    </row>
    <row r="20" spans="1:60">
      <c r="A20" s="31" t="s">
        <v>156</v>
      </c>
      <c r="B20" s="48" t="s">
        <v>156</v>
      </c>
      <c r="C20" s="64" t="s">
        <v>141</v>
      </c>
      <c r="D20" s="65" t="s">
        <v>141</v>
      </c>
      <c r="E20" s="51">
        <v>3022.3343580119999</v>
      </c>
      <c r="F20" s="52">
        <v>1455.4911896800002</v>
      </c>
      <c r="G20" s="52">
        <v>440</v>
      </c>
      <c r="H20" s="52">
        <v>1566.8431683319998</v>
      </c>
      <c r="I20" s="52"/>
      <c r="J20" s="52">
        <v>1021.5</v>
      </c>
      <c r="K20" s="53">
        <v>7.0000000000000007E-2</v>
      </c>
      <c r="L20" s="52">
        <v>25</v>
      </c>
      <c r="M20" s="52"/>
      <c r="N20" s="52"/>
      <c r="O20" s="52"/>
      <c r="P20" s="52"/>
      <c r="Q20" s="52"/>
      <c r="R20" s="52">
        <v>2501.9911896800004</v>
      </c>
      <c r="S20" s="54">
        <v>324.38080064752961</v>
      </c>
      <c r="T20" s="54">
        <v>195.96236768446994</v>
      </c>
      <c r="U20" s="55">
        <v>520.34316833199955</v>
      </c>
      <c r="V20" s="51">
        <v>1975.8343580119997</v>
      </c>
      <c r="W20" s="56"/>
      <c r="X20" s="56">
        <v>1173.4818265916406</v>
      </c>
      <c r="Y20" s="56">
        <v>232.4214113795604</v>
      </c>
      <c r="Z20" s="56">
        <v>115.02063</v>
      </c>
      <c r="AA20" s="56"/>
      <c r="AB20" s="56">
        <v>0</v>
      </c>
      <c r="AC20" s="56">
        <v>1288.5024565916406</v>
      </c>
      <c r="AD20" s="58">
        <v>687.33190142035915</v>
      </c>
      <c r="AE20" s="63">
        <f t="shared" si="0"/>
        <v>1207.6750697523587</v>
      </c>
      <c r="AF20" s="59">
        <v>1910.4016797207989</v>
      </c>
      <c r="AG20" s="56"/>
      <c r="AH20" s="56">
        <v>702.3106495455371</v>
      </c>
      <c r="AI20" s="56">
        <v>703.59258842566385</v>
      </c>
      <c r="AJ20" s="56">
        <v>0</v>
      </c>
      <c r="AK20" s="56"/>
      <c r="AL20" s="56">
        <v>702.3106495455371</v>
      </c>
      <c r="AM20" s="58">
        <v>1208.0910301752619</v>
      </c>
      <c r="AN20" s="59">
        <v>1959.9896314295984</v>
      </c>
      <c r="AO20" s="56"/>
      <c r="AP20" s="56">
        <v>238.36258101504063</v>
      </c>
      <c r="AQ20" s="56">
        <v>1167.5406569561603</v>
      </c>
      <c r="AR20" s="56">
        <v>0</v>
      </c>
      <c r="AS20" s="56"/>
      <c r="AT20" s="56">
        <v>238.36258101504063</v>
      </c>
      <c r="AU20" s="60">
        <v>1721.6270504145577</v>
      </c>
      <c r="AV20" s="59">
        <v>2009.5775831383978</v>
      </c>
      <c r="AW20" s="56"/>
      <c r="AX20" s="56">
        <v>0</v>
      </c>
      <c r="AY20" s="56">
        <v>1787.72</v>
      </c>
      <c r="AZ20" s="56"/>
      <c r="BA20" s="56"/>
      <c r="BB20" s="56">
        <v>0</v>
      </c>
      <c r="BC20" s="60">
        <v>2009.5775831383978</v>
      </c>
      <c r="BD20" s="61">
        <v>172.30388322307843</v>
      </c>
      <c r="BE20" s="62">
        <v>0.11662984870379488</v>
      </c>
      <c r="BF20" s="62">
        <v>0.35675172366964097</v>
      </c>
      <c r="BG20" s="63">
        <v>4137.3931503421782</v>
      </c>
      <c r="BH20" s="61">
        <v>6146.9707334805762</v>
      </c>
    </row>
    <row r="21" spans="1:60">
      <c r="A21" s="31" t="s">
        <v>157</v>
      </c>
      <c r="B21" s="48" t="s">
        <v>157</v>
      </c>
      <c r="C21" s="64" t="s">
        <v>141</v>
      </c>
      <c r="D21" s="65" t="s">
        <v>141</v>
      </c>
      <c r="E21" s="51">
        <v>1038.2563554178269</v>
      </c>
      <c r="F21" s="52">
        <v>504.72000101684006</v>
      </c>
      <c r="G21" s="52">
        <v>714</v>
      </c>
      <c r="H21" s="52">
        <v>533.53635440098674</v>
      </c>
      <c r="I21" s="52">
        <v>127.3630962578634</v>
      </c>
      <c r="J21" s="52">
        <v>556</v>
      </c>
      <c r="K21" s="53">
        <v>7.0000000000000007E-2</v>
      </c>
      <c r="L21" s="52"/>
      <c r="M21" s="52"/>
      <c r="N21" s="52"/>
      <c r="O21" s="52"/>
      <c r="P21" s="52"/>
      <c r="Q21" s="52"/>
      <c r="R21" s="52">
        <v>1188.0830972747035</v>
      </c>
      <c r="S21" s="54">
        <v>0</v>
      </c>
      <c r="T21" s="54">
        <v>0</v>
      </c>
      <c r="U21" s="55">
        <v>0</v>
      </c>
      <c r="V21" s="51">
        <v>512.75423710607856</v>
      </c>
      <c r="W21" s="56"/>
      <c r="X21" s="56">
        <v>421.58907181001189</v>
      </c>
      <c r="Y21" s="56">
        <v>91.165165296066675</v>
      </c>
      <c r="Z21" s="56">
        <v>31</v>
      </c>
      <c r="AA21" s="56"/>
      <c r="AB21" s="56">
        <v>60.165165296066675</v>
      </c>
      <c r="AC21" s="56">
        <v>512.75423710607856</v>
      </c>
      <c r="AD21" s="58">
        <v>0</v>
      </c>
      <c r="AE21" s="63">
        <f t="shared" si="0"/>
        <v>0</v>
      </c>
      <c r="AF21" s="59">
        <v>452.58907181001189</v>
      </c>
      <c r="AG21" s="56"/>
      <c r="AH21" s="56">
        <v>249.93395958500588</v>
      </c>
      <c r="AI21" s="56">
        <v>262.82027752107268</v>
      </c>
      <c r="AJ21" s="56">
        <v>0</v>
      </c>
      <c r="AK21" s="56"/>
      <c r="AL21" s="56">
        <v>249.93395958500588</v>
      </c>
      <c r="AM21" s="58">
        <v>202.65511222500601</v>
      </c>
      <c r="AN21" s="59">
        <v>452.58907181001183</v>
      </c>
      <c r="AO21" s="56"/>
      <c r="AP21" s="56">
        <v>80.725061339999968</v>
      </c>
      <c r="AQ21" s="56">
        <v>432.02917576607859</v>
      </c>
      <c r="AR21" s="56">
        <v>0</v>
      </c>
      <c r="AS21" s="56"/>
      <c r="AT21" s="56">
        <v>80.725061339999968</v>
      </c>
      <c r="AU21" s="60">
        <v>371.86401047001186</v>
      </c>
      <c r="AV21" s="59">
        <v>452.58907181001183</v>
      </c>
      <c r="AW21" s="56"/>
      <c r="AX21" s="56">
        <v>0</v>
      </c>
      <c r="AY21" s="56">
        <v>512.75423710607856</v>
      </c>
      <c r="AZ21" s="56"/>
      <c r="BA21" s="56"/>
      <c r="BB21" s="56">
        <v>0</v>
      </c>
      <c r="BC21" s="60">
        <v>452.58907181001183</v>
      </c>
      <c r="BD21" s="61">
        <v>164</v>
      </c>
      <c r="BE21" s="62">
        <v>2.7596894622561697E-2</v>
      </c>
      <c r="BF21" s="62">
        <v>6.2628548445428631E-2</v>
      </c>
      <c r="BG21" s="63">
        <v>574.51912269501781</v>
      </c>
      <c r="BH21" s="61">
        <v>1027.1081945050296</v>
      </c>
    </row>
    <row r="22" spans="1:60">
      <c r="A22" s="31" t="s">
        <v>158</v>
      </c>
      <c r="B22" s="48" t="s">
        <v>158</v>
      </c>
      <c r="C22" s="64" t="s">
        <v>141</v>
      </c>
      <c r="D22" s="65" t="s">
        <v>141</v>
      </c>
      <c r="E22" s="51">
        <v>1474.4792270859405</v>
      </c>
      <c r="F22" s="52">
        <v>804.7558913380642</v>
      </c>
      <c r="G22" s="52">
        <v>276</v>
      </c>
      <c r="H22" s="52">
        <v>669.72333574787626</v>
      </c>
      <c r="I22" s="52">
        <v>44.050648604760084</v>
      </c>
      <c r="J22" s="52">
        <v>398</v>
      </c>
      <c r="K22" s="53">
        <v>0.106</v>
      </c>
      <c r="L22" s="52">
        <v>421.6</v>
      </c>
      <c r="M22" s="52">
        <v>12.2</v>
      </c>
      <c r="N22" s="52"/>
      <c r="O22" s="52"/>
      <c r="P22" s="52"/>
      <c r="Q22" s="52"/>
      <c r="R22" s="52">
        <v>1680.6065399428244</v>
      </c>
      <c r="S22" s="54">
        <v>0</v>
      </c>
      <c r="T22" s="54">
        <v>0</v>
      </c>
      <c r="U22" s="55">
        <v>0</v>
      </c>
      <c r="V22" s="51">
        <v>804.7558913380642</v>
      </c>
      <c r="W22" s="56"/>
      <c r="X22" s="56">
        <v>668.0157890831224</v>
      </c>
      <c r="Y22" s="56">
        <v>136.74010225494183</v>
      </c>
      <c r="Z22" s="56">
        <v>0</v>
      </c>
      <c r="AA22" s="56"/>
      <c r="AB22" s="56">
        <v>108.94</v>
      </c>
      <c r="AC22" s="56">
        <v>776.95578908312245</v>
      </c>
      <c r="AD22" s="58">
        <v>27.800102254941748</v>
      </c>
      <c r="AE22" s="63">
        <f t="shared" si="0"/>
        <v>27.800102254941748</v>
      </c>
      <c r="AF22" s="59">
        <v>695.81589133806415</v>
      </c>
      <c r="AG22" s="56"/>
      <c r="AH22" s="56">
        <v>398.42055374156109</v>
      </c>
      <c r="AI22" s="56">
        <v>406.33533759650311</v>
      </c>
      <c r="AJ22" s="56">
        <v>142.65</v>
      </c>
      <c r="AK22" s="56"/>
      <c r="AL22" s="56">
        <v>541.07055374156107</v>
      </c>
      <c r="AM22" s="58">
        <v>154.74533759650308</v>
      </c>
      <c r="AN22" s="59">
        <v>553.16589133806417</v>
      </c>
      <c r="AO22" s="56"/>
      <c r="AP22" s="56">
        <v>132.85110959999997</v>
      </c>
      <c r="AQ22" s="56">
        <v>671.90478173806423</v>
      </c>
      <c r="AR22" s="56">
        <v>160.49999999999997</v>
      </c>
      <c r="AS22" s="56"/>
      <c r="AT22" s="56">
        <v>293.35110959999997</v>
      </c>
      <c r="AU22" s="60">
        <v>259.8147817380642</v>
      </c>
      <c r="AV22" s="59">
        <v>392.66589133806428</v>
      </c>
      <c r="AW22" s="56"/>
      <c r="AX22" s="56">
        <v>0</v>
      </c>
      <c r="AY22" s="56">
        <v>804.7558913380642</v>
      </c>
      <c r="AZ22" s="56"/>
      <c r="BA22" s="56"/>
      <c r="BB22" s="56">
        <v>0</v>
      </c>
      <c r="BC22" s="60">
        <v>392.66589133806428</v>
      </c>
      <c r="BD22" s="61">
        <v>80.997238329818131</v>
      </c>
      <c r="BE22" s="62">
        <v>4.8478923409603365E-2</v>
      </c>
      <c r="BF22" s="62">
        <v>0.10309315850095704</v>
      </c>
      <c r="BG22" s="63">
        <v>442.36022158950902</v>
      </c>
      <c r="BH22" s="61">
        <v>835.02611292757331</v>
      </c>
    </row>
    <row r="23" spans="1:60">
      <c r="A23" s="31"/>
      <c r="B23" s="48" t="s">
        <v>159</v>
      </c>
      <c r="C23" s="64" t="s">
        <v>141</v>
      </c>
      <c r="D23" s="65" t="s">
        <v>160</v>
      </c>
      <c r="E23" s="51">
        <v>1917.7298235060834</v>
      </c>
      <c r="F23" s="52">
        <v>0</v>
      </c>
      <c r="G23" s="52"/>
      <c r="H23" s="52">
        <v>1917.7298235060834</v>
      </c>
      <c r="I23" s="52">
        <v>121</v>
      </c>
      <c r="J23" s="52"/>
      <c r="K23" s="53">
        <v>0.03</v>
      </c>
      <c r="L23" s="52"/>
      <c r="M23" s="52"/>
      <c r="N23" s="52"/>
      <c r="O23" s="52"/>
      <c r="P23" s="52"/>
      <c r="Q23" s="52"/>
      <c r="R23" s="52">
        <v>121</v>
      </c>
      <c r="S23" s="54"/>
      <c r="T23" s="54"/>
      <c r="U23" s="55">
        <v>1796.7298235060834</v>
      </c>
      <c r="V23" s="51">
        <v>1766.5980867367125</v>
      </c>
      <c r="W23" s="56"/>
      <c r="X23" s="56"/>
      <c r="Y23" s="56">
        <v>0</v>
      </c>
      <c r="Z23" s="56">
        <v>0</v>
      </c>
      <c r="AA23" s="56"/>
      <c r="AB23" s="56">
        <v>0</v>
      </c>
      <c r="AC23" s="56">
        <v>0</v>
      </c>
      <c r="AD23" s="58">
        <v>1766.5980867367125</v>
      </c>
      <c r="AE23" s="63">
        <f t="shared" si="0"/>
        <v>3563.327910242796</v>
      </c>
      <c r="AF23" s="59">
        <v>1766.5980867367125</v>
      </c>
      <c r="AG23" s="56"/>
      <c r="AH23" s="56">
        <v>0</v>
      </c>
      <c r="AI23" s="56">
        <v>0</v>
      </c>
      <c r="AJ23" s="56">
        <v>0</v>
      </c>
      <c r="AK23" s="56"/>
      <c r="AL23" s="56">
        <v>0</v>
      </c>
      <c r="AM23" s="58">
        <v>1766.5980867367125</v>
      </c>
      <c r="AN23" s="59">
        <v>1766.5980867367125</v>
      </c>
      <c r="AO23" s="56"/>
      <c r="AP23" s="56">
        <v>0</v>
      </c>
      <c r="AQ23" s="56">
        <v>0</v>
      </c>
      <c r="AR23" s="56">
        <v>0</v>
      </c>
      <c r="AS23" s="56"/>
      <c r="AT23" s="56">
        <v>0</v>
      </c>
      <c r="AU23" s="60">
        <v>1766.5980867367125</v>
      </c>
      <c r="AV23" s="59">
        <v>1766.5980867367125</v>
      </c>
      <c r="AW23" s="56"/>
      <c r="AX23" s="56">
        <v>0</v>
      </c>
      <c r="AY23" s="56">
        <v>0</v>
      </c>
      <c r="AZ23" s="56"/>
      <c r="BA23" s="56"/>
      <c r="BB23" s="56">
        <v>0</v>
      </c>
      <c r="BC23" s="60">
        <v>1766.5980867367125</v>
      </c>
      <c r="BD23" s="61">
        <v>187.36373635673897</v>
      </c>
      <c r="BE23" s="62">
        <v>9.4287086769721806E-2</v>
      </c>
      <c r="BF23" s="62">
        <v>0.47304362854814258</v>
      </c>
      <c r="BG23" s="63">
        <v>7096.524083716221</v>
      </c>
      <c r="BH23" s="61">
        <v>8863.1221704529344</v>
      </c>
    </row>
    <row r="24" spans="1:60">
      <c r="A24" s="31"/>
      <c r="B24" s="48" t="s">
        <v>161</v>
      </c>
      <c r="C24" s="64" t="s">
        <v>141</v>
      </c>
      <c r="D24" s="65" t="s">
        <v>160</v>
      </c>
      <c r="E24" s="51">
        <v>5589.2759317725731</v>
      </c>
      <c r="F24" s="52">
        <v>0</v>
      </c>
      <c r="G24" s="52">
        <v>0</v>
      </c>
      <c r="H24" s="52">
        <v>5589.2759317725731</v>
      </c>
      <c r="I24" s="52">
        <v>119.60685552925646</v>
      </c>
      <c r="J24" s="52">
        <v>711</v>
      </c>
      <c r="K24" s="53">
        <v>7.0000000000000007E-2</v>
      </c>
      <c r="L24" s="52">
        <v>1148</v>
      </c>
      <c r="M24" s="52"/>
      <c r="N24" s="52"/>
      <c r="O24" s="52"/>
      <c r="P24" s="52">
        <v>377.29919999999998</v>
      </c>
      <c r="Q24" s="52">
        <v>2102</v>
      </c>
      <c r="R24" s="52">
        <v>4457.9060555292563</v>
      </c>
      <c r="S24" s="54"/>
      <c r="T24" s="54"/>
      <c r="U24" s="55">
        <v>1131.3698762433169</v>
      </c>
      <c r="V24" s="51">
        <v>2879.5058069542492</v>
      </c>
      <c r="W24" s="56"/>
      <c r="X24" s="56">
        <v>0</v>
      </c>
      <c r="Y24" s="56">
        <v>0</v>
      </c>
      <c r="Z24" s="56">
        <v>288</v>
      </c>
      <c r="AA24" s="56">
        <v>1000</v>
      </c>
      <c r="AB24" s="56">
        <v>433.63927000000001</v>
      </c>
      <c r="AC24" s="56">
        <v>1721.6392700000001</v>
      </c>
      <c r="AD24" s="58">
        <v>1157.8665369542491</v>
      </c>
      <c r="AE24" s="63">
        <f t="shared" si="0"/>
        <v>2289.236413197566</v>
      </c>
      <c r="AF24" s="66">
        <v>2157.8665369542491</v>
      </c>
      <c r="AG24" s="56"/>
      <c r="AH24" s="56">
        <v>0</v>
      </c>
      <c r="AI24" s="56">
        <v>0</v>
      </c>
      <c r="AJ24" s="56">
        <v>0</v>
      </c>
      <c r="AK24" s="56">
        <v>500</v>
      </c>
      <c r="AL24" s="56">
        <v>500</v>
      </c>
      <c r="AM24" s="60">
        <v>1657.8665369542491</v>
      </c>
      <c r="AN24" s="59">
        <v>2157.8665369542491</v>
      </c>
      <c r="AO24" s="56"/>
      <c r="AP24" s="56">
        <v>0</v>
      </c>
      <c r="AQ24" s="56">
        <v>0</v>
      </c>
      <c r="AR24" s="56">
        <v>0</v>
      </c>
      <c r="AS24" s="56"/>
      <c r="AT24" s="56">
        <v>0</v>
      </c>
      <c r="AU24" s="60">
        <v>2157.8665369542491</v>
      </c>
      <c r="AV24" s="59">
        <v>2157.8665369542491</v>
      </c>
      <c r="AW24" s="56"/>
      <c r="AX24" s="56">
        <v>0</v>
      </c>
      <c r="AY24" s="56">
        <v>0</v>
      </c>
      <c r="AZ24" s="56"/>
      <c r="BA24" s="56"/>
      <c r="BB24" s="56">
        <v>0</v>
      </c>
      <c r="BC24" s="60">
        <v>2157.8665369542491</v>
      </c>
      <c r="BD24" s="61">
        <v>145.5</v>
      </c>
      <c r="BE24" s="62">
        <v>0.14830697848482813</v>
      </c>
      <c r="BF24" s="62">
        <v>0.567892510244695</v>
      </c>
      <c r="BG24" s="63">
        <v>6104.9694871060638</v>
      </c>
      <c r="BH24" s="61">
        <v>8262.8360240603124</v>
      </c>
    </row>
    <row r="25" spans="1:60">
      <c r="A25" s="31"/>
      <c r="B25" s="48" t="s">
        <v>162</v>
      </c>
      <c r="C25" s="64" t="s">
        <v>141</v>
      </c>
      <c r="D25" s="65" t="s">
        <v>160</v>
      </c>
      <c r="E25" s="51">
        <v>409.33303820301921</v>
      </c>
      <c r="F25" s="52">
        <v>0</v>
      </c>
      <c r="G25" s="52">
        <v>0</v>
      </c>
      <c r="H25" s="52">
        <v>409.33303820301921</v>
      </c>
      <c r="I25" s="52"/>
      <c r="J25" s="52">
        <v>170</v>
      </c>
      <c r="K25" s="53">
        <v>7.0000000000000007E-2</v>
      </c>
      <c r="L25" s="52"/>
      <c r="M25" s="52"/>
      <c r="N25" s="52"/>
      <c r="O25" s="52"/>
      <c r="P25" s="52">
        <v>52.65</v>
      </c>
      <c r="Q25" s="52"/>
      <c r="R25" s="52">
        <v>222.65</v>
      </c>
      <c r="S25" s="54"/>
      <c r="T25" s="54"/>
      <c r="U25" s="55">
        <v>186.68303820301921</v>
      </c>
      <c r="V25" s="51">
        <v>239.33303820301921</v>
      </c>
      <c r="W25" s="56">
        <v>90</v>
      </c>
      <c r="X25" s="56">
        <v>0</v>
      </c>
      <c r="Y25" s="56">
        <v>0</v>
      </c>
      <c r="Z25" s="56"/>
      <c r="AA25" s="56"/>
      <c r="AB25" s="56"/>
      <c r="AC25" s="56">
        <v>90</v>
      </c>
      <c r="AD25" s="58">
        <v>149.33303820301921</v>
      </c>
      <c r="AE25" s="63">
        <f t="shared" si="0"/>
        <v>336.01607640603845</v>
      </c>
      <c r="AF25" s="59">
        <v>239.33303820301921</v>
      </c>
      <c r="AG25" s="56"/>
      <c r="AH25" s="56">
        <v>0</v>
      </c>
      <c r="AI25" s="56">
        <v>0</v>
      </c>
      <c r="AJ25" s="56">
        <v>0</v>
      </c>
      <c r="AK25" s="56"/>
      <c r="AL25" s="56">
        <v>0</v>
      </c>
      <c r="AM25" s="58">
        <v>239.33303820301921</v>
      </c>
      <c r="AN25" s="59">
        <v>239.33303820301921</v>
      </c>
      <c r="AO25" s="56"/>
      <c r="AP25" s="56">
        <v>0</v>
      </c>
      <c r="AQ25" s="56">
        <v>0</v>
      </c>
      <c r="AR25" s="56">
        <v>0</v>
      </c>
      <c r="AS25" s="56"/>
      <c r="AT25" s="56">
        <v>0</v>
      </c>
      <c r="AU25" s="60">
        <v>239.33303820301921</v>
      </c>
      <c r="AV25" s="59">
        <v>239.33303820301921</v>
      </c>
      <c r="AW25" s="56"/>
      <c r="AX25" s="56">
        <v>0</v>
      </c>
      <c r="AY25" s="56">
        <v>0</v>
      </c>
      <c r="AZ25" s="56"/>
      <c r="BA25" s="56"/>
      <c r="BB25" s="56">
        <v>0</v>
      </c>
      <c r="BC25" s="60">
        <v>239.33303820301921</v>
      </c>
      <c r="BD25" s="61">
        <v>27</v>
      </c>
      <c r="BE25" s="62">
        <v>8.864186600111823E-2</v>
      </c>
      <c r="BF25" s="62">
        <v>0.39037599667225786</v>
      </c>
      <c r="BG25" s="63">
        <v>814.68215281207688</v>
      </c>
      <c r="BH25" s="61">
        <v>1054.0151910150962</v>
      </c>
    </row>
    <row r="26" spans="1:60" ht="15.75" thickBot="1">
      <c r="A26" s="31"/>
      <c r="B26" s="67" t="s">
        <v>163</v>
      </c>
      <c r="C26" s="68" t="s">
        <v>141</v>
      </c>
      <c r="D26" s="69" t="s">
        <v>160</v>
      </c>
      <c r="E26" s="70">
        <v>66.668590904000013</v>
      </c>
      <c r="F26" s="71">
        <v>0</v>
      </c>
      <c r="G26" s="71">
        <v>0</v>
      </c>
      <c r="H26" s="71">
        <v>66.668590904000013</v>
      </c>
      <c r="I26" s="71">
        <v>5.4114596802000117</v>
      </c>
      <c r="J26" s="71">
        <v>48</v>
      </c>
      <c r="K26" s="72">
        <v>7.0000000000000007E-2</v>
      </c>
      <c r="L26" s="71"/>
      <c r="M26" s="71"/>
      <c r="N26" s="71"/>
      <c r="O26" s="71"/>
      <c r="P26" s="71"/>
      <c r="Q26" s="71"/>
      <c r="R26" s="71">
        <v>53.411459680200011</v>
      </c>
      <c r="S26" s="73"/>
      <c r="T26" s="73"/>
      <c r="U26" s="74">
        <v>13.257131223800002</v>
      </c>
      <c r="V26" s="70">
        <v>21.147597696726692</v>
      </c>
      <c r="W26" s="75"/>
      <c r="X26" s="75"/>
      <c r="Y26" s="75"/>
      <c r="Z26" s="75"/>
      <c r="AA26" s="75"/>
      <c r="AB26" s="75"/>
      <c r="AC26" s="75">
        <v>0</v>
      </c>
      <c r="AD26" s="76">
        <v>21.147597696726692</v>
      </c>
      <c r="AE26" s="81">
        <f t="shared" si="0"/>
        <v>34.404728920526694</v>
      </c>
      <c r="AF26" s="77">
        <v>21.147597696726692</v>
      </c>
      <c r="AG26" s="75"/>
      <c r="AH26" s="75">
        <v>0</v>
      </c>
      <c r="AI26" s="75">
        <v>0</v>
      </c>
      <c r="AJ26" s="75"/>
      <c r="AK26" s="75"/>
      <c r="AL26" s="75">
        <v>0</v>
      </c>
      <c r="AM26" s="76">
        <v>21.147597696726692</v>
      </c>
      <c r="AN26" s="77">
        <v>21.147597696726692</v>
      </c>
      <c r="AO26" s="75"/>
      <c r="AP26" s="75">
        <v>0</v>
      </c>
      <c r="AQ26" s="75">
        <v>0</v>
      </c>
      <c r="AR26" s="75">
        <v>0</v>
      </c>
      <c r="AS26" s="75"/>
      <c r="AT26" s="75">
        <v>0</v>
      </c>
      <c r="AU26" s="78">
        <v>21.147597696726692</v>
      </c>
      <c r="AV26" s="77">
        <v>21.147597696726692</v>
      </c>
      <c r="AW26" s="75"/>
      <c r="AX26" s="75">
        <v>0</v>
      </c>
      <c r="AY26" s="75">
        <v>0</v>
      </c>
      <c r="AZ26" s="75"/>
      <c r="BA26" s="75"/>
      <c r="BB26" s="75">
        <v>0</v>
      </c>
      <c r="BC26" s="78">
        <v>21.147597696726692</v>
      </c>
      <c r="BD26" s="79">
        <v>7</v>
      </c>
      <c r="BE26" s="80">
        <v>3.0210853852466704E-2</v>
      </c>
      <c r="BF26" s="80">
        <v>0.13978217430100967</v>
      </c>
      <c r="BG26" s="81">
        <v>76.699924313980077</v>
      </c>
      <c r="BH26" s="79">
        <v>97.847522010706768</v>
      </c>
    </row>
    <row r="27" spans="1:60">
      <c r="A27" s="2"/>
      <c r="B27" s="82" t="s">
        <v>164</v>
      </c>
      <c r="C27" s="83" t="s">
        <v>141</v>
      </c>
      <c r="D27" s="84" t="s">
        <v>160</v>
      </c>
      <c r="E27" s="85">
        <v>39.26</v>
      </c>
      <c r="F27" s="86"/>
      <c r="G27" s="86"/>
      <c r="H27" s="86">
        <v>39.26</v>
      </c>
      <c r="I27" s="86"/>
      <c r="J27" s="86">
        <v>38.9</v>
      </c>
      <c r="K27" s="87">
        <v>1.14E-2</v>
      </c>
      <c r="L27" s="86"/>
      <c r="M27" s="86"/>
      <c r="N27" s="86"/>
      <c r="O27" s="86"/>
      <c r="P27" s="86"/>
      <c r="Q27" s="86"/>
      <c r="R27" s="86">
        <v>38.9</v>
      </c>
      <c r="S27" s="88"/>
      <c r="T27" s="88"/>
      <c r="U27" s="89">
        <v>0.35999999999999943</v>
      </c>
      <c r="V27" s="90"/>
      <c r="W27" s="91"/>
      <c r="X27" s="91"/>
      <c r="Y27" s="91"/>
      <c r="Z27" s="91"/>
      <c r="AA27" s="91"/>
      <c r="AB27" s="92"/>
      <c r="AC27" s="92"/>
      <c r="AD27" s="92"/>
      <c r="AE27" s="193">
        <f t="shared" si="0"/>
        <v>0.35999999999999943</v>
      </c>
      <c r="AF27" s="93"/>
      <c r="AG27" s="91"/>
      <c r="AH27" s="91"/>
      <c r="AI27" s="91"/>
      <c r="AJ27" s="91"/>
      <c r="AK27" s="91"/>
      <c r="AL27" s="92"/>
      <c r="AM27" s="94"/>
      <c r="AN27" s="93"/>
      <c r="AO27" s="91"/>
      <c r="AP27" s="91"/>
      <c r="AQ27" s="91"/>
      <c r="AR27" s="91"/>
      <c r="AS27" s="91"/>
      <c r="AT27" s="92"/>
      <c r="AU27" s="92"/>
      <c r="AV27" s="93"/>
      <c r="AW27" s="91"/>
      <c r="AX27" s="91"/>
      <c r="AY27" s="91"/>
      <c r="AZ27" s="91"/>
      <c r="BA27" s="91"/>
      <c r="BB27" s="91"/>
      <c r="BC27" s="92"/>
      <c r="BD27" s="95"/>
      <c r="BE27" s="95"/>
      <c r="BF27" s="95"/>
      <c r="BG27" s="96"/>
      <c r="BH27" s="96"/>
    </row>
    <row r="28" spans="1:60">
      <c r="A28" s="2"/>
      <c r="B28" s="48" t="s">
        <v>165</v>
      </c>
      <c r="C28" s="64" t="s">
        <v>141</v>
      </c>
      <c r="D28" s="65" t="s">
        <v>160</v>
      </c>
      <c r="E28" s="51">
        <v>461</v>
      </c>
      <c r="F28" s="52"/>
      <c r="G28" s="52"/>
      <c r="H28" s="52">
        <v>461</v>
      </c>
      <c r="I28" s="52"/>
      <c r="J28" s="52"/>
      <c r="K28" s="53">
        <v>0</v>
      </c>
      <c r="L28" s="52">
        <v>461</v>
      </c>
      <c r="M28" s="52"/>
      <c r="N28" s="52"/>
      <c r="O28" s="52"/>
      <c r="P28" s="52"/>
      <c r="Q28" s="52"/>
      <c r="R28" s="52">
        <v>461</v>
      </c>
      <c r="S28" s="88"/>
      <c r="T28" s="88"/>
      <c r="U28" s="89">
        <v>0</v>
      </c>
      <c r="V28" s="97"/>
      <c r="W28" s="56"/>
      <c r="X28" s="56"/>
      <c r="Y28" s="56"/>
      <c r="Z28" s="56"/>
      <c r="AA28" s="56"/>
      <c r="AB28" s="92"/>
      <c r="AC28" s="92"/>
      <c r="AD28" s="60"/>
      <c r="AE28" s="63">
        <f t="shared" si="0"/>
        <v>0</v>
      </c>
      <c r="AF28" s="59"/>
      <c r="AG28" s="56"/>
      <c r="AH28" s="56"/>
      <c r="AI28" s="56"/>
      <c r="AJ28" s="56"/>
      <c r="AK28" s="56"/>
      <c r="AL28" s="92"/>
      <c r="AM28" s="58"/>
      <c r="AN28" s="59"/>
      <c r="AO28" s="56"/>
      <c r="AP28" s="56"/>
      <c r="AQ28" s="56"/>
      <c r="AR28" s="56"/>
      <c r="AS28" s="56"/>
      <c r="AT28" s="92"/>
      <c r="AU28" s="60"/>
      <c r="AV28" s="59"/>
      <c r="AW28" s="56"/>
      <c r="AX28" s="56"/>
      <c r="AY28" s="56"/>
      <c r="AZ28" s="56"/>
      <c r="BA28" s="56"/>
      <c r="BB28" s="56"/>
      <c r="BC28" s="60"/>
      <c r="BD28" s="61"/>
      <c r="BE28" s="61"/>
      <c r="BF28" s="61"/>
      <c r="BG28" s="98"/>
      <c r="BH28" s="98"/>
    </row>
    <row r="29" spans="1:60">
      <c r="A29" s="2"/>
      <c r="B29" s="48" t="s">
        <v>166</v>
      </c>
      <c r="C29" s="64" t="s">
        <v>141</v>
      </c>
      <c r="D29" s="65" t="s">
        <v>160</v>
      </c>
      <c r="E29" s="51">
        <v>239.85</v>
      </c>
      <c r="F29" s="52"/>
      <c r="G29" s="52"/>
      <c r="H29" s="52">
        <v>239.85</v>
      </c>
      <c r="I29" s="52"/>
      <c r="J29" s="52">
        <v>106.45</v>
      </c>
      <c r="K29" s="53">
        <v>0.01</v>
      </c>
      <c r="L29" s="52"/>
      <c r="M29" s="52"/>
      <c r="N29" s="52">
        <v>133.4</v>
      </c>
      <c r="O29" s="52"/>
      <c r="P29" s="52"/>
      <c r="Q29" s="52"/>
      <c r="R29" s="52">
        <v>239.85000000000002</v>
      </c>
      <c r="S29" s="88"/>
      <c r="T29" s="88"/>
      <c r="U29" s="89">
        <v>0</v>
      </c>
      <c r="V29" s="97"/>
      <c r="W29" s="56"/>
      <c r="X29" s="56"/>
      <c r="Y29" s="56"/>
      <c r="Z29" s="56"/>
      <c r="AA29" s="56"/>
      <c r="AB29" s="92"/>
      <c r="AC29" s="92"/>
      <c r="AD29" s="60"/>
      <c r="AE29" s="63">
        <f t="shared" si="0"/>
        <v>0</v>
      </c>
      <c r="AF29" s="59"/>
      <c r="AG29" s="56"/>
      <c r="AH29" s="56"/>
      <c r="AI29" s="56"/>
      <c r="AJ29" s="56"/>
      <c r="AK29" s="56"/>
      <c r="AL29" s="92"/>
      <c r="AM29" s="58"/>
      <c r="AN29" s="59"/>
      <c r="AO29" s="56"/>
      <c r="AP29" s="56"/>
      <c r="AQ29" s="56"/>
      <c r="AR29" s="56"/>
      <c r="AS29" s="56"/>
      <c r="AT29" s="92"/>
      <c r="AU29" s="60"/>
      <c r="AV29" s="59"/>
      <c r="AW29" s="56"/>
      <c r="AX29" s="56"/>
      <c r="AY29" s="56"/>
      <c r="AZ29" s="56"/>
      <c r="BA29" s="56"/>
      <c r="BB29" s="56"/>
      <c r="BC29" s="60"/>
      <c r="BD29" s="61"/>
      <c r="BE29" s="61"/>
      <c r="BF29" s="61"/>
      <c r="BG29" s="98"/>
      <c r="BH29" s="98"/>
    </row>
    <row r="30" spans="1:60">
      <c r="A30" s="2"/>
      <c r="B30" s="48" t="s">
        <v>167</v>
      </c>
      <c r="C30" s="64" t="s">
        <v>141</v>
      </c>
      <c r="D30" s="65" t="s">
        <v>160</v>
      </c>
      <c r="E30" s="51">
        <v>481.8</v>
      </c>
      <c r="F30" s="52"/>
      <c r="G30" s="52"/>
      <c r="H30" s="52">
        <v>481.8</v>
      </c>
      <c r="I30" s="52"/>
      <c r="J30" s="52">
        <v>421</v>
      </c>
      <c r="K30" s="53">
        <v>0.03</v>
      </c>
      <c r="L30" s="52">
        <v>4.1520000000000001</v>
      </c>
      <c r="M30" s="52">
        <v>57</v>
      </c>
      <c r="N30" s="52"/>
      <c r="O30" s="52"/>
      <c r="P30" s="52"/>
      <c r="Q30" s="52"/>
      <c r="R30" s="52">
        <v>482.15199999999999</v>
      </c>
      <c r="S30" s="88"/>
      <c r="T30" s="88"/>
      <c r="U30" s="89">
        <v>0</v>
      </c>
      <c r="V30" s="97"/>
      <c r="W30" s="56"/>
      <c r="X30" s="56"/>
      <c r="Y30" s="56"/>
      <c r="Z30" s="56"/>
      <c r="AA30" s="56"/>
      <c r="AB30" s="92"/>
      <c r="AC30" s="92"/>
      <c r="AD30" s="60"/>
      <c r="AE30" s="63">
        <f t="shared" si="0"/>
        <v>0</v>
      </c>
      <c r="AF30" s="59"/>
      <c r="AG30" s="56"/>
      <c r="AH30" s="56"/>
      <c r="AI30" s="56"/>
      <c r="AJ30" s="56"/>
      <c r="AK30" s="56"/>
      <c r="AL30" s="92"/>
      <c r="AM30" s="58"/>
      <c r="AN30" s="59"/>
      <c r="AO30" s="56"/>
      <c r="AP30" s="56"/>
      <c r="AQ30" s="56"/>
      <c r="AR30" s="56"/>
      <c r="AS30" s="56"/>
      <c r="AT30" s="92"/>
      <c r="AU30" s="60"/>
      <c r="AV30" s="59"/>
      <c r="AW30" s="56"/>
      <c r="AX30" s="56"/>
      <c r="AY30" s="56"/>
      <c r="AZ30" s="56"/>
      <c r="BA30" s="56"/>
      <c r="BB30" s="56"/>
      <c r="BC30" s="60"/>
      <c r="BD30" s="61"/>
      <c r="BE30" s="61"/>
      <c r="BF30" s="61"/>
      <c r="BG30" s="98"/>
      <c r="BH30" s="98"/>
    </row>
    <row r="31" spans="1:60">
      <c r="A31" s="2"/>
      <c r="B31" s="48" t="s">
        <v>168</v>
      </c>
      <c r="C31" s="64" t="s">
        <v>141</v>
      </c>
      <c r="D31" s="65" t="s">
        <v>160</v>
      </c>
      <c r="E31" s="51">
        <v>114.5</v>
      </c>
      <c r="F31" s="52"/>
      <c r="G31" s="52"/>
      <c r="H31" s="52">
        <v>114.5</v>
      </c>
      <c r="I31" s="52"/>
      <c r="J31" s="52">
        <v>114.5</v>
      </c>
      <c r="K31" s="53">
        <v>7.0000000000000007E-2</v>
      </c>
      <c r="L31" s="52"/>
      <c r="M31" s="52"/>
      <c r="N31" s="52"/>
      <c r="O31" s="52"/>
      <c r="P31" s="52"/>
      <c r="Q31" s="52"/>
      <c r="R31" s="52">
        <v>114.5</v>
      </c>
      <c r="S31" s="88"/>
      <c r="T31" s="88"/>
      <c r="U31" s="89">
        <v>0</v>
      </c>
      <c r="V31" s="97"/>
      <c r="W31" s="56"/>
      <c r="X31" s="56"/>
      <c r="Y31" s="56"/>
      <c r="Z31" s="56"/>
      <c r="AA31" s="56"/>
      <c r="AB31" s="92"/>
      <c r="AC31" s="92"/>
      <c r="AD31" s="60"/>
      <c r="AE31" s="63">
        <f t="shared" si="0"/>
        <v>0</v>
      </c>
      <c r="AF31" s="59"/>
      <c r="AG31" s="56"/>
      <c r="AH31" s="56"/>
      <c r="AI31" s="56"/>
      <c r="AJ31" s="56"/>
      <c r="AK31" s="56"/>
      <c r="AL31" s="92"/>
      <c r="AM31" s="58"/>
      <c r="AN31" s="59"/>
      <c r="AO31" s="56"/>
      <c r="AP31" s="56"/>
      <c r="AQ31" s="56"/>
      <c r="AR31" s="56"/>
      <c r="AS31" s="56"/>
      <c r="AT31" s="92"/>
      <c r="AU31" s="60"/>
      <c r="AV31" s="59"/>
      <c r="AW31" s="56"/>
      <c r="AX31" s="56"/>
      <c r="AY31" s="56"/>
      <c r="AZ31" s="56"/>
      <c r="BA31" s="56"/>
      <c r="BB31" s="56"/>
      <c r="BC31" s="60"/>
      <c r="BD31" s="61"/>
      <c r="BE31" s="61"/>
      <c r="BF31" s="61"/>
      <c r="BG31" s="98"/>
      <c r="BH31" s="98"/>
    </row>
    <row r="32" spans="1:60">
      <c r="A32" s="99"/>
      <c r="B32" s="48" t="s">
        <v>169</v>
      </c>
      <c r="C32" s="100" t="s">
        <v>141</v>
      </c>
      <c r="D32" s="101" t="s">
        <v>160</v>
      </c>
      <c r="E32" s="102">
        <v>459.7</v>
      </c>
      <c r="F32" s="103"/>
      <c r="G32" s="103"/>
      <c r="H32" s="103">
        <v>459.7</v>
      </c>
      <c r="I32" s="103"/>
      <c r="J32" s="103">
        <v>459.7</v>
      </c>
      <c r="K32" s="104">
        <v>0.04</v>
      </c>
      <c r="L32" s="103"/>
      <c r="M32" s="103"/>
      <c r="N32" s="103"/>
      <c r="O32" s="103"/>
      <c r="P32" s="103"/>
      <c r="Q32" s="103"/>
      <c r="R32" s="103">
        <v>459.7</v>
      </c>
      <c r="S32" s="105"/>
      <c r="T32" s="105"/>
      <c r="U32" s="106">
        <v>0</v>
      </c>
      <c r="V32" s="107"/>
      <c r="W32" s="108"/>
      <c r="X32" s="108"/>
      <c r="Y32" s="108"/>
      <c r="Z32" s="108"/>
      <c r="AA32" s="108"/>
      <c r="AB32" s="109"/>
      <c r="AC32" s="109"/>
      <c r="AD32" s="110"/>
      <c r="AE32" s="194">
        <f t="shared" si="0"/>
        <v>0</v>
      </c>
      <c r="AF32" s="111"/>
      <c r="AG32" s="108"/>
      <c r="AH32" s="108"/>
      <c r="AI32" s="108"/>
      <c r="AJ32" s="108"/>
      <c r="AK32" s="108"/>
      <c r="AL32" s="109"/>
      <c r="AM32" s="112"/>
      <c r="AN32" s="111"/>
      <c r="AO32" s="108"/>
      <c r="AP32" s="108"/>
      <c r="AQ32" s="108"/>
      <c r="AR32" s="108"/>
      <c r="AS32" s="108"/>
      <c r="AT32" s="109"/>
      <c r="AU32" s="110"/>
      <c r="AV32" s="111"/>
      <c r="AW32" s="108"/>
      <c r="AX32" s="108"/>
      <c r="AY32" s="108"/>
      <c r="AZ32" s="108"/>
      <c r="BA32" s="108"/>
      <c r="BB32" s="108"/>
      <c r="BC32" s="110"/>
      <c r="BD32" s="113"/>
      <c r="BE32" s="113"/>
      <c r="BF32" s="113"/>
      <c r="BG32" s="114"/>
      <c r="BH32" s="114"/>
    </row>
    <row r="33" spans="1:60">
      <c r="A33" s="2"/>
      <c r="B33" s="48" t="s">
        <v>170</v>
      </c>
      <c r="C33" s="100" t="s">
        <v>141</v>
      </c>
      <c r="D33" s="101" t="s">
        <v>160</v>
      </c>
      <c r="E33" s="102">
        <v>38.47</v>
      </c>
      <c r="F33" s="103"/>
      <c r="G33" s="103"/>
      <c r="H33" s="103">
        <v>38.47</v>
      </c>
      <c r="I33" s="103"/>
      <c r="J33" s="103">
        <v>38.5</v>
      </c>
      <c r="K33" s="104">
        <v>0.02</v>
      </c>
      <c r="L33" s="103"/>
      <c r="M33" s="103"/>
      <c r="N33" s="103"/>
      <c r="O33" s="103"/>
      <c r="P33" s="103"/>
      <c r="Q33" s="103"/>
      <c r="R33" s="103">
        <v>38.5</v>
      </c>
      <c r="S33" s="105"/>
      <c r="T33" s="105"/>
      <c r="U33" s="106">
        <v>0</v>
      </c>
      <c r="V33" s="107"/>
      <c r="W33" s="108"/>
      <c r="X33" s="108"/>
      <c r="Y33" s="108"/>
      <c r="Z33" s="108"/>
      <c r="AA33" s="108"/>
      <c r="AB33" s="109"/>
      <c r="AC33" s="109"/>
      <c r="AD33" s="110"/>
      <c r="AE33" s="194">
        <f t="shared" si="0"/>
        <v>0</v>
      </c>
      <c r="AF33" s="111"/>
      <c r="AG33" s="108"/>
      <c r="AH33" s="108"/>
      <c r="AI33" s="108"/>
      <c r="AJ33" s="108"/>
      <c r="AK33" s="108"/>
      <c r="AL33" s="109"/>
      <c r="AM33" s="112"/>
      <c r="AN33" s="111"/>
      <c r="AO33" s="108"/>
      <c r="AP33" s="108"/>
      <c r="AQ33" s="108"/>
      <c r="AR33" s="108"/>
      <c r="AS33" s="108"/>
      <c r="AT33" s="109"/>
      <c r="AU33" s="110"/>
      <c r="AV33" s="111"/>
      <c r="AW33" s="108"/>
      <c r="AX33" s="108"/>
      <c r="AY33" s="108"/>
      <c r="AZ33" s="108"/>
      <c r="BA33" s="108"/>
      <c r="BB33" s="108"/>
      <c r="BC33" s="110"/>
      <c r="BD33" s="113"/>
      <c r="BE33" s="113"/>
      <c r="BF33" s="113"/>
      <c r="BG33" s="114"/>
      <c r="BH33" s="114"/>
    </row>
    <row r="34" spans="1:60">
      <c r="A34" s="2"/>
      <c r="B34" s="48" t="s">
        <v>171</v>
      </c>
      <c r="C34" s="100" t="s">
        <v>141</v>
      </c>
      <c r="D34" s="101" t="s">
        <v>160</v>
      </c>
      <c r="E34" s="102">
        <v>16.3</v>
      </c>
      <c r="F34" s="103"/>
      <c r="G34" s="103"/>
      <c r="H34" s="103">
        <v>16.3</v>
      </c>
      <c r="I34" s="103"/>
      <c r="J34" s="103">
        <v>16.329999999999998</v>
      </c>
      <c r="K34" s="104">
        <v>2.4E-2</v>
      </c>
      <c r="L34" s="103"/>
      <c r="M34" s="103"/>
      <c r="N34" s="103"/>
      <c r="O34" s="103"/>
      <c r="P34" s="103"/>
      <c r="Q34" s="103"/>
      <c r="R34" s="103">
        <v>16.329999999999998</v>
      </c>
      <c r="S34" s="105"/>
      <c r="T34" s="105"/>
      <c r="U34" s="106">
        <v>0</v>
      </c>
      <c r="V34" s="107"/>
      <c r="W34" s="108"/>
      <c r="X34" s="108"/>
      <c r="Y34" s="108"/>
      <c r="Z34" s="108"/>
      <c r="AA34" s="108"/>
      <c r="AB34" s="109"/>
      <c r="AC34" s="109"/>
      <c r="AD34" s="110"/>
      <c r="AE34" s="194">
        <f t="shared" si="0"/>
        <v>0</v>
      </c>
      <c r="AF34" s="111"/>
      <c r="AG34" s="108"/>
      <c r="AH34" s="108"/>
      <c r="AI34" s="108"/>
      <c r="AJ34" s="108"/>
      <c r="AK34" s="108"/>
      <c r="AL34" s="109"/>
      <c r="AM34" s="112"/>
      <c r="AN34" s="111"/>
      <c r="AO34" s="108"/>
      <c r="AP34" s="108"/>
      <c r="AQ34" s="108"/>
      <c r="AR34" s="108"/>
      <c r="AS34" s="108"/>
      <c r="AT34" s="109"/>
      <c r="AU34" s="110"/>
      <c r="AV34" s="111"/>
      <c r="AW34" s="108"/>
      <c r="AX34" s="108"/>
      <c r="AY34" s="108"/>
      <c r="AZ34" s="108"/>
      <c r="BA34" s="108"/>
      <c r="BB34" s="108"/>
      <c r="BC34" s="110"/>
      <c r="BD34" s="113"/>
      <c r="BE34" s="113"/>
      <c r="BF34" s="113"/>
      <c r="BG34" s="114"/>
      <c r="BH34" s="114"/>
    </row>
    <row r="35" spans="1:60">
      <c r="A35" s="2"/>
      <c r="B35" s="48" t="s">
        <v>172</v>
      </c>
      <c r="C35" s="100" t="s">
        <v>141</v>
      </c>
      <c r="D35" s="101" t="s">
        <v>160</v>
      </c>
      <c r="E35" s="102">
        <v>208</v>
      </c>
      <c r="F35" s="103"/>
      <c r="G35" s="103"/>
      <c r="H35" s="103">
        <v>208</v>
      </c>
      <c r="I35" s="103">
        <v>0</v>
      </c>
      <c r="J35" s="103"/>
      <c r="K35" s="104">
        <v>0.02</v>
      </c>
      <c r="L35" s="103"/>
      <c r="M35" s="103"/>
      <c r="N35" s="103"/>
      <c r="O35" s="103"/>
      <c r="P35" s="103">
        <v>208</v>
      </c>
      <c r="Q35" s="103"/>
      <c r="R35" s="103">
        <v>208</v>
      </c>
      <c r="S35" s="105"/>
      <c r="T35" s="105"/>
      <c r="U35" s="106">
        <v>0</v>
      </c>
      <c r="V35" s="107"/>
      <c r="W35" s="108"/>
      <c r="X35" s="108"/>
      <c r="Y35" s="108"/>
      <c r="Z35" s="108"/>
      <c r="AA35" s="108"/>
      <c r="AB35" s="109"/>
      <c r="AC35" s="109"/>
      <c r="AD35" s="110"/>
      <c r="AE35" s="194">
        <f t="shared" si="0"/>
        <v>0</v>
      </c>
      <c r="AF35" s="111"/>
      <c r="AG35" s="108"/>
      <c r="AH35" s="108"/>
      <c r="AI35" s="108"/>
      <c r="AJ35" s="108"/>
      <c r="AK35" s="108"/>
      <c r="AL35" s="109"/>
      <c r="AM35" s="112"/>
      <c r="AN35" s="111"/>
      <c r="AO35" s="108"/>
      <c r="AP35" s="108"/>
      <c r="AQ35" s="108"/>
      <c r="AR35" s="108"/>
      <c r="AS35" s="108"/>
      <c r="AT35" s="109"/>
      <c r="AU35" s="110"/>
      <c r="AV35" s="111"/>
      <c r="AW35" s="108"/>
      <c r="AX35" s="108"/>
      <c r="AY35" s="108"/>
      <c r="AZ35" s="108"/>
      <c r="BA35" s="108"/>
      <c r="BB35" s="108"/>
      <c r="BC35" s="110"/>
      <c r="BD35" s="113"/>
      <c r="BE35" s="113"/>
      <c r="BF35" s="113"/>
      <c r="BG35" s="114"/>
      <c r="BH35" s="114"/>
    </row>
    <row r="36" spans="1:60">
      <c r="A36" s="2"/>
      <c r="B36" s="48" t="s">
        <v>173</v>
      </c>
      <c r="C36" s="100" t="s">
        <v>141</v>
      </c>
      <c r="D36" s="101" t="s">
        <v>160</v>
      </c>
      <c r="E36" s="102">
        <v>161.44399999999999</v>
      </c>
      <c r="F36" s="103"/>
      <c r="G36" s="103"/>
      <c r="H36" s="103">
        <v>161.44399999999999</v>
      </c>
      <c r="I36" s="103"/>
      <c r="J36" s="103">
        <v>173.97900000000001</v>
      </c>
      <c r="K36" s="104">
        <v>7.0000000000000007E-2</v>
      </c>
      <c r="L36" s="103"/>
      <c r="M36" s="103"/>
      <c r="N36" s="103"/>
      <c r="O36" s="103"/>
      <c r="P36" s="103"/>
      <c r="Q36" s="103"/>
      <c r="R36" s="103">
        <v>173.97900000000001</v>
      </c>
      <c r="S36" s="105"/>
      <c r="T36" s="105"/>
      <c r="U36" s="106">
        <v>0</v>
      </c>
      <c r="V36" s="107"/>
      <c r="W36" s="108"/>
      <c r="X36" s="108"/>
      <c r="Y36" s="108"/>
      <c r="Z36" s="108"/>
      <c r="AA36" s="108"/>
      <c r="AB36" s="109"/>
      <c r="AC36" s="109"/>
      <c r="AD36" s="110"/>
      <c r="AE36" s="194">
        <f t="shared" si="0"/>
        <v>0</v>
      </c>
      <c r="AF36" s="111"/>
      <c r="AG36" s="108"/>
      <c r="AH36" s="108"/>
      <c r="AI36" s="108"/>
      <c r="AJ36" s="108"/>
      <c r="AK36" s="108"/>
      <c r="AL36" s="109"/>
      <c r="AM36" s="112"/>
      <c r="AN36" s="111"/>
      <c r="AO36" s="108"/>
      <c r="AP36" s="108"/>
      <c r="AQ36" s="108"/>
      <c r="AR36" s="108"/>
      <c r="AS36" s="108"/>
      <c r="AT36" s="109"/>
      <c r="AU36" s="110"/>
      <c r="AV36" s="111"/>
      <c r="AW36" s="108"/>
      <c r="AX36" s="108"/>
      <c r="AY36" s="108"/>
      <c r="AZ36" s="108"/>
      <c r="BA36" s="108"/>
      <c r="BB36" s="108"/>
      <c r="BC36" s="110"/>
      <c r="BD36" s="113"/>
      <c r="BE36" s="113"/>
      <c r="BF36" s="113"/>
      <c r="BG36" s="114"/>
      <c r="BH36" s="114"/>
    </row>
    <row r="37" spans="1:60">
      <c r="A37" s="2"/>
      <c r="B37" s="48" t="s">
        <v>174</v>
      </c>
      <c r="C37" s="100" t="s">
        <v>141</v>
      </c>
      <c r="D37" s="101" t="s">
        <v>160</v>
      </c>
      <c r="E37" s="102">
        <v>208.39756160043999</v>
      </c>
      <c r="F37" s="103">
        <v>0</v>
      </c>
      <c r="G37" s="103">
        <v>0</v>
      </c>
      <c r="H37" s="103">
        <v>208.39756160043999</v>
      </c>
      <c r="I37" s="103">
        <v>44.498317478580098</v>
      </c>
      <c r="J37" s="103">
        <v>177.44</v>
      </c>
      <c r="K37" s="104">
        <v>0.03</v>
      </c>
      <c r="L37" s="103"/>
      <c r="M37" s="103"/>
      <c r="N37" s="103"/>
      <c r="O37" s="103"/>
      <c r="P37" s="103"/>
      <c r="Q37" s="103"/>
      <c r="R37" s="103">
        <v>221.9383174785801</v>
      </c>
      <c r="S37" s="105"/>
      <c r="T37" s="105"/>
      <c r="U37" s="106">
        <v>0</v>
      </c>
      <c r="V37" s="107"/>
      <c r="W37" s="108"/>
      <c r="X37" s="108"/>
      <c r="Y37" s="115"/>
      <c r="Z37" s="108"/>
      <c r="AA37" s="108"/>
      <c r="AB37" s="109"/>
      <c r="AC37" s="109"/>
      <c r="AD37" s="110"/>
      <c r="AE37" s="194">
        <f t="shared" si="0"/>
        <v>0</v>
      </c>
      <c r="AF37" s="111"/>
      <c r="AG37" s="108"/>
      <c r="AH37" s="108"/>
      <c r="AI37" s="108"/>
      <c r="AJ37" s="108"/>
      <c r="AK37" s="108"/>
      <c r="AL37" s="109"/>
      <c r="AM37" s="112"/>
      <c r="AN37" s="111"/>
      <c r="AO37" s="108"/>
      <c r="AP37" s="108"/>
      <c r="AQ37" s="108"/>
      <c r="AR37" s="108"/>
      <c r="AS37" s="108"/>
      <c r="AT37" s="109"/>
      <c r="AU37" s="110"/>
      <c r="AV37" s="111"/>
      <c r="AW37" s="108"/>
      <c r="AX37" s="108"/>
      <c r="AY37" s="108"/>
      <c r="AZ37" s="108"/>
      <c r="BA37" s="108"/>
      <c r="BB37" s="108"/>
      <c r="BC37" s="110"/>
      <c r="BD37" s="113"/>
      <c r="BE37" s="113"/>
      <c r="BF37" s="113"/>
      <c r="BG37" s="114"/>
      <c r="BH37" s="114"/>
    </row>
    <row r="38" spans="1:60">
      <c r="A38" s="2"/>
      <c r="B38" s="48" t="s">
        <v>175</v>
      </c>
      <c r="C38" s="100" t="s">
        <v>141</v>
      </c>
      <c r="D38" s="101" t="s">
        <v>160</v>
      </c>
      <c r="E38" s="102">
        <v>21</v>
      </c>
      <c r="F38" s="103"/>
      <c r="G38" s="103"/>
      <c r="H38" s="103">
        <v>21</v>
      </c>
      <c r="I38" s="103">
        <v>20.787577602120045</v>
      </c>
      <c r="J38" s="103">
        <v>21</v>
      </c>
      <c r="K38" s="104">
        <v>0.02</v>
      </c>
      <c r="L38" s="103"/>
      <c r="M38" s="103"/>
      <c r="N38" s="103"/>
      <c r="O38" s="103"/>
      <c r="P38" s="103"/>
      <c r="Q38" s="103"/>
      <c r="R38" s="103">
        <v>41.787577602120045</v>
      </c>
      <c r="S38" s="105"/>
      <c r="T38" s="105"/>
      <c r="U38" s="106">
        <v>0</v>
      </c>
      <c r="V38" s="107"/>
      <c r="W38" s="108"/>
      <c r="X38" s="108"/>
      <c r="Y38" s="108"/>
      <c r="Z38" s="108"/>
      <c r="AA38" s="108"/>
      <c r="AB38" s="109"/>
      <c r="AC38" s="109"/>
      <c r="AD38" s="110"/>
      <c r="AE38" s="194">
        <f t="shared" si="0"/>
        <v>0</v>
      </c>
      <c r="AF38" s="111"/>
      <c r="AG38" s="108"/>
      <c r="AH38" s="108"/>
      <c r="AI38" s="108"/>
      <c r="AJ38" s="108"/>
      <c r="AK38" s="108"/>
      <c r="AL38" s="109"/>
      <c r="AM38" s="112"/>
      <c r="AN38" s="111"/>
      <c r="AO38" s="108"/>
      <c r="AP38" s="108"/>
      <c r="AQ38" s="108"/>
      <c r="AR38" s="108"/>
      <c r="AS38" s="108"/>
      <c r="AT38" s="109"/>
      <c r="AU38" s="110"/>
      <c r="AV38" s="111"/>
      <c r="AW38" s="108"/>
      <c r="AX38" s="108"/>
      <c r="AY38" s="108"/>
      <c r="AZ38" s="108"/>
      <c r="BA38" s="108"/>
      <c r="BB38" s="108"/>
      <c r="BC38" s="110"/>
      <c r="BD38" s="113"/>
      <c r="BE38" s="113"/>
      <c r="BF38" s="113"/>
      <c r="BG38" s="114"/>
      <c r="BH38" s="114"/>
    </row>
    <row r="39" spans="1:60">
      <c r="A39" s="2"/>
      <c r="B39" s="48" t="s">
        <v>176</v>
      </c>
      <c r="C39" s="100" t="s">
        <v>141</v>
      </c>
      <c r="D39" s="101" t="s">
        <v>160</v>
      </c>
      <c r="E39" s="102">
        <v>3.15</v>
      </c>
      <c r="F39" s="103"/>
      <c r="G39" s="103"/>
      <c r="H39" s="103">
        <v>3.15</v>
      </c>
      <c r="I39" s="103">
        <v>21.618502562160046</v>
      </c>
      <c r="J39" s="103">
        <v>3.15</v>
      </c>
      <c r="K39" s="104">
        <v>0</v>
      </c>
      <c r="L39" s="103"/>
      <c r="M39" s="103"/>
      <c r="N39" s="103"/>
      <c r="O39" s="103"/>
      <c r="P39" s="103"/>
      <c r="Q39" s="103"/>
      <c r="R39" s="103">
        <v>24.768502562160045</v>
      </c>
      <c r="S39" s="105"/>
      <c r="T39" s="105"/>
      <c r="U39" s="106">
        <v>0</v>
      </c>
      <c r="V39" s="107"/>
      <c r="W39" s="108"/>
      <c r="X39" s="108"/>
      <c r="Y39" s="108"/>
      <c r="Z39" s="108"/>
      <c r="AA39" s="108"/>
      <c r="AB39" s="109"/>
      <c r="AC39" s="109"/>
      <c r="AD39" s="110"/>
      <c r="AE39" s="194">
        <f t="shared" si="0"/>
        <v>0</v>
      </c>
      <c r="AF39" s="111"/>
      <c r="AG39" s="108"/>
      <c r="AH39" s="108"/>
      <c r="AI39" s="108"/>
      <c r="AJ39" s="108"/>
      <c r="AK39" s="108"/>
      <c r="AL39" s="109"/>
      <c r="AM39" s="112"/>
      <c r="AN39" s="111"/>
      <c r="AO39" s="108"/>
      <c r="AP39" s="108"/>
      <c r="AQ39" s="108"/>
      <c r="AR39" s="108"/>
      <c r="AS39" s="108"/>
      <c r="AT39" s="109"/>
      <c r="AU39" s="110"/>
      <c r="AV39" s="111"/>
      <c r="AW39" s="108"/>
      <c r="AX39" s="108"/>
      <c r="AY39" s="108"/>
      <c r="AZ39" s="108"/>
      <c r="BA39" s="108"/>
      <c r="BB39" s="108"/>
      <c r="BC39" s="110"/>
      <c r="BD39" s="113"/>
      <c r="BE39" s="113"/>
      <c r="BF39" s="113"/>
      <c r="BG39" s="114"/>
      <c r="BH39" s="114"/>
    </row>
    <row r="40" spans="1:60">
      <c r="A40" s="2"/>
      <c r="B40" s="48" t="s">
        <v>177</v>
      </c>
      <c r="C40" s="100" t="s">
        <v>141</v>
      </c>
      <c r="D40" s="101" t="s">
        <v>160</v>
      </c>
      <c r="E40" s="102">
        <v>233</v>
      </c>
      <c r="F40" s="103"/>
      <c r="G40" s="103"/>
      <c r="H40" s="103">
        <v>233</v>
      </c>
      <c r="I40" s="103">
        <v>49.1673805056001</v>
      </c>
      <c r="J40" s="103">
        <v>233</v>
      </c>
      <c r="K40" s="104">
        <v>0.04</v>
      </c>
      <c r="L40" s="103"/>
      <c r="M40" s="103"/>
      <c r="N40" s="103"/>
      <c r="O40" s="103"/>
      <c r="P40" s="103"/>
      <c r="Q40" s="103"/>
      <c r="R40" s="103">
        <v>282.16738050560008</v>
      </c>
      <c r="S40" s="105"/>
      <c r="T40" s="105"/>
      <c r="U40" s="106">
        <v>0</v>
      </c>
      <c r="V40" s="107"/>
      <c r="W40" s="108"/>
      <c r="X40" s="108"/>
      <c r="Y40" s="108"/>
      <c r="Z40" s="108"/>
      <c r="AA40" s="108"/>
      <c r="AB40" s="109"/>
      <c r="AC40" s="109"/>
      <c r="AD40" s="110"/>
      <c r="AE40" s="194">
        <f t="shared" si="0"/>
        <v>0</v>
      </c>
      <c r="AF40" s="111"/>
      <c r="AG40" s="108"/>
      <c r="AH40" s="108"/>
      <c r="AI40" s="108"/>
      <c r="AJ40" s="108"/>
      <c r="AK40" s="108"/>
      <c r="AL40" s="109"/>
      <c r="AM40" s="112"/>
      <c r="AN40" s="111"/>
      <c r="AO40" s="108"/>
      <c r="AP40" s="108"/>
      <c r="AQ40" s="108"/>
      <c r="AR40" s="108"/>
      <c r="AS40" s="108"/>
      <c r="AT40" s="109"/>
      <c r="AU40" s="110"/>
      <c r="AV40" s="111"/>
      <c r="AW40" s="108"/>
      <c r="AX40" s="108"/>
      <c r="AY40" s="108"/>
      <c r="AZ40" s="108"/>
      <c r="BA40" s="108"/>
      <c r="BB40" s="108"/>
      <c r="BC40" s="110"/>
      <c r="BD40" s="113"/>
      <c r="BE40" s="113"/>
      <c r="BF40" s="113"/>
      <c r="BG40" s="114"/>
      <c r="BH40" s="114"/>
    </row>
    <row r="41" spans="1:60">
      <c r="A41" s="2"/>
      <c r="B41" s="116" t="s">
        <v>72</v>
      </c>
      <c r="C41" s="117" t="s">
        <v>141</v>
      </c>
      <c r="D41" s="118" t="s">
        <v>160</v>
      </c>
      <c r="E41" s="102">
        <v>104.9</v>
      </c>
      <c r="F41" s="103"/>
      <c r="G41" s="103"/>
      <c r="H41" s="103">
        <v>104.9</v>
      </c>
      <c r="I41" s="103">
        <v>95.857225254000198</v>
      </c>
      <c r="J41" s="103">
        <v>104.9</v>
      </c>
      <c r="K41" s="104">
        <v>0.06</v>
      </c>
      <c r="L41" s="103"/>
      <c r="M41" s="103"/>
      <c r="N41" s="103"/>
      <c r="O41" s="103"/>
      <c r="P41" s="103"/>
      <c r="Q41" s="103"/>
      <c r="R41" s="103">
        <v>200.75722525400022</v>
      </c>
      <c r="S41" s="105"/>
      <c r="T41" s="105"/>
      <c r="U41" s="106">
        <v>0</v>
      </c>
      <c r="V41" s="107"/>
      <c r="W41" s="108"/>
      <c r="X41" s="108"/>
      <c r="Y41" s="108"/>
      <c r="Z41" s="108"/>
      <c r="AA41" s="108"/>
      <c r="AB41" s="109"/>
      <c r="AC41" s="109"/>
      <c r="AD41" s="110"/>
      <c r="AE41" s="194">
        <f t="shared" si="0"/>
        <v>0</v>
      </c>
      <c r="AF41" s="111"/>
      <c r="AG41" s="108"/>
      <c r="AH41" s="108"/>
      <c r="AI41" s="108"/>
      <c r="AJ41" s="108"/>
      <c r="AK41" s="108"/>
      <c r="AL41" s="109"/>
      <c r="AM41" s="112"/>
      <c r="AN41" s="111"/>
      <c r="AO41" s="108"/>
      <c r="AP41" s="108"/>
      <c r="AQ41" s="108"/>
      <c r="AR41" s="108"/>
      <c r="AS41" s="108"/>
      <c r="AT41" s="109"/>
      <c r="AU41" s="110"/>
      <c r="AV41" s="111"/>
      <c r="AW41" s="108"/>
      <c r="AX41" s="108"/>
      <c r="AY41" s="108"/>
      <c r="AZ41" s="108"/>
      <c r="BA41" s="108"/>
      <c r="BB41" s="108"/>
      <c r="BC41" s="110"/>
      <c r="BD41" s="113"/>
      <c r="BE41" s="113"/>
      <c r="BF41" s="113"/>
      <c r="BG41" s="114"/>
      <c r="BH41" s="114"/>
    </row>
    <row r="42" spans="1:60">
      <c r="A42" s="2"/>
      <c r="B42" s="48" t="s">
        <v>178</v>
      </c>
      <c r="C42" s="100" t="s">
        <v>141</v>
      </c>
      <c r="D42" s="101" t="s">
        <v>160</v>
      </c>
      <c r="E42" s="102">
        <v>63.5</v>
      </c>
      <c r="F42" s="103"/>
      <c r="G42" s="103"/>
      <c r="H42" s="103">
        <v>63.5</v>
      </c>
      <c r="I42" s="103">
        <v>38.231895871260086</v>
      </c>
      <c r="J42" s="103">
        <v>213.9960893468531</v>
      </c>
      <c r="K42" s="104">
        <v>0.04</v>
      </c>
      <c r="L42" s="103"/>
      <c r="M42" s="103"/>
      <c r="N42" s="103"/>
      <c r="O42" s="103"/>
      <c r="P42" s="103">
        <v>16.190000000000001</v>
      </c>
      <c r="Q42" s="103"/>
      <c r="R42" s="103">
        <v>268.41798521811319</v>
      </c>
      <c r="S42" s="105"/>
      <c r="T42" s="105"/>
      <c r="U42" s="106">
        <v>0</v>
      </c>
      <c r="V42" s="107"/>
      <c r="W42" s="108"/>
      <c r="X42" s="108"/>
      <c r="Y42" s="108"/>
      <c r="Z42" s="108"/>
      <c r="AA42" s="108"/>
      <c r="AB42" s="109"/>
      <c r="AC42" s="109"/>
      <c r="AD42" s="110"/>
      <c r="AE42" s="194">
        <f t="shared" si="0"/>
        <v>0</v>
      </c>
      <c r="AF42" s="111"/>
      <c r="AG42" s="108"/>
      <c r="AH42" s="108"/>
      <c r="AI42" s="108"/>
      <c r="AJ42" s="108"/>
      <c r="AK42" s="108"/>
      <c r="AL42" s="109"/>
      <c r="AM42" s="112"/>
      <c r="AN42" s="111"/>
      <c r="AO42" s="108"/>
      <c r="AP42" s="108"/>
      <c r="AQ42" s="108"/>
      <c r="AR42" s="108"/>
      <c r="AS42" s="108"/>
      <c r="AT42" s="109"/>
      <c r="AU42" s="110"/>
      <c r="AV42" s="111"/>
      <c r="AW42" s="108"/>
      <c r="AX42" s="108"/>
      <c r="AY42" s="108"/>
      <c r="AZ42" s="108"/>
      <c r="BA42" s="108"/>
      <c r="BB42" s="108"/>
      <c r="BC42" s="110"/>
      <c r="BD42" s="113"/>
      <c r="BE42" s="113"/>
      <c r="BF42" s="113"/>
      <c r="BG42" s="114"/>
      <c r="BH42" s="114"/>
    </row>
    <row r="43" spans="1:60">
      <c r="A43" s="2"/>
      <c r="B43" s="48" t="s">
        <v>179</v>
      </c>
      <c r="C43" s="100" t="s">
        <v>141</v>
      </c>
      <c r="D43" s="101" t="s">
        <v>160</v>
      </c>
      <c r="E43" s="102">
        <v>112</v>
      </c>
      <c r="F43" s="103"/>
      <c r="G43" s="103"/>
      <c r="H43" s="103">
        <v>112</v>
      </c>
      <c r="I43" s="103">
        <v>222.8046178302005</v>
      </c>
      <c r="J43" s="103">
        <v>112.33</v>
      </c>
      <c r="K43" s="104">
        <v>3.7000000000000002E-3</v>
      </c>
      <c r="L43" s="103"/>
      <c r="M43" s="103"/>
      <c r="N43" s="103"/>
      <c r="O43" s="103"/>
      <c r="P43" s="103"/>
      <c r="Q43" s="103"/>
      <c r="R43" s="103">
        <v>335.13461783020051</v>
      </c>
      <c r="S43" s="105"/>
      <c r="T43" s="105"/>
      <c r="U43" s="106">
        <v>0</v>
      </c>
      <c r="V43" s="107"/>
      <c r="W43" s="108"/>
      <c r="X43" s="108"/>
      <c r="Y43" s="108"/>
      <c r="Z43" s="108"/>
      <c r="AA43" s="108"/>
      <c r="AB43" s="109"/>
      <c r="AC43" s="109"/>
      <c r="AD43" s="110"/>
      <c r="AE43" s="194">
        <f t="shared" si="0"/>
        <v>0</v>
      </c>
      <c r="AF43" s="111"/>
      <c r="AG43" s="108"/>
      <c r="AH43" s="108"/>
      <c r="AI43" s="108"/>
      <c r="AJ43" s="108"/>
      <c r="AK43" s="108"/>
      <c r="AL43" s="109"/>
      <c r="AM43" s="112"/>
      <c r="AN43" s="111"/>
      <c r="AO43" s="108"/>
      <c r="AP43" s="108"/>
      <c r="AQ43" s="108"/>
      <c r="AR43" s="108"/>
      <c r="AS43" s="108"/>
      <c r="AT43" s="109"/>
      <c r="AU43" s="110"/>
      <c r="AV43" s="111"/>
      <c r="AW43" s="108"/>
      <c r="AX43" s="108"/>
      <c r="AY43" s="108"/>
      <c r="AZ43" s="108"/>
      <c r="BA43" s="108"/>
      <c r="BB43" s="108"/>
      <c r="BC43" s="110"/>
      <c r="BD43" s="113"/>
      <c r="BE43" s="113"/>
      <c r="BF43" s="113"/>
      <c r="BG43" s="114"/>
      <c r="BH43" s="119"/>
    </row>
    <row r="44" spans="1:60">
      <c r="A44" s="2"/>
      <c r="B44" s="48" t="s">
        <v>180</v>
      </c>
      <c r="C44" s="100" t="s">
        <v>141</v>
      </c>
      <c r="D44" s="101" t="s">
        <v>160</v>
      </c>
      <c r="E44" s="102">
        <v>456.3</v>
      </c>
      <c r="F44" s="103"/>
      <c r="G44" s="103"/>
      <c r="H44" s="103">
        <v>456.3</v>
      </c>
      <c r="I44" s="103">
        <v>48.063251063520106</v>
      </c>
      <c r="J44" s="103">
        <v>352.4</v>
      </c>
      <c r="K44" s="104">
        <v>0.05</v>
      </c>
      <c r="L44" s="103"/>
      <c r="M44" s="103"/>
      <c r="N44" s="103"/>
      <c r="O44" s="103"/>
      <c r="P44" s="103">
        <v>379.90496993353099</v>
      </c>
      <c r="Q44" s="103"/>
      <c r="R44" s="103">
        <v>780.36822099705103</v>
      </c>
      <c r="S44" s="105"/>
      <c r="T44" s="105"/>
      <c r="U44" s="106">
        <v>0</v>
      </c>
      <c r="V44" s="107"/>
      <c r="W44" s="108"/>
      <c r="X44" s="108"/>
      <c r="Y44" s="108"/>
      <c r="Z44" s="108"/>
      <c r="AA44" s="108"/>
      <c r="AB44" s="109"/>
      <c r="AC44" s="109"/>
      <c r="AD44" s="110"/>
      <c r="AE44" s="194">
        <f t="shared" si="0"/>
        <v>0</v>
      </c>
      <c r="AF44" s="111"/>
      <c r="AG44" s="108"/>
      <c r="AH44" s="108"/>
      <c r="AI44" s="108"/>
      <c r="AJ44" s="108"/>
      <c r="AK44" s="108"/>
      <c r="AL44" s="109"/>
      <c r="AM44" s="112"/>
      <c r="AN44" s="111"/>
      <c r="AO44" s="108"/>
      <c r="AP44" s="108"/>
      <c r="AQ44" s="108"/>
      <c r="AR44" s="108"/>
      <c r="AS44" s="108"/>
      <c r="AT44" s="109"/>
      <c r="AU44" s="110"/>
      <c r="AV44" s="111"/>
      <c r="AW44" s="108"/>
      <c r="AX44" s="108"/>
      <c r="AY44" s="108"/>
      <c r="AZ44" s="108"/>
      <c r="BA44" s="108"/>
      <c r="BB44" s="108"/>
      <c r="BC44" s="110"/>
      <c r="BD44" s="113"/>
      <c r="BE44" s="113"/>
      <c r="BF44" s="113"/>
      <c r="BG44" s="114"/>
      <c r="BH44" s="114"/>
    </row>
    <row r="45" spans="1:60">
      <c r="A45" s="2"/>
      <c r="B45" s="48" t="s">
        <v>71</v>
      </c>
      <c r="C45" s="100" t="s">
        <v>141</v>
      </c>
      <c r="D45" s="101" t="s">
        <v>160</v>
      </c>
      <c r="E45" s="102">
        <v>622</v>
      </c>
      <c r="F45" s="103"/>
      <c r="G45" s="103"/>
      <c r="H45" s="103">
        <v>622</v>
      </c>
      <c r="I45" s="103">
        <v>193.22422340760042</v>
      </c>
      <c r="J45" s="103">
        <v>600</v>
      </c>
      <c r="K45" s="104">
        <v>0.05</v>
      </c>
      <c r="L45" s="103">
        <v>230</v>
      </c>
      <c r="M45" s="103"/>
      <c r="N45" s="103"/>
      <c r="O45" s="103"/>
      <c r="P45" s="103"/>
      <c r="Q45" s="103"/>
      <c r="R45" s="103">
        <v>1023.2242234076004</v>
      </c>
      <c r="S45" s="105"/>
      <c r="T45" s="105"/>
      <c r="U45" s="106">
        <v>0</v>
      </c>
      <c r="V45" s="107"/>
      <c r="W45" s="108"/>
      <c r="X45" s="108"/>
      <c r="Y45" s="108"/>
      <c r="Z45" s="108"/>
      <c r="AA45" s="108"/>
      <c r="AB45" s="109"/>
      <c r="AC45" s="109"/>
      <c r="AD45" s="110"/>
      <c r="AE45" s="194">
        <f t="shared" si="0"/>
        <v>0</v>
      </c>
      <c r="AF45" s="111"/>
      <c r="AG45" s="108"/>
      <c r="AH45" s="108"/>
      <c r="AI45" s="108"/>
      <c r="AJ45" s="108"/>
      <c r="AK45" s="108"/>
      <c r="AL45" s="109"/>
      <c r="AM45" s="112"/>
      <c r="AN45" s="111"/>
      <c r="AO45" s="108"/>
      <c r="AP45" s="108"/>
      <c r="AQ45" s="108"/>
      <c r="AR45" s="108"/>
      <c r="AS45" s="108"/>
      <c r="AT45" s="109"/>
      <c r="AU45" s="110"/>
      <c r="AV45" s="111"/>
      <c r="AW45" s="108"/>
      <c r="AX45" s="108"/>
      <c r="AY45" s="108"/>
      <c r="AZ45" s="108"/>
      <c r="BA45" s="108"/>
      <c r="BB45" s="108"/>
      <c r="BC45" s="110"/>
      <c r="BD45" s="113"/>
      <c r="BE45" s="113"/>
      <c r="BF45" s="113"/>
      <c r="BG45" s="114"/>
      <c r="BH45" s="114"/>
    </row>
    <row r="46" spans="1:60" ht="15.75" thickBot="1">
      <c r="A46" s="2"/>
      <c r="B46" s="120" t="s">
        <v>181</v>
      </c>
      <c r="C46" s="121" t="s">
        <v>141</v>
      </c>
      <c r="D46" s="122" t="s">
        <v>160</v>
      </c>
      <c r="E46" s="123">
        <v>739.40340522537997</v>
      </c>
      <c r="F46" s="124">
        <v>0</v>
      </c>
      <c r="G46" s="124">
        <v>0</v>
      </c>
      <c r="H46" s="124">
        <v>739.40340522537997</v>
      </c>
      <c r="I46" s="124"/>
      <c r="J46" s="124">
        <v>621.62300000000005</v>
      </c>
      <c r="K46" s="125">
        <v>2.1999999999999999E-2</v>
      </c>
      <c r="L46" s="124">
        <v>144.31700000000001</v>
      </c>
      <c r="M46" s="124"/>
      <c r="N46" s="124">
        <v>155.82</v>
      </c>
      <c r="O46" s="124"/>
      <c r="P46" s="124">
        <v>166.85</v>
      </c>
      <c r="Q46" s="124"/>
      <c r="R46" s="124">
        <v>1088.6099999999999</v>
      </c>
      <c r="S46" s="126"/>
      <c r="T46" s="126"/>
      <c r="U46" s="127">
        <v>0</v>
      </c>
      <c r="V46" s="128"/>
      <c r="W46" s="129"/>
      <c r="X46" s="129"/>
      <c r="Y46" s="130"/>
      <c r="Z46" s="129"/>
      <c r="AA46" s="129"/>
      <c r="AB46" s="131"/>
      <c r="AC46" s="109"/>
      <c r="AD46" s="132"/>
      <c r="AE46" s="195">
        <f t="shared" si="0"/>
        <v>0</v>
      </c>
      <c r="AF46" s="133"/>
      <c r="AG46" s="129"/>
      <c r="AH46" s="129"/>
      <c r="AI46" s="129"/>
      <c r="AJ46" s="129"/>
      <c r="AK46" s="129"/>
      <c r="AL46" s="109"/>
      <c r="AM46" s="134"/>
      <c r="AN46" s="135"/>
      <c r="AO46" s="136"/>
      <c r="AP46" s="136"/>
      <c r="AQ46" s="136"/>
      <c r="AR46" s="136"/>
      <c r="AS46" s="136"/>
      <c r="AT46" s="137"/>
      <c r="AU46" s="138"/>
      <c r="AV46" s="135"/>
      <c r="AW46" s="136"/>
      <c r="AX46" s="136"/>
      <c r="AY46" s="136"/>
      <c r="AZ46" s="136"/>
      <c r="BA46" s="136"/>
      <c r="BB46" s="136"/>
      <c r="BC46" s="138"/>
      <c r="BD46" s="139"/>
      <c r="BE46" s="139"/>
      <c r="BF46" s="139"/>
      <c r="BG46" s="140"/>
      <c r="BH46" s="141"/>
    </row>
    <row r="47" spans="1:60" ht="15.75" thickBot="1">
      <c r="A47" s="142"/>
      <c r="B47" s="143"/>
      <c r="C47" s="144">
        <v>40</v>
      </c>
      <c r="D47" s="145">
        <v>16</v>
      </c>
      <c r="E47" s="146">
        <v>42976.338543714875</v>
      </c>
      <c r="F47" s="147">
        <v>12653.148128746172</v>
      </c>
      <c r="G47" s="147"/>
      <c r="H47" s="147">
        <v>30323.190414968685</v>
      </c>
      <c r="I47" s="147">
        <v>1497.504326991183</v>
      </c>
      <c r="J47" s="147">
        <v>12750.689439346852</v>
      </c>
      <c r="K47" s="148"/>
      <c r="L47" s="148">
        <v>2929.9390000000003</v>
      </c>
      <c r="M47" s="148">
        <v>292.39999999999998</v>
      </c>
      <c r="N47" s="148">
        <v>512.31999999999994</v>
      </c>
      <c r="O47" s="148"/>
      <c r="P47" s="148">
        <v>1846.7941699335311</v>
      </c>
      <c r="Q47" s="148">
        <v>2102</v>
      </c>
      <c r="R47" s="148">
        <v>34584.795065017737</v>
      </c>
      <c r="S47" s="149"/>
      <c r="T47" s="149"/>
      <c r="U47" s="150">
        <v>10690.968133247765</v>
      </c>
      <c r="V47" s="151">
        <v>25791.058418659311</v>
      </c>
      <c r="W47" s="152">
        <v>90</v>
      </c>
      <c r="X47" s="152">
        <v>11256.936802226592</v>
      </c>
      <c r="Y47" s="152">
        <v>2021.7295764415496</v>
      </c>
      <c r="Z47" s="152">
        <v>728.25162498404711</v>
      </c>
      <c r="AA47" s="152">
        <v>1000</v>
      </c>
      <c r="AB47" s="152"/>
      <c r="AC47" s="152">
        <v>14189.071598707938</v>
      </c>
      <c r="AD47" s="153">
        <v>11763.128220280059</v>
      </c>
      <c r="AE47" s="196">
        <f t="shared" si="0"/>
        <v>22454.096353527824</v>
      </c>
      <c r="AF47" s="154">
        <v>24303.485546825767</v>
      </c>
      <c r="AG47" s="152">
        <v>0</v>
      </c>
      <c r="AH47" s="152">
        <v>7207.3947057606247</v>
      </c>
      <c r="AI47" s="152">
        <v>6073.3177539075141</v>
      </c>
      <c r="AJ47" s="152">
        <v>488.15526743175906</v>
      </c>
      <c r="AK47" s="152">
        <v>500</v>
      </c>
      <c r="AL47" s="152">
        <v>8195.5499731923846</v>
      </c>
      <c r="AM47" s="155">
        <v>16107.935573633386</v>
      </c>
      <c r="AN47" s="156">
        <v>23864.918231102805</v>
      </c>
      <c r="AO47" s="152">
        <v>0</v>
      </c>
      <c r="AP47" s="152">
        <v>3234.4684018569378</v>
      </c>
      <c r="AQ47" s="152">
        <v>10044.197976811203</v>
      </c>
      <c r="AR47" s="152">
        <v>267.91825057504042</v>
      </c>
      <c r="AS47" s="152">
        <v>0</v>
      </c>
      <c r="AT47" s="152">
        <v>3502.3866524319783</v>
      </c>
      <c r="AU47" s="155">
        <v>20362.531578670831</v>
      </c>
      <c r="AV47" s="157">
        <v>23646.587932236565</v>
      </c>
      <c r="AW47" s="158">
        <v>0</v>
      </c>
      <c r="AX47" s="158">
        <v>1302.5052003937726</v>
      </c>
      <c r="AY47" s="158">
        <v>11789.568518263415</v>
      </c>
      <c r="AZ47" s="158">
        <v>0</v>
      </c>
      <c r="BA47" s="158">
        <v>0</v>
      </c>
      <c r="BB47" s="158">
        <v>1302.5052003937726</v>
      </c>
      <c r="BC47" s="159">
        <v>22344.082731842791</v>
      </c>
      <c r="BD47" s="159">
        <v>2078.0857861013078</v>
      </c>
      <c r="BE47" s="160"/>
      <c r="BF47" s="160"/>
      <c r="BG47" s="161">
        <v>58924.56350583204</v>
      </c>
      <c r="BH47" s="160">
        <v>81268.646237674839</v>
      </c>
    </row>
    <row r="48" spans="1:60">
      <c r="A48" s="142"/>
      <c r="B48" s="162"/>
      <c r="C48" s="162"/>
      <c r="D48" s="162"/>
      <c r="E48" s="162"/>
      <c r="F48" s="162"/>
      <c r="G48" s="162"/>
      <c r="H48" s="162"/>
      <c r="I48" s="162"/>
      <c r="J48" s="162"/>
      <c r="K48" s="163"/>
      <c r="L48" s="163"/>
      <c r="M48" s="163"/>
      <c r="N48" s="163"/>
      <c r="O48" s="163"/>
      <c r="P48" s="163"/>
      <c r="Q48" s="163"/>
      <c r="R48" s="163"/>
      <c r="S48" s="163"/>
      <c r="T48" s="163"/>
      <c r="U48" s="163"/>
      <c r="V48" s="163"/>
      <c r="W48" s="164"/>
      <c r="X48" s="164"/>
      <c r="Y48" s="164"/>
      <c r="Z48" s="164"/>
      <c r="AA48" s="164"/>
      <c r="AB48" s="164"/>
      <c r="AC48" s="164"/>
      <c r="AD48" s="164"/>
      <c r="AE48" s="164"/>
      <c r="AF48" s="164"/>
      <c r="AG48" s="164"/>
      <c r="AH48" s="164"/>
      <c r="AI48" s="164"/>
      <c r="AJ48" s="164"/>
      <c r="AK48" s="164"/>
      <c r="AL48" s="164"/>
      <c r="AM48" s="164"/>
      <c r="AN48" s="164"/>
      <c r="AO48" s="164"/>
      <c r="AP48" s="164"/>
      <c r="AQ48" s="164"/>
      <c r="AR48" s="164"/>
      <c r="AS48" s="164"/>
      <c r="AT48" s="164"/>
      <c r="AU48" s="164"/>
      <c r="AV48" s="164"/>
      <c r="AW48" s="164"/>
      <c r="AX48" s="164"/>
      <c r="AY48" s="164"/>
      <c r="AZ48" s="164"/>
      <c r="BA48" s="164"/>
      <c r="BB48" s="164"/>
      <c r="BC48" s="164"/>
      <c r="BD48" s="164"/>
      <c r="BE48" s="164"/>
      <c r="BF48" s="164"/>
      <c r="BG48" s="164"/>
      <c r="BH48" s="164"/>
    </row>
    <row r="49" spans="1:60">
      <c r="A49" s="142"/>
      <c r="B49" s="162"/>
      <c r="C49" s="162"/>
      <c r="D49" s="162"/>
      <c r="E49" s="162"/>
      <c r="F49" s="162"/>
      <c r="G49" s="162"/>
      <c r="H49" s="162"/>
      <c r="I49" s="162"/>
      <c r="J49" s="162"/>
      <c r="K49" s="163"/>
      <c r="L49" s="163"/>
      <c r="M49" s="163"/>
      <c r="N49" s="163"/>
      <c r="O49" s="163"/>
      <c r="P49" s="163"/>
      <c r="Q49" s="163"/>
      <c r="R49" s="163"/>
      <c r="S49" s="163"/>
      <c r="T49" s="163"/>
      <c r="U49" s="163"/>
      <c r="V49" s="163">
        <v>3111.2696013804539</v>
      </c>
      <c r="W49" s="164"/>
      <c r="X49" s="164"/>
      <c r="Y49" s="164"/>
      <c r="Z49" s="164"/>
      <c r="AA49" s="164"/>
      <c r="AB49" s="164"/>
      <c r="AC49" s="164"/>
      <c r="AD49" s="164"/>
      <c r="AE49" s="164"/>
      <c r="AF49" s="164"/>
      <c r="AG49" s="164"/>
      <c r="AH49" s="164"/>
      <c r="AI49" s="164"/>
      <c r="AJ49" s="164"/>
      <c r="AK49" s="164"/>
      <c r="AL49" s="164"/>
      <c r="AM49" s="164"/>
      <c r="AN49" s="164"/>
      <c r="AO49" s="164"/>
      <c r="AP49" s="164"/>
      <c r="AQ49" s="164"/>
      <c r="AR49" s="164"/>
      <c r="AS49" s="164"/>
      <c r="AT49" s="164"/>
      <c r="AU49" s="164"/>
      <c r="AV49" s="164"/>
      <c r="AW49" s="164"/>
      <c r="AX49" s="164"/>
      <c r="AY49" s="164"/>
      <c r="AZ49" s="164"/>
      <c r="BA49" s="164"/>
      <c r="BB49" s="164"/>
      <c r="BC49" s="164"/>
      <c r="BD49" s="164"/>
      <c r="BE49" s="164"/>
      <c r="BF49" s="164"/>
      <c r="BG49" s="164"/>
      <c r="BH49" s="164">
        <v>58924.56350583204</v>
      </c>
    </row>
    <row r="50" spans="1:60">
      <c r="A50" s="2"/>
      <c r="B50" s="2"/>
      <c r="C50" s="472" t="s">
        <v>182</v>
      </c>
      <c r="D50" s="472"/>
      <c r="E50" s="472"/>
      <c r="F50" s="472"/>
      <c r="G50" s="472"/>
      <c r="H50" s="472"/>
      <c r="I50" s="472"/>
      <c r="J50" s="472"/>
      <c r="K50" s="472"/>
      <c r="L50" s="472"/>
      <c r="M50" s="472"/>
      <c r="N50" s="472"/>
      <c r="O50" s="472"/>
      <c r="P50" s="472"/>
      <c r="Q50" s="472"/>
      <c r="R50" s="472"/>
      <c r="S50" s="472"/>
      <c r="T50" s="472"/>
      <c r="U50" s="472"/>
      <c r="V50" s="4"/>
      <c r="W50" s="165"/>
      <c r="X50" s="166"/>
      <c r="Y50" s="4"/>
      <c r="Z50" s="4"/>
      <c r="AA50" s="4"/>
      <c r="AB50" s="4"/>
      <c r="AC50" s="4"/>
      <c r="AD50" s="4"/>
      <c r="AE50" s="4"/>
      <c r="AF50" s="4"/>
      <c r="AG50" s="4"/>
      <c r="AH50" s="4"/>
      <c r="AI50" s="4"/>
      <c r="AJ50" s="4"/>
      <c r="AK50" s="4"/>
      <c r="AL50" s="4"/>
      <c r="AM50" s="4"/>
      <c r="AN50" s="4"/>
      <c r="AO50" s="2"/>
      <c r="AP50" s="2"/>
      <c r="AQ50" s="2"/>
      <c r="AR50" s="2"/>
      <c r="AS50" s="2"/>
      <c r="AT50" s="2"/>
      <c r="AU50" s="2"/>
      <c r="AV50" s="2"/>
      <c r="AW50" s="2"/>
      <c r="AX50" s="2"/>
      <c r="AY50" s="2"/>
      <c r="AZ50" s="2"/>
      <c r="BA50" s="2"/>
      <c r="BB50" s="2"/>
      <c r="BC50" s="167"/>
      <c r="BD50" s="167"/>
      <c r="BE50" s="167"/>
      <c r="BF50" s="167"/>
      <c r="BG50" s="167"/>
      <c r="BH50" s="167">
        <v>1508.6570772570558</v>
      </c>
    </row>
    <row r="51" spans="1:60">
      <c r="A51" s="2"/>
      <c r="B51" s="2"/>
      <c r="C51" s="472" t="s">
        <v>183</v>
      </c>
      <c r="D51" s="472"/>
      <c r="E51" s="472"/>
      <c r="F51" s="472"/>
      <c r="G51" s="472"/>
      <c r="H51" s="472"/>
      <c r="I51" s="472"/>
      <c r="J51" s="472"/>
      <c r="K51" s="472"/>
      <c r="L51" s="472"/>
      <c r="M51" s="472"/>
      <c r="N51" s="472"/>
      <c r="O51" s="472"/>
      <c r="P51" s="472"/>
      <c r="Q51" s="472"/>
      <c r="R51" s="472"/>
      <c r="S51" s="472"/>
      <c r="T51" s="472"/>
      <c r="U51" s="472"/>
      <c r="V51" s="4"/>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167"/>
      <c r="BC51" s="2"/>
      <c r="BD51" s="2"/>
      <c r="BE51" s="2"/>
      <c r="BF51" s="2"/>
      <c r="BG51" s="2"/>
      <c r="BH51" s="2"/>
    </row>
    <row r="52" spans="1:60">
      <c r="A52" s="2"/>
      <c r="B52" s="2"/>
      <c r="C52" s="472" t="s">
        <v>184</v>
      </c>
      <c r="D52" s="472"/>
      <c r="E52" s="472"/>
      <c r="F52" s="472"/>
      <c r="G52" s="472"/>
      <c r="H52" s="472"/>
      <c r="I52" s="472"/>
      <c r="J52" s="472"/>
      <c r="K52" s="472"/>
      <c r="L52" s="472"/>
      <c r="M52" s="472"/>
      <c r="N52" s="472"/>
      <c r="O52" s="472"/>
      <c r="P52" s="472"/>
      <c r="Q52" s="472"/>
      <c r="R52" s="472"/>
      <c r="S52" s="472"/>
      <c r="T52" s="472"/>
      <c r="U52" s="472"/>
      <c r="V52" s="4"/>
      <c r="W52" s="168"/>
      <c r="X52" s="169"/>
      <c r="Y52" s="4"/>
      <c r="Z52" s="4"/>
      <c r="AA52" s="4"/>
      <c r="AB52" s="4"/>
      <c r="AC52" s="4"/>
      <c r="AD52" s="4"/>
      <c r="AE52" s="4"/>
      <c r="AF52" s="4"/>
      <c r="AG52" s="4"/>
      <c r="AH52" s="4"/>
      <c r="AI52" s="4"/>
      <c r="AJ52" s="4"/>
      <c r="AK52" s="4"/>
      <c r="AL52" s="4"/>
      <c r="AM52" s="4"/>
      <c r="AN52" s="4"/>
      <c r="AO52" s="2"/>
      <c r="AP52" s="2"/>
      <c r="AQ52" s="2"/>
      <c r="AR52" s="2"/>
      <c r="AS52" s="2"/>
      <c r="AT52" s="2"/>
      <c r="AU52" s="2"/>
      <c r="AV52" s="2"/>
      <c r="AW52" s="2"/>
      <c r="AX52" s="2"/>
      <c r="AY52" s="2"/>
      <c r="AZ52" s="2"/>
      <c r="BA52" s="2"/>
      <c r="BB52" s="2"/>
      <c r="BC52" s="2"/>
      <c r="BD52" s="2"/>
      <c r="BE52" s="2"/>
      <c r="BF52" s="2"/>
      <c r="BG52" s="2"/>
      <c r="BH52" s="2"/>
    </row>
    <row r="53" spans="1:60">
      <c r="A53" s="2"/>
      <c r="B53" s="2"/>
      <c r="C53" s="472" t="s">
        <v>185</v>
      </c>
      <c r="D53" s="472"/>
      <c r="E53" s="472"/>
      <c r="F53" s="472"/>
      <c r="G53" s="472"/>
      <c r="H53" s="472"/>
      <c r="I53" s="472"/>
      <c r="J53" s="472"/>
      <c r="K53" s="472"/>
      <c r="L53" s="472"/>
      <c r="M53" s="472"/>
      <c r="N53" s="472"/>
      <c r="O53" s="472"/>
      <c r="P53" s="472"/>
      <c r="Q53" s="472"/>
      <c r="R53" s="472"/>
      <c r="S53" s="472"/>
      <c r="T53" s="472"/>
      <c r="U53" s="472"/>
      <c r="V53" s="4"/>
      <c r="W53" s="168"/>
      <c r="X53" s="169"/>
      <c r="Y53" s="4"/>
      <c r="Z53" s="4"/>
      <c r="AA53" s="4"/>
      <c r="AB53" s="4"/>
      <c r="AC53" s="4"/>
      <c r="AD53" s="4"/>
      <c r="AE53" s="4"/>
      <c r="AF53" s="4"/>
      <c r="AG53" s="4"/>
      <c r="AH53" s="4"/>
      <c r="AI53" s="4"/>
      <c r="AJ53" s="4"/>
      <c r="AK53" s="4"/>
      <c r="AL53" s="7"/>
      <c r="AM53" s="7"/>
      <c r="AN53" s="4"/>
      <c r="AO53" s="2"/>
      <c r="AP53" s="2"/>
      <c r="AQ53" s="2"/>
      <c r="AR53" s="2"/>
      <c r="AS53" s="2"/>
      <c r="AT53" s="2"/>
      <c r="AU53" s="2"/>
      <c r="AV53" s="2"/>
      <c r="AW53" s="2"/>
      <c r="AX53" s="2"/>
      <c r="AY53" s="2"/>
      <c r="AZ53" s="2"/>
      <c r="BA53" s="2"/>
      <c r="BB53" s="2"/>
      <c r="BC53" s="2"/>
      <c r="BD53" s="2"/>
      <c r="BE53" s="2"/>
      <c r="BF53" s="2"/>
      <c r="BG53" s="2"/>
      <c r="BH53" s="170"/>
    </row>
    <row r="54" spans="1:60">
      <c r="A54" s="2"/>
      <c r="B54" s="2"/>
      <c r="C54" s="472" t="s">
        <v>186</v>
      </c>
      <c r="D54" s="472"/>
      <c r="E54" s="472"/>
      <c r="F54" s="472"/>
      <c r="G54" s="472"/>
      <c r="H54" s="472"/>
      <c r="I54" s="472"/>
      <c r="J54" s="472"/>
      <c r="K54" s="472"/>
      <c r="L54" s="472"/>
      <c r="M54" s="472"/>
      <c r="N54" s="472"/>
      <c r="O54" s="472"/>
      <c r="P54" s="472"/>
      <c r="Q54" s="472"/>
      <c r="R54" s="472"/>
      <c r="S54" s="472"/>
      <c r="T54" s="472"/>
      <c r="U54" s="472"/>
      <c r="V54" s="4"/>
      <c r="W54" s="168"/>
      <c r="X54" s="169"/>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row>
    <row r="55" spans="1:60">
      <c r="A55" s="2"/>
      <c r="B55" s="2"/>
      <c r="C55" s="472" t="s">
        <v>187</v>
      </c>
      <c r="D55" s="472"/>
      <c r="E55" s="472"/>
      <c r="F55" s="472"/>
      <c r="G55" s="472"/>
      <c r="H55" s="472"/>
      <c r="I55" s="472"/>
      <c r="J55" s="472"/>
      <c r="K55" s="472"/>
      <c r="L55" s="472"/>
      <c r="M55" s="472"/>
      <c r="N55" s="472"/>
      <c r="O55" s="472"/>
      <c r="P55" s="472"/>
      <c r="Q55" s="472"/>
      <c r="R55" s="472"/>
      <c r="S55" s="472"/>
      <c r="T55" s="472"/>
      <c r="U55" s="472"/>
      <c r="V55" s="4"/>
      <c r="W55" s="171"/>
      <c r="X55" s="8"/>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row>
    <row r="56" spans="1:60">
      <c r="A56" s="99"/>
      <c r="B56" s="162"/>
      <c r="C56" s="162"/>
      <c r="D56" s="162"/>
      <c r="E56" s="162"/>
      <c r="F56" s="162"/>
      <c r="G56" s="162"/>
      <c r="H56" s="162"/>
      <c r="I56" s="162"/>
      <c r="J56" s="162"/>
      <c r="K56" s="162"/>
      <c r="L56" s="162"/>
      <c r="M56" s="162"/>
      <c r="N56" s="162"/>
      <c r="O56" s="162"/>
      <c r="P56" s="162"/>
      <c r="Q56" s="162"/>
      <c r="R56" s="162"/>
      <c r="S56" s="162"/>
      <c r="T56" s="162"/>
      <c r="U56" s="162"/>
      <c r="V56" s="2"/>
      <c r="W56" s="2"/>
      <c r="X56" s="2"/>
      <c r="Y56" s="2"/>
      <c r="Z56" s="2"/>
      <c r="AA56" s="2"/>
      <c r="AB56" s="2"/>
      <c r="AC56" s="2"/>
      <c r="AD56" s="2"/>
      <c r="AE56" s="2"/>
      <c r="AF56" s="2"/>
      <c r="AG56" s="2"/>
      <c r="AH56" s="2"/>
      <c r="AI56" s="2"/>
      <c r="AJ56" s="2"/>
      <c r="AK56" s="2"/>
      <c r="AL56" s="2"/>
      <c r="AM56" s="2"/>
      <c r="AN56" s="2"/>
      <c r="AO56" s="2"/>
      <c r="AP56" s="2"/>
      <c r="AQ56" s="99"/>
      <c r="AR56" s="99"/>
      <c r="AS56" s="99"/>
      <c r="AT56" s="99"/>
      <c r="AU56" s="99"/>
      <c r="AV56" s="2"/>
      <c r="AW56" s="2"/>
      <c r="AX56" s="2"/>
      <c r="AY56" s="99"/>
      <c r="AZ56" s="99"/>
      <c r="BA56" s="99"/>
      <c r="BB56" s="99"/>
      <c r="BC56" s="99"/>
      <c r="BD56" s="99"/>
      <c r="BE56" s="99"/>
      <c r="BF56" s="99"/>
      <c r="BG56" s="99"/>
      <c r="BH56" s="99"/>
    </row>
    <row r="57" spans="1:60">
      <c r="A57" s="2"/>
      <c r="B57" s="8"/>
      <c r="C57" s="8" t="s">
        <v>188</v>
      </c>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2"/>
      <c r="AL57" s="2"/>
      <c r="AM57" s="2"/>
      <c r="AN57" s="2"/>
      <c r="AO57" s="2"/>
      <c r="AP57" s="2"/>
      <c r="AQ57" s="2"/>
      <c r="AR57" s="2"/>
      <c r="AS57" s="2"/>
      <c r="AT57" s="2"/>
      <c r="AU57" s="2"/>
      <c r="AV57" s="2"/>
      <c r="AW57" s="2"/>
      <c r="AX57" s="2"/>
      <c r="AY57" s="2"/>
      <c r="AZ57" s="2"/>
      <c r="BA57" s="2"/>
      <c r="BB57" s="2"/>
      <c r="BC57" s="2"/>
      <c r="BD57" s="2"/>
      <c r="BE57" s="2"/>
      <c r="BF57" s="2"/>
      <c r="BG57" s="2"/>
      <c r="BH57" s="2"/>
    </row>
    <row r="58" spans="1:60">
      <c r="A58" s="2"/>
      <c r="B58" s="8"/>
      <c r="C58" s="8" t="s">
        <v>189</v>
      </c>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2"/>
      <c r="AL58" s="2"/>
      <c r="AM58" s="2"/>
      <c r="AN58" s="2"/>
      <c r="AO58" s="2"/>
      <c r="AP58" s="2"/>
      <c r="AQ58" s="2"/>
      <c r="AR58" s="2"/>
      <c r="AS58" s="2"/>
      <c r="AT58" s="2"/>
      <c r="AU58" s="2"/>
      <c r="AV58" s="2"/>
      <c r="AW58" s="2"/>
      <c r="AX58" s="2"/>
      <c r="AY58" s="2"/>
      <c r="AZ58" s="2"/>
      <c r="BA58" s="2"/>
      <c r="BB58" s="2"/>
      <c r="BC58" s="2"/>
      <c r="BD58" s="2"/>
      <c r="BE58" s="2"/>
      <c r="BF58" s="2"/>
      <c r="BG58" s="2"/>
      <c r="BH58" s="2"/>
    </row>
    <row r="59" spans="1:60" ht="15.75" thickBot="1">
      <c r="A59" s="2"/>
      <c r="B59" s="8"/>
      <c r="C59" s="8" t="s">
        <v>190</v>
      </c>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2"/>
      <c r="AL59" s="2"/>
      <c r="AM59" s="2"/>
      <c r="AN59" s="2"/>
      <c r="AO59" s="2"/>
      <c r="AP59" s="2"/>
      <c r="AQ59" s="2"/>
      <c r="AR59" s="2"/>
      <c r="AS59" s="2"/>
      <c r="AT59" s="2"/>
      <c r="AU59" s="2"/>
      <c r="AV59" s="2"/>
      <c r="AW59" s="2"/>
      <c r="AX59" s="2"/>
      <c r="AY59" s="2"/>
      <c r="AZ59" s="2"/>
      <c r="BA59" s="2"/>
      <c r="BB59" s="2"/>
      <c r="BC59" s="2"/>
      <c r="BD59" s="2"/>
      <c r="BE59" s="2"/>
      <c r="BF59" s="2"/>
      <c r="BG59" s="2"/>
      <c r="BH59" s="2"/>
    </row>
    <row r="60" spans="1:60" ht="15.75" thickBot="1">
      <c r="A60" s="2"/>
      <c r="B60" s="8"/>
      <c r="C60" s="4"/>
      <c r="D60" s="4"/>
      <c r="E60" s="4"/>
      <c r="F60" s="475" t="s">
        <v>191</v>
      </c>
      <c r="G60" s="475" t="s">
        <v>192</v>
      </c>
      <c r="H60" s="172" t="s">
        <v>193</v>
      </c>
      <c r="I60" s="484" t="s">
        <v>194</v>
      </c>
      <c r="J60" s="485"/>
      <c r="K60" s="485"/>
      <c r="L60" s="485"/>
      <c r="M60" s="485"/>
      <c r="N60" s="485"/>
      <c r="O60" s="485"/>
      <c r="P60" s="485"/>
      <c r="Q60" s="486"/>
      <c r="R60" s="487" t="s">
        <v>116</v>
      </c>
      <c r="S60" s="4"/>
      <c r="T60" s="4"/>
      <c r="U60" s="4"/>
      <c r="V60" s="4"/>
      <c r="W60" s="4"/>
      <c r="X60" s="4"/>
      <c r="Y60" s="4"/>
      <c r="Z60" s="4"/>
      <c r="AA60" s="4"/>
      <c r="AB60" s="4"/>
      <c r="AC60" s="4"/>
      <c r="AD60" s="4"/>
      <c r="AE60" s="4"/>
      <c r="AF60" s="4"/>
      <c r="AG60" s="4"/>
      <c r="AH60" s="4"/>
      <c r="AI60" s="4"/>
      <c r="AJ60" s="4"/>
      <c r="AK60" s="4"/>
      <c r="AL60" s="4"/>
      <c r="AM60" s="2"/>
      <c r="AN60" s="2"/>
      <c r="AO60" s="2"/>
      <c r="AP60" s="2"/>
      <c r="AQ60" s="2"/>
      <c r="AR60" s="2"/>
      <c r="AS60" s="2"/>
      <c r="AT60" s="2"/>
      <c r="AU60" s="2"/>
      <c r="AV60" s="2"/>
      <c r="AW60" s="2"/>
      <c r="AX60" s="2"/>
      <c r="AY60" s="2"/>
      <c r="AZ60" s="2"/>
      <c r="BA60" s="2"/>
      <c r="BB60" s="2"/>
      <c r="BC60" s="2"/>
      <c r="BD60" s="2"/>
      <c r="BE60" s="2"/>
      <c r="BF60" s="2"/>
      <c r="BG60" s="2"/>
      <c r="BH60" s="2"/>
    </row>
    <row r="61" spans="1:60" ht="25.5">
      <c r="A61" s="2"/>
      <c r="B61" s="8"/>
      <c r="C61" s="4"/>
      <c r="D61" s="4"/>
      <c r="E61" s="4"/>
      <c r="F61" s="483"/>
      <c r="G61" s="483"/>
      <c r="H61" s="173" t="s">
        <v>195</v>
      </c>
      <c r="I61" s="473" t="s">
        <v>117</v>
      </c>
      <c r="J61" s="473" t="s">
        <v>196</v>
      </c>
      <c r="K61" s="473" t="s">
        <v>197</v>
      </c>
      <c r="L61" s="473" t="s">
        <v>123</v>
      </c>
      <c r="M61" s="174" t="s">
        <v>198</v>
      </c>
      <c r="N61" s="473" t="s">
        <v>125</v>
      </c>
      <c r="O61" s="174" t="s">
        <v>199</v>
      </c>
      <c r="P61" s="473" t="s">
        <v>128</v>
      </c>
      <c r="Q61" s="475" t="s">
        <v>77</v>
      </c>
      <c r="R61" s="488"/>
      <c r="S61" s="4"/>
      <c r="T61" s="4"/>
      <c r="U61" s="4"/>
      <c r="V61" s="4"/>
      <c r="W61" s="4"/>
      <c r="X61" s="4"/>
      <c r="Y61" s="4"/>
      <c r="Z61" s="4"/>
      <c r="AA61" s="4"/>
      <c r="AB61" s="4"/>
      <c r="AC61" s="4"/>
      <c r="AD61" s="4"/>
      <c r="AE61" s="4"/>
      <c r="AF61" s="4"/>
      <c r="AG61" s="4"/>
      <c r="AH61" s="4"/>
      <c r="AI61" s="4"/>
      <c r="AJ61" s="4"/>
      <c r="AK61" s="4"/>
      <c r="AL61" s="4"/>
      <c r="AM61" s="2"/>
      <c r="AN61" s="2"/>
      <c r="AO61" s="2"/>
      <c r="AP61" s="2"/>
      <c r="AQ61" s="2"/>
      <c r="AR61" s="2"/>
      <c r="AS61" s="2"/>
      <c r="AT61" s="2"/>
      <c r="AU61" s="2"/>
      <c r="AV61" s="2"/>
      <c r="AW61" s="2"/>
      <c r="AX61" s="2"/>
      <c r="AY61" s="2"/>
      <c r="AZ61" s="2"/>
      <c r="BA61" s="2"/>
      <c r="BB61" s="2"/>
      <c r="BC61" s="2"/>
      <c r="BD61" s="2"/>
      <c r="BE61" s="2"/>
      <c r="BF61" s="2"/>
      <c r="BG61" s="2"/>
      <c r="BH61" s="2"/>
    </row>
    <row r="62" spans="1:60" ht="60.75" thickBot="1">
      <c r="A62" s="2"/>
      <c r="B62" s="8"/>
      <c r="C62" s="4"/>
      <c r="D62" s="4"/>
      <c r="E62" s="4"/>
      <c r="F62" s="476"/>
      <c r="G62" s="476"/>
      <c r="H62" s="175"/>
      <c r="I62" s="474"/>
      <c r="J62" s="474"/>
      <c r="K62" s="474"/>
      <c r="L62" s="474"/>
      <c r="M62" s="176" t="s">
        <v>200</v>
      </c>
      <c r="N62" s="474"/>
      <c r="O62" s="177" t="s">
        <v>201</v>
      </c>
      <c r="P62" s="474"/>
      <c r="Q62" s="476"/>
      <c r="R62" s="489"/>
      <c r="S62" s="4"/>
      <c r="T62" s="4"/>
      <c r="U62" s="4"/>
      <c r="V62" s="4"/>
      <c r="W62" s="4"/>
      <c r="X62" s="4"/>
      <c r="Y62" s="4"/>
      <c r="Z62" s="4"/>
      <c r="AA62" s="4"/>
      <c r="AB62" s="4"/>
      <c r="AC62" s="4"/>
      <c r="AD62" s="4"/>
      <c r="AE62" s="4"/>
      <c r="AF62" s="4"/>
      <c r="AG62" s="4"/>
      <c r="AH62" s="4"/>
      <c r="AI62" s="4"/>
      <c r="AJ62" s="4"/>
      <c r="AK62" s="4"/>
      <c r="AL62" s="4"/>
      <c r="AM62" s="2"/>
      <c r="AN62" s="2"/>
      <c r="AO62" s="2"/>
      <c r="AP62" s="2"/>
      <c r="AQ62" s="2"/>
      <c r="AR62" s="2"/>
      <c r="AS62" s="2"/>
      <c r="AT62" s="2"/>
      <c r="AU62" s="2"/>
      <c r="AV62" s="2"/>
      <c r="AW62" s="2"/>
      <c r="AX62" s="2"/>
      <c r="AY62" s="2"/>
      <c r="AZ62" s="2"/>
      <c r="BA62" s="2"/>
      <c r="BB62" s="2"/>
      <c r="BC62" s="2"/>
      <c r="BD62" s="2"/>
      <c r="BE62" s="2"/>
      <c r="BF62" s="2"/>
      <c r="BG62" s="2"/>
      <c r="BH62" s="2"/>
    </row>
    <row r="63" spans="1:60" ht="15.75" thickBot="1">
      <c r="A63" s="2"/>
      <c r="B63" s="8"/>
      <c r="C63" s="4"/>
      <c r="D63" s="4"/>
      <c r="E63" s="4"/>
      <c r="F63" s="178"/>
      <c r="G63" s="179" t="s">
        <v>202</v>
      </c>
      <c r="H63" s="180">
        <v>42976</v>
      </c>
      <c r="I63" s="180">
        <v>12674</v>
      </c>
      <c r="J63" s="180">
        <v>12751</v>
      </c>
      <c r="K63" s="180">
        <v>1498</v>
      </c>
      <c r="L63" s="180">
        <v>2930</v>
      </c>
      <c r="M63" s="181">
        <v>292</v>
      </c>
      <c r="N63" s="181">
        <v>512</v>
      </c>
      <c r="O63" s="180">
        <v>1847</v>
      </c>
      <c r="P63" s="180">
        <v>2094.7368421052633</v>
      </c>
      <c r="Q63" s="180">
        <v>34004</v>
      </c>
      <c r="R63" s="182">
        <v>10677</v>
      </c>
      <c r="S63" s="4"/>
      <c r="T63" s="4"/>
      <c r="U63" s="4"/>
      <c r="V63" s="4"/>
      <c r="W63" s="4"/>
      <c r="X63" s="4"/>
      <c r="Y63" s="4"/>
      <c r="Z63" s="4"/>
      <c r="AA63" s="4"/>
      <c r="AB63" s="4"/>
      <c r="AC63" s="4"/>
      <c r="AD63" s="4"/>
      <c r="AE63" s="4"/>
      <c r="AF63" s="4"/>
      <c r="AG63" s="4"/>
      <c r="AH63" s="4"/>
      <c r="AI63" s="4"/>
      <c r="AJ63" s="4"/>
      <c r="AK63" s="4"/>
      <c r="AL63" s="4"/>
      <c r="AM63" s="2"/>
      <c r="AN63" s="2"/>
      <c r="AO63" s="2"/>
      <c r="AP63" s="2"/>
      <c r="AQ63" s="2"/>
      <c r="AR63" s="2"/>
      <c r="AS63" s="2"/>
      <c r="AT63" s="2"/>
      <c r="AU63" s="2"/>
      <c r="AV63" s="2"/>
      <c r="AW63" s="2"/>
      <c r="AX63" s="2"/>
      <c r="AY63" s="2"/>
      <c r="AZ63" s="2"/>
      <c r="BA63" s="2"/>
      <c r="BB63" s="2"/>
      <c r="BC63" s="2"/>
      <c r="BD63" s="2"/>
      <c r="BE63" s="2"/>
      <c r="BF63" s="2"/>
      <c r="BG63" s="2"/>
      <c r="BH63" s="2"/>
    </row>
    <row r="64" spans="1:60" ht="22.5" thickBot="1">
      <c r="A64" s="2"/>
      <c r="B64" s="8"/>
      <c r="C64" s="4"/>
      <c r="D64" s="4"/>
      <c r="E64" s="4"/>
      <c r="F64" s="183"/>
      <c r="G64" s="477" t="s">
        <v>203</v>
      </c>
      <c r="H64" s="478"/>
      <c r="I64" s="478"/>
      <c r="J64" s="478"/>
      <c r="K64" s="478"/>
      <c r="L64" s="478"/>
      <c r="M64" s="478"/>
      <c r="N64" s="478"/>
      <c r="O64" s="478"/>
      <c r="P64" s="478"/>
      <c r="Q64" s="479"/>
      <c r="R64" s="184"/>
      <c r="S64" s="4"/>
      <c r="T64" s="4"/>
      <c r="U64" s="4"/>
      <c r="V64" s="4"/>
      <c r="W64" s="4"/>
      <c r="X64" s="4"/>
      <c r="Y64" s="4"/>
      <c r="Z64" s="4"/>
      <c r="AA64" s="4"/>
      <c r="AB64" s="4"/>
      <c r="AC64" s="4"/>
      <c r="AD64" s="4"/>
      <c r="AE64" s="4"/>
      <c r="AF64" s="4"/>
      <c r="AG64" s="4"/>
      <c r="AH64" s="4"/>
      <c r="AI64" s="4"/>
      <c r="AJ64" s="4"/>
      <c r="AK64" s="4"/>
      <c r="AL64" s="4"/>
      <c r="AM64" s="2"/>
      <c r="AN64" s="2"/>
      <c r="AO64" s="2"/>
      <c r="AP64" s="2"/>
      <c r="AQ64" s="2"/>
      <c r="AR64" s="2"/>
      <c r="AS64" s="2"/>
      <c r="AT64" s="2"/>
      <c r="AU64" s="2"/>
      <c r="AV64" s="2"/>
      <c r="AW64" s="2"/>
      <c r="AX64" s="2"/>
      <c r="AY64" s="2"/>
      <c r="AZ64" s="2"/>
      <c r="BA64" s="2"/>
      <c r="BB64" s="2"/>
      <c r="BC64" s="2"/>
      <c r="BD64" s="2"/>
      <c r="BE64" s="2"/>
      <c r="BF64" s="2"/>
      <c r="BG64" s="2"/>
      <c r="BH64" s="2"/>
    </row>
    <row r="65" spans="1:60" ht="49.5" thickBot="1">
      <c r="A65" s="2"/>
      <c r="B65" s="8"/>
      <c r="C65" s="4"/>
      <c r="D65" s="4"/>
      <c r="E65" s="4"/>
      <c r="F65" s="185">
        <v>1</v>
      </c>
      <c r="G65" s="186" t="s">
        <v>140</v>
      </c>
      <c r="H65" s="187">
        <v>7020</v>
      </c>
      <c r="I65" s="188">
        <v>721</v>
      </c>
      <c r="J65" s="187">
        <v>3693</v>
      </c>
      <c r="K65" s="188" t="s">
        <v>160</v>
      </c>
      <c r="L65" s="188" t="s">
        <v>160</v>
      </c>
      <c r="M65" s="188" t="s">
        <v>160</v>
      </c>
      <c r="N65" s="188" t="s">
        <v>160</v>
      </c>
      <c r="O65" s="188" t="s">
        <v>160</v>
      </c>
      <c r="P65" s="188" t="s">
        <v>160</v>
      </c>
      <c r="Q65" s="187">
        <v>4414</v>
      </c>
      <c r="R65" s="189">
        <v>2607</v>
      </c>
      <c r="S65" s="4"/>
      <c r="T65" s="4"/>
      <c r="U65" s="4"/>
      <c r="V65" s="4"/>
      <c r="W65" s="4"/>
      <c r="X65" s="4"/>
      <c r="Y65" s="4"/>
      <c r="Z65" s="4"/>
      <c r="AA65" s="4"/>
      <c r="AB65" s="4"/>
      <c r="AC65" s="4"/>
      <c r="AD65" s="4"/>
      <c r="AE65" s="4"/>
      <c r="AF65" s="4"/>
      <c r="AG65" s="4"/>
      <c r="AH65" s="4"/>
      <c r="AI65" s="4"/>
      <c r="AJ65" s="4"/>
      <c r="AK65" s="4"/>
      <c r="AL65" s="4"/>
      <c r="AM65" s="2"/>
      <c r="AN65" s="2"/>
      <c r="AO65" s="2"/>
      <c r="AP65" s="2"/>
      <c r="AQ65" s="2"/>
      <c r="AR65" s="2"/>
      <c r="AS65" s="2"/>
      <c r="AT65" s="2"/>
      <c r="AU65" s="2"/>
      <c r="AV65" s="2"/>
      <c r="AW65" s="2"/>
      <c r="AX65" s="2"/>
      <c r="AY65" s="2"/>
      <c r="AZ65" s="2"/>
      <c r="BA65" s="2"/>
      <c r="BB65" s="2"/>
      <c r="BC65" s="2"/>
      <c r="BD65" s="2"/>
      <c r="BE65" s="2"/>
      <c r="BF65" s="2"/>
      <c r="BG65" s="2"/>
      <c r="BH65" s="2"/>
    </row>
    <row r="66" spans="1:60" ht="37.5" thickBot="1">
      <c r="A66" s="2"/>
      <c r="B66" s="8"/>
      <c r="C66" s="4"/>
      <c r="D66" s="4"/>
      <c r="E66" s="4"/>
      <c r="F66" s="185">
        <v>2</v>
      </c>
      <c r="G66" s="186" t="s">
        <v>142</v>
      </c>
      <c r="H66" s="187">
        <v>4562</v>
      </c>
      <c r="I66" s="188">
        <v>1914</v>
      </c>
      <c r="J66" s="188">
        <v>530</v>
      </c>
      <c r="K66" s="188" t="s">
        <v>160</v>
      </c>
      <c r="L66" s="188" t="s">
        <v>160</v>
      </c>
      <c r="M66" s="188" t="s">
        <v>160</v>
      </c>
      <c r="N66" s="188" t="s">
        <v>160</v>
      </c>
      <c r="O66" s="188">
        <v>226</v>
      </c>
      <c r="P66" s="188" t="s">
        <v>160</v>
      </c>
      <c r="Q66" s="187">
        <v>2670</v>
      </c>
      <c r="R66" s="189">
        <v>1893</v>
      </c>
      <c r="S66" s="4"/>
      <c r="T66" s="4"/>
      <c r="U66" s="4"/>
      <c r="V66" s="4"/>
      <c r="W66" s="4"/>
      <c r="X66" s="4"/>
      <c r="Y66" s="4"/>
      <c r="Z66" s="4"/>
      <c r="AA66" s="4"/>
      <c r="AB66" s="4"/>
      <c r="AC66" s="4"/>
      <c r="AD66" s="4"/>
      <c r="AE66" s="4"/>
      <c r="AF66" s="4"/>
      <c r="AG66" s="4"/>
      <c r="AH66" s="4"/>
      <c r="AI66" s="4"/>
      <c r="AJ66" s="4"/>
      <c r="AK66" s="4"/>
      <c r="AL66" s="4"/>
      <c r="AM66" s="2"/>
      <c r="AN66" s="2"/>
      <c r="AO66" s="2"/>
      <c r="AP66" s="2"/>
      <c r="AQ66" s="2"/>
      <c r="AR66" s="2"/>
      <c r="AS66" s="2"/>
      <c r="AT66" s="2"/>
      <c r="AU66" s="2"/>
      <c r="AV66" s="2"/>
      <c r="AW66" s="2"/>
      <c r="AX66" s="2"/>
      <c r="AY66" s="2"/>
      <c r="AZ66" s="2"/>
      <c r="BA66" s="2"/>
      <c r="BB66" s="2"/>
      <c r="BC66" s="2"/>
      <c r="BD66" s="2"/>
      <c r="BE66" s="2"/>
      <c r="BF66" s="2"/>
      <c r="BG66" s="2"/>
      <c r="BH66" s="2"/>
    </row>
    <row r="67" spans="1:60" ht="37.5" thickBot="1">
      <c r="A67" s="2"/>
      <c r="B67" s="8"/>
      <c r="C67" s="4"/>
      <c r="D67" s="4"/>
      <c r="E67" s="4"/>
      <c r="F67" s="185">
        <v>3</v>
      </c>
      <c r="G67" s="186" t="s">
        <v>143</v>
      </c>
      <c r="H67" s="187">
        <v>2156</v>
      </c>
      <c r="I67" s="188">
        <v>437</v>
      </c>
      <c r="J67" s="188">
        <v>362</v>
      </c>
      <c r="K67" s="188">
        <v>133</v>
      </c>
      <c r="L67" s="188" t="s">
        <v>160</v>
      </c>
      <c r="M67" s="188" t="s">
        <v>160</v>
      </c>
      <c r="N67" s="188" t="s">
        <v>160</v>
      </c>
      <c r="O67" s="188" t="s">
        <v>160</v>
      </c>
      <c r="P67" s="188" t="s">
        <v>160</v>
      </c>
      <c r="Q67" s="188">
        <v>932</v>
      </c>
      <c r="R67" s="190">
        <v>1224</v>
      </c>
      <c r="S67" s="4"/>
      <c r="T67" s="4"/>
      <c r="U67" s="4"/>
      <c r="V67" s="4"/>
      <c r="W67" s="4"/>
      <c r="X67" s="4"/>
      <c r="Y67" s="4"/>
      <c r="Z67" s="4"/>
      <c r="AA67" s="4"/>
      <c r="AB67" s="4"/>
      <c r="AC67" s="4"/>
      <c r="AD67" s="4"/>
      <c r="AE67" s="4"/>
      <c r="AF67" s="4"/>
      <c r="AG67" s="4"/>
      <c r="AH67" s="4"/>
      <c r="AI67" s="4"/>
      <c r="AJ67" s="4"/>
      <c r="AK67" s="4"/>
      <c r="AL67" s="4"/>
      <c r="AM67" s="2"/>
      <c r="AN67" s="2"/>
      <c r="AO67" s="2"/>
      <c r="AP67" s="2"/>
      <c r="AQ67" s="2"/>
      <c r="AR67" s="2"/>
      <c r="AS67" s="2"/>
      <c r="AT67" s="2"/>
      <c r="AU67" s="2"/>
      <c r="AV67" s="2"/>
      <c r="AW67" s="2"/>
      <c r="AX67" s="2"/>
      <c r="AY67" s="2"/>
      <c r="AZ67" s="2"/>
      <c r="BA67" s="2"/>
      <c r="BB67" s="2"/>
      <c r="BC67" s="2"/>
      <c r="BD67" s="2"/>
      <c r="BE67" s="2"/>
      <c r="BF67" s="2"/>
      <c r="BG67" s="2"/>
      <c r="BH67" s="2"/>
    </row>
    <row r="68" spans="1:60" ht="37.5" thickBot="1">
      <c r="A68" s="2"/>
      <c r="B68" s="8"/>
      <c r="C68" s="4"/>
      <c r="D68" s="4"/>
      <c r="E68" s="4"/>
      <c r="F68" s="185">
        <v>4</v>
      </c>
      <c r="G68" s="186" t="s">
        <v>144</v>
      </c>
      <c r="H68" s="188">
        <v>799</v>
      </c>
      <c r="I68" s="188">
        <v>63</v>
      </c>
      <c r="J68" s="188">
        <v>-140</v>
      </c>
      <c r="K68" s="188">
        <v>16</v>
      </c>
      <c r="L68" s="188">
        <v>29</v>
      </c>
      <c r="M68" s="188" t="s">
        <v>160</v>
      </c>
      <c r="N68" s="188" t="s">
        <v>160</v>
      </c>
      <c r="O68" s="188" t="s">
        <v>160</v>
      </c>
      <c r="P68" s="188" t="s">
        <v>160</v>
      </c>
      <c r="Q68" s="188">
        <v>-32</v>
      </c>
      <c r="R68" s="190">
        <v>831</v>
      </c>
      <c r="S68" s="4"/>
      <c r="T68" s="4"/>
      <c r="U68" s="4"/>
      <c r="V68" s="4"/>
      <c r="W68" s="4"/>
      <c r="X68" s="4"/>
      <c r="Y68" s="4"/>
      <c r="Z68" s="4"/>
      <c r="AA68" s="4"/>
      <c r="AB68" s="4"/>
      <c r="AC68" s="4"/>
      <c r="AD68" s="4"/>
      <c r="AE68" s="4"/>
      <c r="AF68" s="4"/>
      <c r="AG68" s="4"/>
      <c r="AH68" s="4"/>
      <c r="AI68" s="4"/>
      <c r="AJ68" s="4"/>
      <c r="AK68" s="4"/>
      <c r="AL68" s="4"/>
      <c r="AM68" s="2"/>
      <c r="AN68" s="2"/>
      <c r="AO68" s="2"/>
      <c r="AP68" s="2"/>
      <c r="AQ68" s="2"/>
      <c r="AR68" s="2"/>
      <c r="AS68" s="2"/>
      <c r="AT68" s="2"/>
      <c r="AU68" s="2"/>
      <c r="AV68" s="2"/>
      <c r="AW68" s="2"/>
      <c r="AX68" s="2"/>
      <c r="AY68" s="2"/>
      <c r="AZ68" s="2"/>
      <c r="BA68" s="2"/>
      <c r="BB68" s="2"/>
      <c r="BC68" s="2"/>
      <c r="BD68" s="2"/>
      <c r="BE68" s="2"/>
      <c r="BF68" s="2"/>
      <c r="BG68" s="2"/>
      <c r="BH68" s="2"/>
    </row>
    <row r="69" spans="1:60" ht="25.5" thickBot="1">
      <c r="A69" s="2"/>
      <c r="B69" s="8"/>
      <c r="C69" s="4"/>
      <c r="D69" s="4"/>
      <c r="E69" s="4"/>
      <c r="F69" s="185">
        <v>5</v>
      </c>
      <c r="G69" s="186" t="s">
        <v>145</v>
      </c>
      <c r="H69" s="187">
        <v>1616</v>
      </c>
      <c r="I69" s="188">
        <v>733</v>
      </c>
      <c r="J69" s="188">
        <v>298</v>
      </c>
      <c r="K69" s="188" t="s">
        <v>160</v>
      </c>
      <c r="L69" s="188">
        <v>52</v>
      </c>
      <c r="M69" s="188" t="s">
        <v>160</v>
      </c>
      <c r="N69" s="188" t="s">
        <v>160</v>
      </c>
      <c r="O69" s="188">
        <v>93</v>
      </c>
      <c r="P69" s="188" t="s">
        <v>160</v>
      </c>
      <c r="Q69" s="187">
        <v>1176</v>
      </c>
      <c r="R69" s="190">
        <v>440</v>
      </c>
      <c r="S69" s="4"/>
      <c r="T69" s="4"/>
      <c r="U69" s="4"/>
      <c r="V69" s="4"/>
      <c r="W69" s="4"/>
      <c r="X69" s="4"/>
      <c r="Y69" s="4"/>
      <c r="Z69" s="4"/>
      <c r="AA69" s="4"/>
      <c r="AB69" s="4"/>
      <c r="AC69" s="4"/>
      <c r="AD69" s="4"/>
      <c r="AE69" s="4"/>
      <c r="AF69" s="4"/>
      <c r="AG69" s="4"/>
      <c r="AH69" s="4"/>
      <c r="AI69" s="4"/>
      <c r="AJ69" s="4"/>
      <c r="AK69" s="4"/>
      <c r="AL69" s="4"/>
      <c r="AM69" s="2"/>
      <c r="AN69" s="2"/>
      <c r="AO69" s="2"/>
      <c r="AP69" s="2"/>
      <c r="AQ69" s="2"/>
      <c r="AR69" s="2"/>
      <c r="AS69" s="2"/>
      <c r="AT69" s="2"/>
      <c r="AU69" s="2"/>
      <c r="AV69" s="2"/>
      <c r="AW69" s="2"/>
      <c r="AX69" s="2"/>
      <c r="AY69" s="2"/>
      <c r="AZ69" s="2"/>
      <c r="BA69" s="2"/>
      <c r="BB69" s="2"/>
      <c r="BC69" s="2"/>
      <c r="BD69" s="2"/>
      <c r="BE69" s="2"/>
      <c r="BF69" s="2"/>
      <c r="BG69" s="2"/>
      <c r="BH69" s="2"/>
    </row>
    <row r="70" spans="1:60" ht="25.5" thickBot="1">
      <c r="A70" s="2"/>
      <c r="B70" s="8"/>
      <c r="C70" s="4"/>
      <c r="D70" s="4"/>
      <c r="E70" s="4"/>
      <c r="F70" s="185">
        <v>6</v>
      </c>
      <c r="G70" s="186" t="s">
        <v>154</v>
      </c>
      <c r="H70" s="187">
        <v>1873</v>
      </c>
      <c r="I70" s="188">
        <v>1298</v>
      </c>
      <c r="J70" s="188">
        <v>260</v>
      </c>
      <c r="K70" s="188">
        <v>60</v>
      </c>
      <c r="L70" s="188">
        <v>130</v>
      </c>
      <c r="M70" s="188" t="s">
        <v>160</v>
      </c>
      <c r="N70" s="188">
        <v>104</v>
      </c>
      <c r="O70" s="188">
        <v>10</v>
      </c>
      <c r="P70" s="188" t="s">
        <v>160</v>
      </c>
      <c r="Q70" s="188">
        <v>1862</v>
      </c>
      <c r="R70" s="190">
        <v>11</v>
      </c>
      <c r="S70" s="4"/>
      <c r="T70" s="4"/>
      <c r="U70" s="4"/>
      <c r="V70" s="4"/>
      <c r="W70" s="4"/>
      <c r="X70" s="4"/>
      <c r="Y70" s="4"/>
      <c r="Z70" s="4"/>
      <c r="AA70" s="4"/>
      <c r="AB70" s="4"/>
      <c r="AC70" s="4"/>
      <c r="AD70" s="4"/>
      <c r="AE70" s="4"/>
      <c r="AF70" s="4"/>
      <c r="AG70" s="4"/>
      <c r="AH70" s="4"/>
      <c r="AI70" s="4"/>
      <c r="AJ70" s="4"/>
      <c r="AK70" s="4"/>
      <c r="AL70" s="4"/>
      <c r="AM70" s="2"/>
      <c r="AN70" s="2"/>
      <c r="AO70" s="2"/>
      <c r="AP70" s="2"/>
      <c r="AQ70" s="2"/>
      <c r="AR70" s="2"/>
      <c r="AS70" s="2"/>
      <c r="AT70" s="2"/>
      <c r="AU70" s="2"/>
      <c r="AV70" s="2"/>
      <c r="AW70" s="2"/>
      <c r="AX70" s="2"/>
      <c r="AY70" s="2"/>
      <c r="AZ70" s="2"/>
      <c r="BA70" s="2"/>
      <c r="BB70" s="2"/>
      <c r="BC70" s="2"/>
      <c r="BD70" s="2"/>
      <c r="BE70" s="2"/>
      <c r="BF70" s="2"/>
      <c r="BG70" s="2"/>
      <c r="BH70" s="2"/>
    </row>
    <row r="71" spans="1:60" ht="25.5" thickBot="1">
      <c r="A71" s="2"/>
      <c r="B71" s="8"/>
      <c r="C71" s="4"/>
      <c r="D71" s="4"/>
      <c r="E71" s="4"/>
      <c r="F71" s="185">
        <v>7</v>
      </c>
      <c r="G71" s="186" t="s">
        <v>156</v>
      </c>
      <c r="H71" s="188">
        <v>3022</v>
      </c>
      <c r="I71" s="188">
        <v>1476</v>
      </c>
      <c r="J71" s="188">
        <v>1022</v>
      </c>
      <c r="K71" s="188" t="s">
        <v>160</v>
      </c>
      <c r="L71" s="188">
        <v>25</v>
      </c>
      <c r="M71" s="188" t="s">
        <v>160</v>
      </c>
      <c r="N71" s="188" t="s">
        <v>160</v>
      </c>
      <c r="O71" s="188" t="s">
        <v>160</v>
      </c>
      <c r="P71" s="188" t="s">
        <v>160</v>
      </c>
      <c r="Q71" s="188">
        <v>2523</v>
      </c>
      <c r="R71" s="190">
        <v>499</v>
      </c>
      <c r="S71" s="4"/>
      <c r="T71" s="4"/>
      <c r="U71" s="4"/>
      <c r="V71" s="4"/>
      <c r="W71" s="4"/>
      <c r="X71" s="4"/>
      <c r="Y71" s="4"/>
      <c r="Z71" s="4"/>
      <c r="AA71" s="4"/>
      <c r="AB71" s="4"/>
      <c r="AC71" s="4"/>
      <c r="AD71" s="4"/>
      <c r="AE71" s="4"/>
      <c r="AF71" s="4"/>
      <c r="AG71" s="4"/>
      <c r="AH71" s="4"/>
      <c r="AI71" s="4"/>
      <c r="AJ71" s="4"/>
      <c r="AK71" s="4"/>
      <c r="AL71" s="4"/>
      <c r="AM71" s="2"/>
      <c r="AN71" s="2"/>
      <c r="AO71" s="2"/>
      <c r="AP71" s="2"/>
      <c r="AQ71" s="2"/>
      <c r="AR71" s="2"/>
      <c r="AS71" s="2"/>
      <c r="AT71" s="2"/>
      <c r="AU71" s="2"/>
      <c r="AV71" s="2"/>
      <c r="AW71" s="2"/>
      <c r="AX71" s="2"/>
      <c r="AY71" s="2"/>
      <c r="AZ71" s="2"/>
      <c r="BA71" s="2"/>
      <c r="BB71" s="2"/>
      <c r="BC71" s="2"/>
      <c r="BD71" s="2"/>
      <c r="BE71" s="2"/>
      <c r="BF71" s="2"/>
      <c r="BG71" s="2"/>
      <c r="BH71" s="2"/>
    </row>
    <row r="72" spans="1:60" ht="25.5" thickBot="1">
      <c r="A72" s="2"/>
      <c r="B72" s="8"/>
      <c r="C72" s="4"/>
      <c r="D72" s="4"/>
      <c r="E72" s="4"/>
      <c r="F72" s="185">
        <v>8</v>
      </c>
      <c r="G72" s="186" t="s">
        <v>151</v>
      </c>
      <c r="H72" s="191">
        <v>1255.3834039755302</v>
      </c>
      <c r="I72" s="191">
        <v>1085.1725753400001</v>
      </c>
      <c r="J72" s="188" t="s">
        <v>160</v>
      </c>
      <c r="K72" s="191">
        <v>14.837197599000037</v>
      </c>
      <c r="L72" s="188" t="s">
        <v>160</v>
      </c>
      <c r="M72" s="188" t="s">
        <v>160</v>
      </c>
      <c r="N72" s="188" t="s">
        <v>160</v>
      </c>
      <c r="O72" s="188">
        <v>120</v>
      </c>
      <c r="P72" s="188" t="s">
        <v>160</v>
      </c>
      <c r="Q72" s="188">
        <v>1220</v>
      </c>
      <c r="R72" s="190">
        <v>35</v>
      </c>
      <c r="S72" s="4"/>
      <c r="T72" s="4"/>
      <c r="U72" s="4"/>
      <c r="V72" s="4"/>
      <c r="W72" s="4"/>
      <c r="X72" s="4"/>
      <c r="Y72" s="4"/>
      <c r="Z72" s="4"/>
      <c r="AA72" s="4"/>
      <c r="AB72" s="4"/>
      <c r="AC72" s="4"/>
      <c r="AD72" s="4"/>
      <c r="AE72" s="4"/>
      <c r="AF72" s="4"/>
      <c r="AG72" s="4"/>
      <c r="AH72" s="4"/>
      <c r="AI72" s="4"/>
      <c r="AJ72" s="4"/>
      <c r="AK72" s="4"/>
      <c r="AL72" s="4"/>
      <c r="AM72" s="2"/>
      <c r="AN72" s="2"/>
      <c r="AO72" s="2"/>
      <c r="AP72" s="2"/>
      <c r="AQ72" s="2"/>
      <c r="AR72" s="2"/>
      <c r="AS72" s="2"/>
      <c r="AT72" s="2"/>
      <c r="AU72" s="2"/>
      <c r="AV72" s="2"/>
      <c r="AW72" s="2"/>
      <c r="AX72" s="2"/>
      <c r="AY72" s="2"/>
      <c r="AZ72" s="2"/>
      <c r="BA72" s="2"/>
      <c r="BB72" s="2"/>
      <c r="BC72" s="2"/>
      <c r="BD72" s="2"/>
      <c r="BE72" s="2"/>
      <c r="BF72" s="2"/>
      <c r="BG72" s="2"/>
      <c r="BH72" s="2"/>
    </row>
    <row r="73" spans="1:60" ht="15.75" thickBot="1">
      <c r="A73" s="2"/>
      <c r="B73" s="8"/>
      <c r="C73" s="4"/>
      <c r="D73" s="4"/>
      <c r="E73" s="4"/>
      <c r="F73" s="192"/>
      <c r="G73" s="480" t="s">
        <v>204</v>
      </c>
      <c r="H73" s="481"/>
      <c r="I73" s="481"/>
      <c r="J73" s="481"/>
      <c r="K73" s="481"/>
      <c r="L73" s="481"/>
      <c r="M73" s="481"/>
      <c r="N73" s="481"/>
      <c r="O73" s="481"/>
      <c r="P73" s="481"/>
      <c r="Q73" s="482"/>
      <c r="R73" s="190"/>
      <c r="S73" s="4"/>
      <c r="T73" s="4"/>
      <c r="U73" s="4"/>
      <c r="V73" s="4"/>
      <c r="W73" s="4"/>
      <c r="X73" s="4"/>
      <c r="Y73" s="4"/>
      <c r="Z73" s="4"/>
      <c r="AA73" s="4"/>
      <c r="AB73" s="4"/>
      <c r="AC73" s="4"/>
      <c r="AD73" s="4"/>
      <c r="AE73" s="4"/>
      <c r="AF73" s="4"/>
      <c r="AG73" s="4"/>
      <c r="AH73" s="4"/>
      <c r="AI73" s="4"/>
      <c r="AJ73" s="4"/>
      <c r="AK73" s="4"/>
      <c r="AL73" s="4"/>
      <c r="AM73" s="2"/>
      <c r="AN73" s="2"/>
      <c r="AO73" s="2"/>
      <c r="AP73" s="2"/>
      <c r="AQ73" s="2"/>
      <c r="AR73" s="2"/>
      <c r="AS73" s="2"/>
      <c r="AT73" s="2"/>
      <c r="AU73" s="2"/>
      <c r="AV73" s="2"/>
      <c r="AW73" s="2"/>
      <c r="AX73" s="2"/>
      <c r="AY73" s="2"/>
      <c r="AZ73" s="2"/>
      <c r="BA73" s="2"/>
      <c r="BB73" s="2"/>
      <c r="BC73" s="2"/>
      <c r="BD73" s="2"/>
      <c r="BE73" s="2"/>
      <c r="BF73" s="2"/>
      <c r="BG73" s="2"/>
      <c r="BH73" s="2"/>
    </row>
    <row r="74" spans="1:60" ht="25.5" thickBot="1">
      <c r="A74" s="2"/>
      <c r="B74" s="8"/>
      <c r="C74" s="4"/>
      <c r="D74" s="4"/>
      <c r="E74" s="4"/>
      <c r="F74" s="185">
        <v>9</v>
      </c>
      <c r="G74" s="186" t="s">
        <v>159</v>
      </c>
      <c r="H74" s="187">
        <v>1918</v>
      </c>
      <c r="I74" s="188" t="s">
        <v>160</v>
      </c>
      <c r="J74" s="188" t="s">
        <v>160</v>
      </c>
      <c r="K74" s="188">
        <v>121</v>
      </c>
      <c r="L74" s="188" t="s">
        <v>160</v>
      </c>
      <c r="M74" s="188" t="s">
        <v>160</v>
      </c>
      <c r="N74" s="188" t="s">
        <v>160</v>
      </c>
      <c r="O74" s="188" t="s">
        <v>160</v>
      </c>
      <c r="P74" s="188" t="s">
        <v>160</v>
      </c>
      <c r="Q74" s="188">
        <v>121</v>
      </c>
      <c r="R74" s="189">
        <v>1797</v>
      </c>
      <c r="S74" s="4"/>
      <c r="T74" s="4"/>
      <c r="U74" s="4"/>
      <c r="V74" s="4"/>
      <c r="W74" s="4"/>
      <c r="X74" s="4"/>
      <c r="Y74" s="4"/>
      <c r="Z74" s="4"/>
      <c r="AA74" s="4"/>
      <c r="AB74" s="4"/>
      <c r="AC74" s="4"/>
      <c r="AD74" s="4"/>
      <c r="AE74" s="4"/>
      <c r="AF74" s="4"/>
      <c r="AG74" s="4"/>
      <c r="AH74" s="4"/>
      <c r="AI74" s="4"/>
      <c r="AJ74" s="4"/>
      <c r="AK74" s="4"/>
      <c r="AL74" s="4"/>
      <c r="AM74" s="2"/>
      <c r="AN74" s="2"/>
      <c r="AO74" s="2"/>
      <c r="AP74" s="2"/>
      <c r="AQ74" s="2"/>
      <c r="AR74" s="2"/>
      <c r="AS74" s="2"/>
      <c r="AT74" s="2"/>
      <c r="AU74" s="2"/>
      <c r="AV74" s="2"/>
      <c r="AW74" s="2"/>
      <c r="AX74" s="2"/>
      <c r="AY74" s="2"/>
      <c r="AZ74" s="2"/>
      <c r="BA74" s="2"/>
      <c r="BB74" s="2"/>
      <c r="BC74" s="2"/>
      <c r="BD74" s="2"/>
      <c r="BE74" s="2"/>
      <c r="BF74" s="2"/>
      <c r="BG74" s="2"/>
      <c r="BH74" s="2"/>
    </row>
    <row r="75" spans="1:60" ht="25.5" thickBot="1">
      <c r="A75" s="2"/>
      <c r="B75" s="8"/>
      <c r="C75" s="4"/>
      <c r="D75" s="4"/>
      <c r="E75" s="4"/>
      <c r="F75" s="185">
        <v>10</v>
      </c>
      <c r="G75" s="186" t="s">
        <v>161</v>
      </c>
      <c r="H75" s="187">
        <v>5589</v>
      </c>
      <c r="I75" s="188" t="s">
        <v>160</v>
      </c>
      <c r="J75" s="188">
        <v>711</v>
      </c>
      <c r="K75" s="188">
        <v>120</v>
      </c>
      <c r="L75" s="187">
        <v>1148</v>
      </c>
      <c r="M75" s="188" t="s">
        <v>160</v>
      </c>
      <c r="N75" s="188" t="s">
        <v>160</v>
      </c>
      <c r="O75" s="188">
        <v>377</v>
      </c>
      <c r="P75" s="187">
        <v>2094.7368421052633</v>
      </c>
      <c r="Q75" s="187">
        <v>4450.7368421052633</v>
      </c>
      <c r="R75" s="189">
        <v>1139.2631578947367</v>
      </c>
      <c r="S75" s="4"/>
      <c r="T75" s="4"/>
      <c r="U75" s="4"/>
      <c r="V75" s="4"/>
      <c r="W75" s="4"/>
      <c r="X75" s="4"/>
      <c r="Y75" s="4"/>
      <c r="Z75" s="4"/>
      <c r="AA75" s="4"/>
      <c r="AB75" s="4"/>
      <c r="AC75" s="4"/>
      <c r="AD75" s="4"/>
      <c r="AE75" s="4"/>
      <c r="AF75" s="4"/>
      <c r="AG75" s="4"/>
      <c r="AH75" s="4"/>
      <c r="AI75" s="4"/>
      <c r="AJ75" s="4"/>
      <c r="AK75" s="4"/>
      <c r="AL75" s="4"/>
      <c r="AM75" s="2"/>
      <c r="AN75" s="2"/>
      <c r="AO75" s="2"/>
      <c r="AP75" s="2"/>
      <c r="AQ75" s="2"/>
      <c r="AR75" s="2"/>
      <c r="AS75" s="2"/>
      <c r="AT75" s="2"/>
      <c r="AU75" s="2"/>
      <c r="AV75" s="2"/>
      <c r="AW75" s="2"/>
      <c r="AX75" s="2"/>
      <c r="AY75" s="2"/>
      <c r="AZ75" s="2"/>
      <c r="BA75" s="2"/>
      <c r="BB75" s="2"/>
      <c r="BC75" s="2"/>
      <c r="BD75" s="2"/>
      <c r="BE75" s="2"/>
      <c r="BF75" s="2"/>
      <c r="BG75" s="2"/>
      <c r="BH75" s="2"/>
    </row>
    <row r="76" spans="1:60" ht="37.5" thickBot="1">
      <c r="A76" s="2"/>
      <c r="B76" s="8"/>
      <c r="C76" s="4"/>
      <c r="D76" s="4"/>
      <c r="E76" s="4"/>
      <c r="F76" s="185">
        <v>11</v>
      </c>
      <c r="G76" s="186" t="s">
        <v>162</v>
      </c>
      <c r="H76" s="188">
        <v>409</v>
      </c>
      <c r="I76" s="188" t="s">
        <v>160</v>
      </c>
      <c r="J76" s="188">
        <v>170</v>
      </c>
      <c r="K76" s="188" t="s">
        <v>160</v>
      </c>
      <c r="L76" s="188" t="s">
        <v>160</v>
      </c>
      <c r="M76" s="188" t="s">
        <v>160</v>
      </c>
      <c r="N76" s="188" t="s">
        <v>160</v>
      </c>
      <c r="O76" s="188">
        <v>53</v>
      </c>
      <c r="P76" s="188" t="s">
        <v>160</v>
      </c>
      <c r="Q76" s="188">
        <v>223</v>
      </c>
      <c r="R76" s="190">
        <v>187</v>
      </c>
      <c r="S76" s="4"/>
      <c r="T76" s="4"/>
      <c r="U76" s="4"/>
      <c r="V76" s="4"/>
      <c r="W76" s="4"/>
      <c r="X76" s="4"/>
      <c r="Y76" s="4"/>
      <c r="Z76" s="4"/>
      <c r="AA76" s="4"/>
      <c r="AB76" s="4"/>
      <c r="AC76" s="4"/>
      <c r="AD76" s="4"/>
      <c r="AE76" s="4"/>
      <c r="AF76" s="4"/>
      <c r="AG76" s="4"/>
      <c r="AH76" s="4"/>
      <c r="AI76" s="4"/>
      <c r="AJ76" s="4"/>
      <c r="AK76" s="4"/>
      <c r="AL76" s="4"/>
      <c r="AM76" s="2"/>
      <c r="AN76" s="2"/>
      <c r="AO76" s="2"/>
      <c r="AP76" s="2"/>
      <c r="AQ76" s="2"/>
      <c r="AR76" s="2"/>
      <c r="AS76" s="2"/>
      <c r="AT76" s="2"/>
      <c r="AU76" s="2"/>
      <c r="AV76" s="2"/>
      <c r="AW76" s="2"/>
      <c r="AX76" s="2"/>
      <c r="AY76" s="2"/>
      <c r="AZ76" s="2"/>
      <c r="BA76" s="2"/>
      <c r="BB76" s="2"/>
      <c r="BC76" s="2"/>
      <c r="BD76" s="2"/>
      <c r="BE76" s="2"/>
      <c r="BF76" s="2"/>
      <c r="BG76" s="2"/>
      <c r="BH76" s="2"/>
    </row>
    <row r="77" spans="1:60" ht="25.5" thickBot="1">
      <c r="A77" s="2"/>
      <c r="B77" s="8"/>
      <c r="C77" s="4"/>
      <c r="D77" s="4"/>
      <c r="E77" s="4"/>
      <c r="F77" s="185">
        <v>12</v>
      </c>
      <c r="G77" s="186" t="s">
        <v>163</v>
      </c>
      <c r="H77" s="188">
        <v>67</v>
      </c>
      <c r="I77" s="188" t="s">
        <v>160</v>
      </c>
      <c r="J77" s="188">
        <v>48</v>
      </c>
      <c r="K77" s="188">
        <v>5</v>
      </c>
      <c r="L77" s="188" t="s">
        <v>160</v>
      </c>
      <c r="M77" s="188" t="s">
        <v>160</v>
      </c>
      <c r="N77" s="188" t="s">
        <v>160</v>
      </c>
      <c r="O77" s="188" t="s">
        <v>160</v>
      </c>
      <c r="P77" s="188" t="s">
        <v>160</v>
      </c>
      <c r="Q77" s="188">
        <v>53</v>
      </c>
      <c r="R77" s="190">
        <v>13</v>
      </c>
      <c r="S77" s="4"/>
      <c r="T77" s="4"/>
      <c r="U77" s="4"/>
      <c r="V77" s="4"/>
      <c r="W77" s="4"/>
      <c r="X77" s="4"/>
      <c r="Y77" s="4"/>
      <c r="Z77" s="4"/>
      <c r="AA77" s="4"/>
      <c r="AB77" s="4"/>
      <c r="AC77" s="4"/>
      <c r="AD77" s="4"/>
      <c r="AE77" s="4"/>
      <c r="AF77" s="4"/>
      <c r="AG77" s="4"/>
      <c r="AH77" s="4"/>
      <c r="AI77" s="4"/>
      <c r="AJ77" s="4"/>
      <c r="AK77" s="4"/>
      <c r="AL77" s="4"/>
      <c r="AM77" s="2"/>
      <c r="AN77" s="2"/>
      <c r="AO77" s="2"/>
      <c r="AP77" s="2"/>
      <c r="AQ77" s="2"/>
      <c r="AR77" s="2"/>
      <c r="AS77" s="2"/>
      <c r="AT77" s="2"/>
      <c r="AU77" s="2"/>
      <c r="AV77" s="2"/>
      <c r="AW77" s="2"/>
      <c r="AX77" s="2"/>
      <c r="AY77" s="2"/>
      <c r="AZ77" s="2"/>
      <c r="BA77" s="2"/>
      <c r="BB77" s="2"/>
      <c r="BC77" s="2"/>
      <c r="BD77" s="2"/>
      <c r="BE77" s="2"/>
      <c r="BF77" s="2"/>
      <c r="BG77" s="2"/>
      <c r="BH77" s="2"/>
    </row>
    <row r="78" spans="1:60">
      <c r="A78" s="2"/>
      <c r="B78" s="8"/>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2"/>
      <c r="AN78" s="2"/>
      <c r="AO78" s="2"/>
      <c r="AP78" s="2"/>
      <c r="AQ78" s="2"/>
      <c r="AR78" s="2"/>
      <c r="AS78" s="2"/>
      <c r="AT78" s="2"/>
      <c r="AU78" s="2"/>
      <c r="AV78" s="2"/>
      <c r="AW78" s="2"/>
      <c r="AX78" s="2"/>
      <c r="AY78" s="2"/>
      <c r="AZ78" s="2"/>
      <c r="BA78" s="2"/>
      <c r="BB78" s="2"/>
      <c r="BC78" s="2"/>
      <c r="BD78" s="2"/>
      <c r="BE78" s="2"/>
      <c r="BF78" s="2"/>
      <c r="BG78" s="2"/>
      <c r="BH78" s="2"/>
    </row>
    <row r="79" spans="1:60">
      <c r="A79" s="2"/>
      <c r="B79" s="8"/>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2"/>
      <c r="AN79" s="2"/>
      <c r="AO79" s="2"/>
      <c r="AP79" s="2"/>
      <c r="AQ79" s="2"/>
      <c r="AR79" s="2"/>
      <c r="AS79" s="2"/>
      <c r="AT79" s="2"/>
      <c r="AU79" s="2"/>
      <c r="AV79" s="2"/>
      <c r="AW79" s="2"/>
      <c r="AX79" s="2"/>
      <c r="AY79" s="2"/>
      <c r="AZ79" s="2"/>
      <c r="BA79" s="2"/>
      <c r="BB79" s="2"/>
      <c r="BC79" s="2"/>
      <c r="BD79" s="2"/>
      <c r="BE79" s="2"/>
      <c r="BF79" s="2"/>
      <c r="BG79" s="2"/>
      <c r="BH79" s="2"/>
    </row>
    <row r="80" spans="1:60">
      <c r="A80" s="2"/>
      <c r="B80" s="8"/>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2"/>
      <c r="AN80" s="2"/>
      <c r="AO80" s="2"/>
      <c r="AP80" s="2"/>
      <c r="AQ80" s="2"/>
      <c r="AR80" s="2"/>
      <c r="AS80" s="2"/>
      <c r="AT80" s="2"/>
      <c r="AU80" s="2"/>
      <c r="AV80" s="2"/>
      <c r="AW80" s="2"/>
      <c r="AX80" s="2"/>
      <c r="AY80" s="2"/>
      <c r="AZ80" s="2"/>
      <c r="BA80" s="2"/>
      <c r="BB80" s="2"/>
      <c r="BC80" s="2"/>
      <c r="BD80" s="2"/>
      <c r="BE80" s="2"/>
      <c r="BF80" s="2"/>
      <c r="BG80" s="2"/>
      <c r="BH80" s="2"/>
    </row>
    <row r="81" spans="1:60">
      <c r="A81" s="2"/>
      <c r="B81" s="8"/>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2"/>
      <c r="AN81" s="2"/>
      <c r="AO81" s="2"/>
      <c r="AP81" s="2"/>
      <c r="AQ81" s="2"/>
      <c r="AR81" s="2"/>
      <c r="AS81" s="2"/>
      <c r="AT81" s="2"/>
      <c r="AU81" s="2"/>
      <c r="AV81" s="2"/>
      <c r="AW81" s="2"/>
      <c r="AX81" s="2"/>
      <c r="AY81" s="2"/>
      <c r="AZ81" s="2"/>
      <c r="BA81" s="2"/>
      <c r="BB81" s="2"/>
      <c r="BC81" s="2"/>
      <c r="BD81" s="2"/>
      <c r="BE81" s="2"/>
      <c r="BF81" s="2"/>
      <c r="BG81" s="2"/>
      <c r="BH81" s="2"/>
    </row>
    <row r="82" spans="1:60">
      <c r="A82" s="2"/>
      <c r="B82" s="8"/>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2"/>
      <c r="AN82" s="2"/>
      <c r="AO82" s="2"/>
      <c r="AP82" s="2"/>
      <c r="AQ82" s="2"/>
      <c r="AR82" s="2"/>
      <c r="AS82" s="2"/>
      <c r="AT82" s="2"/>
      <c r="AU82" s="2"/>
      <c r="AV82" s="2"/>
      <c r="AW82" s="2"/>
      <c r="AX82" s="2"/>
      <c r="AY82" s="2"/>
      <c r="AZ82" s="2"/>
      <c r="BA82" s="2"/>
      <c r="BB82" s="2"/>
      <c r="BC82" s="2"/>
      <c r="BD82" s="2"/>
      <c r="BE82" s="2"/>
      <c r="BF82" s="2"/>
      <c r="BG82" s="2"/>
      <c r="BH82" s="2"/>
    </row>
    <row r="83" spans="1:60">
      <c r="A83" s="2"/>
      <c r="B83" s="8"/>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2"/>
      <c r="AN83" s="2"/>
      <c r="AO83" s="2"/>
      <c r="AP83" s="2"/>
      <c r="AQ83" s="2"/>
      <c r="AR83" s="2"/>
      <c r="AS83" s="2"/>
      <c r="AT83" s="2"/>
      <c r="AU83" s="2"/>
      <c r="AV83" s="2"/>
      <c r="AW83" s="2"/>
      <c r="AX83" s="2"/>
      <c r="AY83" s="2"/>
      <c r="AZ83" s="2"/>
      <c r="BA83" s="2"/>
      <c r="BB83" s="2"/>
      <c r="BC83" s="2"/>
      <c r="BD83" s="2"/>
      <c r="BE83" s="2"/>
      <c r="BF83" s="2"/>
      <c r="BG83" s="2"/>
      <c r="BH83" s="2"/>
    </row>
    <row r="84" spans="1:60">
      <c r="A84" s="2"/>
      <c r="B84" s="8"/>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2"/>
      <c r="AN84" s="2"/>
      <c r="AO84" s="2"/>
      <c r="AP84" s="2"/>
      <c r="AQ84" s="2"/>
      <c r="AR84" s="2"/>
      <c r="AS84" s="2"/>
      <c r="AT84" s="2"/>
      <c r="AU84" s="2"/>
      <c r="AV84" s="2"/>
      <c r="AW84" s="2"/>
      <c r="AX84" s="2"/>
      <c r="AY84" s="2"/>
      <c r="AZ84" s="2"/>
      <c r="BA84" s="2"/>
      <c r="BB84" s="2"/>
      <c r="BC84" s="2"/>
      <c r="BD84" s="2"/>
      <c r="BE84" s="2"/>
      <c r="BF84" s="2"/>
      <c r="BG84" s="2"/>
      <c r="BH84" s="2"/>
    </row>
    <row r="85" spans="1:60">
      <c r="A85" s="2"/>
      <c r="B85" s="8"/>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2"/>
      <c r="AN85" s="2"/>
      <c r="AO85" s="2"/>
      <c r="AP85" s="2"/>
      <c r="AQ85" s="2"/>
      <c r="AR85" s="2"/>
      <c r="AS85" s="2"/>
      <c r="AT85" s="2"/>
      <c r="AU85" s="2"/>
      <c r="AV85" s="2"/>
      <c r="AW85" s="2"/>
      <c r="AX85" s="2"/>
      <c r="AY85" s="2"/>
      <c r="AZ85" s="2"/>
      <c r="BA85" s="2"/>
      <c r="BB85" s="2"/>
      <c r="BC85" s="2"/>
      <c r="BD85" s="2"/>
      <c r="BE85" s="2"/>
      <c r="BF85" s="2"/>
      <c r="BG85" s="2"/>
      <c r="BH85" s="2"/>
    </row>
    <row r="86" spans="1:60">
      <c r="A86" s="8"/>
      <c r="B86" s="8"/>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2"/>
      <c r="AN86" s="2"/>
      <c r="AO86" s="2"/>
      <c r="AP86" s="2"/>
      <c r="AQ86" s="2"/>
      <c r="AR86" s="2"/>
      <c r="AS86" s="2"/>
      <c r="AT86" s="2"/>
      <c r="AU86" s="2"/>
      <c r="AV86" s="2"/>
      <c r="AW86" s="2"/>
      <c r="AX86" s="2"/>
      <c r="AY86" s="2"/>
      <c r="AZ86" s="2"/>
      <c r="BA86" s="2"/>
      <c r="BB86" s="2"/>
      <c r="BC86" s="8"/>
      <c r="BD86" s="8"/>
      <c r="BE86" s="8"/>
      <c r="BF86" s="8"/>
      <c r="BG86" s="8"/>
      <c r="BH86" s="2"/>
    </row>
    <row r="87" spans="1:60">
      <c r="A87" s="8"/>
      <c r="B87" s="8"/>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2"/>
      <c r="AN87" s="2"/>
      <c r="AO87" s="2"/>
      <c r="AP87" s="2"/>
      <c r="AQ87" s="2"/>
      <c r="AR87" s="2"/>
      <c r="AS87" s="2"/>
      <c r="AT87" s="2"/>
      <c r="AU87" s="2"/>
      <c r="AV87" s="2"/>
      <c r="AW87" s="2"/>
      <c r="AX87" s="2"/>
      <c r="AY87" s="2"/>
      <c r="AZ87" s="2"/>
      <c r="BA87" s="2"/>
      <c r="BB87" s="2"/>
      <c r="BC87" s="8"/>
      <c r="BD87" s="8"/>
      <c r="BE87" s="8"/>
      <c r="BF87" s="8"/>
      <c r="BG87" s="8"/>
      <c r="BH87" s="2"/>
    </row>
    <row r="88" spans="1:60">
      <c r="A88" s="8"/>
      <c r="B88" s="8"/>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2"/>
      <c r="AN88" s="2"/>
      <c r="AO88" s="2"/>
      <c r="AP88" s="2"/>
      <c r="AQ88" s="2"/>
      <c r="AR88" s="2"/>
      <c r="AS88" s="2"/>
      <c r="AT88" s="2"/>
      <c r="AU88" s="2"/>
      <c r="AV88" s="2"/>
      <c r="AW88" s="2"/>
      <c r="AX88" s="2"/>
      <c r="AY88" s="2"/>
      <c r="AZ88" s="2"/>
      <c r="BA88" s="2"/>
      <c r="BB88" s="2"/>
      <c r="BC88" s="8"/>
      <c r="BD88" s="8"/>
      <c r="BE88" s="8"/>
      <c r="BF88" s="8"/>
      <c r="BG88" s="8"/>
      <c r="BH88" s="2"/>
    </row>
    <row r="89" spans="1:60">
      <c r="A89" s="8"/>
      <c r="B89" s="8"/>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2"/>
      <c r="AN89" s="2"/>
      <c r="AO89" s="2"/>
      <c r="AP89" s="2"/>
      <c r="AQ89" s="2"/>
      <c r="AR89" s="2"/>
      <c r="AS89" s="2"/>
      <c r="AT89" s="2"/>
      <c r="AU89" s="2"/>
      <c r="AV89" s="2"/>
      <c r="AW89" s="2"/>
      <c r="AX89" s="2"/>
      <c r="AY89" s="2"/>
      <c r="AZ89" s="2"/>
      <c r="BA89" s="2"/>
      <c r="BB89" s="2"/>
      <c r="BC89" s="8"/>
      <c r="BD89" s="8"/>
      <c r="BE89" s="8"/>
      <c r="BF89" s="8"/>
      <c r="BG89" s="8"/>
      <c r="BH89" s="2"/>
    </row>
    <row r="90" spans="1:60">
      <c r="A90" s="8"/>
      <c r="B90" s="8"/>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2"/>
      <c r="AN90" s="2"/>
      <c r="AO90" s="2"/>
      <c r="AP90" s="2"/>
      <c r="AQ90" s="2"/>
      <c r="AR90" s="2"/>
      <c r="AS90" s="2"/>
      <c r="AT90" s="2"/>
      <c r="AU90" s="2"/>
      <c r="AV90" s="2"/>
      <c r="AW90" s="2"/>
      <c r="AX90" s="2"/>
      <c r="AY90" s="2"/>
      <c r="AZ90" s="2"/>
      <c r="BA90" s="2"/>
      <c r="BB90" s="2"/>
      <c r="BC90" s="8"/>
      <c r="BD90" s="8"/>
      <c r="BE90" s="8"/>
      <c r="BF90" s="8"/>
      <c r="BG90" s="8"/>
      <c r="BH90" s="2"/>
    </row>
    <row r="91" spans="1:60">
      <c r="A91" s="8"/>
      <c r="B91" s="8"/>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2"/>
      <c r="AN91" s="2"/>
      <c r="AO91" s="2"/>
      <c r="AP91" s="2"/>
      <c r="AQ91" s="2"/>
      <c r="AR91" s="2"/>
      <c r="AS91" s="2"/>
      <c r="AT91" s="2"/>
      <c r="AU91" s="2"/>
      <c r="AV91" s="2"/>
      <c r="AW91" s="2"/>
      <c r="AX91" s="2"/>
      <c r="AY91" s="2"/>
      <c r="AZ91" s="2"/>
      <c r="BA91" s="2"/>
      <c r="BB91" s="2"/>
      <c r="BC91" s="8"/>
      <c r="BD91" s="8"/>
      <c r="BE91" s="8"/>
      <c r="BF91" s="8"/>
      <c r="BG91" s="8"/>
      <c r="BH91" s="2"/>
    </row>
    <row r="92" spans="1:60">
      <c r="A92" s="8"/>
      <c r="B92" s="8"/>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2"/>
      <c r="AN92" s="2"/>
      <c r="AO92" s="2"/>
      <c r="AP92" s="2"/>
      <c r="AQ92" s="2"/>
      <c r="AR92" s="2"/>
      <c r="AS92" s="2"/>
      <c r="AT92" s="2"/>
      <c r="AU92" s="2"/>
      <c r="AV92" s="2"/>
      <c r="AW92" s="2"/>
      <c r="AX92" s="2"/>
      <c r="AY92" s="2"/>
      <c r="AZ92" s="2"/>
      <c r="BA92" s="2"/>
      <c r="BB92" s="2"/>
      <c r="BC92" s="8"/>
      <c r="BD92" s="8"/>
      <c r="BE92" s="8"/>
      <c r="BF92" s="8"/>
      <c r="BG92" s="8"/>
      <c r="BH92" s="2"/>
    </row>
    <row r="93" spans="1:60">
      <c r="A93" s="8"/>
      <c r="B93" s="8"/>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2"/>
      <c r="AN93" s="2"/>
      <c r="AO93" s="2"/>
      <c r="AP93" s="2"/>
      <c r="AQ93" s="2"/>
      <c r="AR93" s="2"/>
      <c r="AS93" s="2"/>
      <c r="AT93" s="2"/>
      <c r="AU93" s="2"/>
      <c r="AV93" s="2"/>
      <c r="AW93" s="2"/>
      <c r="AX93" s="2"/>
      <c r="AY93" s="2"/>
      <c r="AZ93" s="2"/>
      <c r="BA93" s="2"/>
      <c r="BB93" s="2"/>
      <c r="BC93" s="8"/>
      <c r="BD93" s="8"/>
      <c r="BE93" s="8"/>
      <c r="BF93" s="8"/>
      <c r="BG93" s="8"/>
      <c r="BH93" s="2"/>
    </row>
    <row r="94" spans="1:60">
      <c r="A94" s="8"/>
      <c r="B94" s="8"/>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2"/>
      <c r="AN94" s="2"/>
      <c r="AO94" s="2"/>
      <c r="AP94" s="2"/>
      <c r="AQ94" s="2"/>
      <c r="AR94" s="2"/>
      <c r="AS94" s="2"/>
      <c r="AT94" s="2"/>
      <c r="AU94" s="2"/>
      <c r="AV94" s="2"/>
      <c r="AW94" s="2"/>
      <c r="AX94" s="2"/>
      <c r="AY94" s="2"/>
      <c r="AZ94" s="2"/>
      <c r="BA94" s="2"/>
      <c r="BB94" s="2"/>
      <c r="BC94" s="8"/>
      <c r="BD94" s="8"/>
      <c r="BE94" s="8"/>
      <c r="BF94" s="8"/>
      <c r="BG94" s="8"/>
      <c r="BH94" s="2"/>
    </row>
    <row r="95" spans="1:60">
      <c r="A95" s="8"/>
      <c r="B95" s="8"/>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2"/>
      <c r="AN95" s="2"/>
      <c r="AO95" s="2"/>
      <c r="AP95" s="2"/>
      <c r="AQ95" s="2"/>
      <c r="AR95" s="2"/>
      <c r="AS95" s="2"/>
      <c r="AT95" s="2"/>
      <c r="AU95" s="2"/>
      <c r="AV95" s="2"/>
      <c r="AW95" s="2"/>
      <c r="AX95" s="2"/>
      <c r="AY95" s="2"/>
      <c r="AZ95" s="2"/>
      <c r="BA95" s="2"/>
      <c r="BB95" s="2"/>
      <c r="BC95" s="8"/>
      <c r="BD95" s="8"/>
      <c r="BE95" s="8"/>
      <c r="BF95" s="8"/>
      <c r="BG95" s="8"/>
      <c r="BH95" s="2"/>
    </row>
    <row r="96" spans="1:60">
      <c r="A96" s="8"/>
      <c r="B96" s="8"/>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2"/>
      <c r="AN96" s="2"/>
      <c r="AO96" s="2"/>
      <c r="AP96" s="2"/>
      <c r="AQ96" s="2"/>
      <c r="AR96" s="2"/>
      <c r="AS96" s="2"/>
      <c r="AT96" s="2"/>
      <c r="AU96" s="2"/>
      <c r="AV96" s="2"/>
      <c r="AW96" s="2"/>
      <c r="AX96" s="2"/>
      <c r="AY96" s="2"/>
      <c r="AZ96" s="2"/>
      <c r="BA96" s="2"/>
      <c r="BB96" s="2"/>
      <c r="BC96" s="8"/>
      <c r="BD96" s="8"/>
      <c r="BE96" s="8"/>
      <c r="BF96" s="8"/>
      <c r="BG96" s="8"/>
      <c r="BH96" s="2"/>
    </row>
    <row r="97" spans="1:60">
      <c r="A97" s="8"/>
      <c r="B97" s="8"/>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2"/>
      <c r="AN97" s="2"/>
      <c r="AO97" s="2"/>
      <c r="AP97" s="2"/>
      <c r="AQ97" s="2"/>
      <c r="AR97" s="2"/>
      <c r="AS97" s="2"/>
      <c r="AT97" s="2"/>
      <c r="AU97" s="2"/>
      <c r="AV97" s="2"/>
      <c r="AW97" s="2"/>
      <c r="AX97" s="2"/>
      <c r="AY97" s="2"/>
      <c r="AZ97" s="2"/>
      <c r="BA97" s="2"/>
      <c r="BB97" s="2"/>
      <c r="BC97" s="8"/>
      <c r="BD97" s="8"/>
      <c r="BE97" s="8"/>
      <c r="BF97" s="8"/>
      <c r="BG97" s="8"/>
      <c r="BH97" s="2"/>
    </row>
    <row r="98" spans="1:60">
      <c r="A98" s="8"/>
      <c r="B98" s="8"/>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2"/>
      <c r="AN98" s="2"/>
      <c r="AO98" s="2"/>
      <c r="AP98" s="2"/>
      <c r="AQ98" s="2"/>
      <c r="AR98" s="2"/>
      <c r="AS98" s="2"/>
      <c r="AT98" s="2"/>
      <c r="AU98" s="2"/>
      <c r="AV98" s="2"/>
      <c r="AW98" s="2"/>
      <c r="AX98" s="2"/>
      <c r="AY98" s="2"/>
      <c r="AZ98" s="2"/>
      <c r="BA98" s="2"/>
      <c r="BB98" s="2"/>
      <c r="BC98" s="8"/>
      <c r="BD98" s="8"/>
      <c r="BE98" s="8"/>
      <c r="BF98" s="8"/>
      <c r="BG98" s="8"/>
      <c r="BH98" s="2"/>
    </row>
    <row r="99" spans="1:60">
      <c r="A99" s="8"/>
      <c r="B99" s="8"/>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2"/>
      <c r="AN99" s="2"/>
      <c r="AO99" s="2"/>
      <c r="AP99" s="2"/>
      <c r="AQ99" s="2"/>
      <c r="AR99" s="2"/>
      <c r="AS99" s="2"/>
      <c r="AT99" s="2"/>
      <c r="AU99" s="2"/>
      <c r="AV99" s="2"/>
      <c r="AW99" s="2"/>
      <c r="AX99" s="2"/>
      <c r="AY99" s="2"/>
      <c r="AZ99" s="2"/>
      <c r="BA99" s="2"/>
      <c r="BB99" s="2"/>
      <c r="BC99" s="8"/>
      <c r="BD99" s="8"/>
      <c r="BE99" s="8"/>
      <c r="BF99" s="8"/>
      <c r="BG99" s="8"/>
      <c r="BH99" s="2"/>
    </row>
    <row r="100" spans="1:60">
      <c r="A100" s="8"/>
      <c r="B100" s="8"/>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2"/>
      <c r="AN100" s="2"/>
      <c r="AO100" s="2"/>
      <c r="AP100" s="2"/>
      <c r="AQ100" s="2"/>
      <c r="AR100" s="2"/>
      <c r="AS100" s="2"/>
      <c r="AT100" s="2"/>
      <c r="AU100" s="2"/>
      <c r="AV100" s="2"/>
      <c r="AW100" s="2"/>
      <c r="AX100" s="2"/>
      <c r="AY100" s="2"/>
      <c r="AZ100" s="2"/>
      <c r="BA100" s="2"/>
      <c r="BB100" s="2"/>
      <c r="BC100" s="8"/>
      <c r="BD100" s="8"/>
      <c r="BE100" s="8"/>
      <c r="BF100" s="8"/>
      <c r="BG100" s="8"/>
      <c r="BH100" s="2"/>
    </row>
    <row r="101" spans="1:60">
      <c r="A101" s="8"/>
      <c r="B101" s="8"/>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2"/>
      <c r="AN101" s="2"/>
      <c r="AO101" s="2"/>
      <c r="AP101" s="2"/>
      <c r="AQ101" s="2"/>
      <c r="AR101" s="2"/>
      <c r="AS101" s="2"/>
      <c r="AT101" s="2"/>
      <c r="AU101" s="2"/>
      <c r="AV101" s="2"/>
      <c r="AW101" s="2"/>
      <c r="AX101" s="2"/>
      <c r="AY101" s="2"/>
      <c r="AZ101" s="2"/>
      <c r="BA101" s="2"/>
      <c r="BB101" s="2"/>
      <c r="BC101" s="8"/>
      <c r="BD101" s="8"/>
      <c r="BE101" s="8"/>
      <c r="BF101" s="8"/>
      <c r="BG101" s="8"/>
      <c r="BH101" s="2"/>
    </row>
    <row r="102" spans="1:60">
      <c r="A102" s="8"/>
      <c r="B102" s="8"/>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2"/>
      <c r="AN102" s="2"/>
      <c r="AO102" s="2"/>
      <c r="AP102" s="2"/>
      <c r="AQ102" s="2"/>
      <c r="AR102" s="2"/>
      <c r="AS102" s="2"/>
      <c r="AT102" s="2"/>
      <c r="AU102" s="2"/>
      <c r="AV102" s="2"/>
      <c r="AW102" s="2"/>
      <c r="AX102" s="2"/>
      <c r="AY102" s="2"/>
      <c r="AZ102" s="2"/>
      <c r="BA102" s="2"/>
      <c r="BB102" s="2"/>
      <c r="BC102" s="8"/>
      <c r="BD102" s="8"/>
      <c r="BE102" s="8"/>
      <c r="BF102" s="8"/>
      <c r="BG102" s="8"/>
      <c r="BH102" s="2"/>
    </row>
    <row r="103" spans="1:60">
      <c r="A103" s="8"/>
      <c r="B103" s="8"/>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2"/>
      <c r="AN103" s="2"/>
      <c r="AO103" s="2"/>
      <c r="AP103" s="2"/>
      <c r="AQ103" s="2"/>
      <c r="AR103" s="2"/>
      <c r="AS103" s="2"/>
      <c r="AT103" s="2"/>
      <c r="AU103" s="2"/>
      <c r="AV103" s="2"/>
      <c r="AW103" s="2"/>
      <c r="AX103" s="2"/>
      <c r="AY103" s="2"/>
      <c r="AZ103" s="2"/>
      <c r="BA103" s="2"/>
      <c r="BB103" s="2"/>
      <c r="BC103" s="8"/>
      <c r="BD103" s="8"/>
      <c r="BE103" s="8"/>
      <c r="BF103" s="8"/>
      <c r="BG103" s="8"/>
      <c r="BH103" s="2"/>
    </row>
    <row r="104" spans="1:60">
      <c r="A104" s="8"/>
      <c r="B104" s="8"/>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2"/>
      <c r="AN104" s="2"/>
      <c r="AO104" s="2"/>
      <c r="AP104" s="2"/>
      <c r="AQ104" s="2"/>
      <c r="AR104" s="2"/>
      <c r="AS104" s="2"/>
      <c r="AT104" s="2"/>
      <c r="AU104" s="2"/>
      <c r="AV104" s="2"/>
      <c r="AW104" s="2"/>
      <c r="AX104" s="2"/>
      <c r="AY104" s="2"/>
      <c r="AZ104" s="2"/>
      <c r="BA104" s="2"/>
      <c r="BB104" s="2"/>
      <c r="BC104" s="8"/>
      <c r="BD104" s="8"/>
      <c r="BE104" s="8"/>
      <c r="BF104" s="8"/>
      <c r="BG104" s="8"/>
      <c r="BH104" s="2"/>
    </row>
    <row r="105" spans="1:60">
      <c r="A105" s="8"/>
      <c r="B105" s="8"/>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2"/>
      <c r="AN105" s="2"/>
      <c r="AO105" s="2"/>
      <c r="AP105" s="2"/>
      <c r="AQ105" s="2"/>
      <c r="AR105" s="2"/>
      <c r="AS105" s="2"/>
      <c r="AT105" s="2"/>
      <c r="AU105" s="2"/>
      <c r="AV105" s="2"/>
      <c r="AW105" s="2"/>
      <c r="AX105" s="2"/>
      <c r="AY105" s="2"/>
      <c r="AZ105" s="2"/>
      <c r="BA105" s="2"/>
      <c r="BB105" s="2"/>
      <c r="BC105" s="8"/>
      <c r="BD105" s="8"/>
      <c r="BE105" s="8"/>
      <c r="BF105" s="8"/>
      <c r="BG105" s="8"/>
      <c r="BH105" s="2"/>
    </row>
    <row r="106" spans="1:60">
      <c r="A106" s="8"/>
      <c r="B106" s="8"/>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2"/>
      <c r="AN106" s="2"/>
      <c r="AO106" s="2"/>
      <c r="AP106" s="2"/>
      <c r="AQ106" s="2"/>
      <c r="AR106" s="2"/>
      <c r="AS106" s="2"/>
      <c r="AT106" s="2"/>
      <c r="AU106" s="2"/>
      <c r="AV106" s="2"/>
      <c r="AW106" s="2"/>
      <c r="AX106" s="2"/>
      <c r="AY106" s="2"/>
      <c r="AZ106" s="2"/>
      <c r="BA106" s="2"/>
      <c r="BB106" s="2"/>
      <c r="BC106" s="8"/>
      <c r="BD106" s="8"/>
      <c r="BE106" s="8"/>
      <c r="BF106" s="8"/>
      <c r="BG106" s="8"/>
      <c r="BH106" s="2"/>
    </row>
    <row r="107" spans="1:60">
      <c r="A107" s="8"/>
      <c r="B107" s="8"/>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2"/>
      <c r="AN107" s="2"/>
      <c r="AO107" s="2"/>
      <c r="AP107" s="2"/>
      <c r="AQ107" s="2"/>
      <c r="AR107" s="2"/>
      <c r="AS107" s="2"/>
      <c r="AT107" s="2"/>
      <c r="AU107" s="2"/>
      <c r="AV107" s="2"/>
      <c r="AW107" s="2"/>
      <c r="AX107" s="2"/>
      <c r="AY107" s="2"/>
      <c r="AZ107" s="2"/>
      <c r="BA107" s="2"/>
      <c r="BB107" s="2"/>
      <c r="BC107" s="8"/>
      <c r="BD107" s="8"/>
      <c r="BE107" s="8"/>
      <c r="BF107" s="8"/>
      <c r="BG107" s="8"/>
      <c r="BH107" s="2"/>
    </row>
    <row r="108" spans="1:60">
      <c r="A108" s="8"/>
      <c r="B108" s="8"/>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2"/>
      <c r="AN108" s="2"/>
      <c r="AO108" s="2"/>
      <c r="AP108" s="2"/>
      <c r="AQ108" s="2"/>
      <c r="AR108" s="2"/>
      <c r="AS108" s="2"/>
      <c r="AT108" s="2"/>
      <c r="AU108" s="2"/>
      <c r="AV108" s="2"/>
      <c r="AW108" s="2"/>
      <c r="AX108" s="2"/>
      <c r="AY108" s="2"/>
      <c r="AZ108" s="2"/>
      <c r="BA108" s="2"/>
      <c r="BB108" s="2"/>
      <c r="BC108" s="8"/>
      <c r="BD108" s="8"/>
      <c r="BE108" s="8"/>
      <c r="BF108" s="8"/>
      <c r="BG108" s="8"/>
      <c r="BH108" s="2"/>
    </row>
    <row r="109" spans="1:60">
      <c r="A109" s="8"/>
      <c r="B109" s="8"/>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2"/>
      <c r="AN109" s="2"/>
      <c r="AO109" s="2"/>
      <c r="AP109" s="2"/>
      <c r="AQ109" s="2"/>
      <c r="AR109" s="2"/>
      <c r="AS109" s="2"/>
      <c r="AT109" s="2"/>
      <c r="AU109" s="2"/>
      <c r="AV109" s="2"/>
      <c r="AW109" s="2"/>
      <c r="AX109" s="2"/>
      <c r="AY109" s="2"/>
      <c r="AZ109" s="2"/>
      <c r="BA109" s="2"/>
      <c r="BB109" s="2"/>
      <c r="BC109" s="8"/>
      <c r="BD109" s="8"/>
      <c r="BE109" s="8"/>
      <c r="BF109" s="8"/>
      <c r="BG109" s="8"/>
      <c r="BH109" s="2"/>
    </row>
    <row r="110" spans="1:60">
      <c r="A110" s="8"/>
      <c r="B110" s="8"/>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2"/>
      <c r="AN110" s="2"/>
      <c r="AO110" s="2"/>
      <c r="AP110" s="2"/>
      <c r="AQ110" s="2"/>
      <c r="AR110" s="2"/>
      <c r="AS110" s="2"/>
      <c r="AT110" s="2"/>
      <c r="AU110" s="2"/>
      <c r="AV110" s="2"/>
      <c r="AW110" s="2"/>
      <c r="AX110" s="2"/>
      <c r="AY110" s="2"/>
      <c r="AZ110" s="2"/>
      <c r="BA110" s="2"/>
      <c r="BB110" s="2"/>
      <c r="BC110" s="8"/>
      <c r="BD110" s="8"/>
      <c r="BE110" s="8"/>
      <c r="BF110" s="8"/>
      <c r="BG110" s="8"/>
      <c r="BH110" s="2"/>
    </row>
    <row r="111" spans="1:60">
      <c r="A111" s="8"/>
      <c r="B111" s="8"/>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2"/>
      <c r="AN111" s="2"/>
      <c r="AO111" s="2"/>
      <c r="AP111" s="2"/>
      <c r="AQ111" s="2"/>
      <c r="AR111" s="2"/>
      <c r="AS111" s="2"/>
      <c r="AT111" s="2"/>
      <c r="AU111" s="2"/>
      <c r="AV111" s="2"/>
      <c r="AW111" s="2"/>
      <c r="AX111" s="2"/>
      <c r="AY111" s="2"/>
      <c r="AZ111" s="2"/>
      <c r="BA111" s="2"/>
      <c r="BB111" s="2"/>
      <c r="BC111" s="8"/>
      <c r="BD111" s="8"/>
      <c r="BE111" s="8"/>
      <c r="BF111" s="8"/>
      <c r="BG111" s="8"/>
      <c r="BH111" s="2"/>
    </row>
    <row r="112" spans="1:60">
      <c r="A112" s="8"/>
      <c r="B112" s="8"/>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2"/>
      <c r="AN112" s="2"/>
      <c r="AO112" s="2"/>
      <c r="AP112" s="2"/>
      <c r="AQ112" s="2"/>
      <c r="AR112" s="2"/>
      <c r="AS112" s="2"/>
      <c r="AT112" s="2"/>
      <c r="AU112" s="2"/>
      <c r="AV112" s="2"/>
      <c r="AW112" s="2"/>
      <c r="AX112" s="2"/>
      <c r="AY112" s="2"/>
      <c r="AZ112" s="2"/>
      <c r="BA112" s="2"/>
      <c r="BB112" s="2"/>
      <c r="BC112" s="8"/>
      <c r="BD112" s="8"/>
      <c r="BE112" s="8"/>
      <c r="BF112" s="8"/>
      <c r="BG112" s="8"/>
      <c r="BH112" s="2"/>
    </row>
    <row r="113" spans="1:60">
      <c r="A113" s="8"/>
      <c r="B113" s="8"/>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2"/>
      <c r="AN113" s="2"/>
      <c r="AO113" s="2"/>
      <c r="AP113" s="2"/>
      <c r="AQ113" s="2"/>
      <c r="AR113" s="2"/>
      <c r="AS113" s="2"/>
      <c r="AT113" s="2"/>
      <c r="AU113" s="2"/>
      <c r="AV113" s="2"/>
      <c r="AW113" s="2"/>
      <c r="AX113" s="2"/>
      <c r="AY113" s="2"/>
      <c r="AZ113" s="2"/>
      <c r="BA113" s="2"/>
      <c r="BB113" s="2"/>
      <c r="BC113" s="8"/>
      <c r="BD113" s="8"/>
      <c r="BE113" s="8"/>
      <c r="BF113" s="8"/>
      <c r="BG113" s="8"/>
      <c r="BH113" s="2"/>
    </row>
    <row r="114" spans="1:60">
      <c r="A114" s="8"/>
      <c r="B114" s="8"/>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2"/>
      <c r="AN114" s="2"/>
      <c r="AO114" s="2"/>
      <c r="AP114" s="2"/>
      <c r="AQ114" s="2"/>
      <c r="AR114" s="2"/>
      <c r="AS114" s="2"/>
      <c r="AT114" s="2"/>
      <c r="AU114" s="2"/>
      <c r="AV114" s="2"/>
      <c r="AW114" s="2"/>
      <c r="AX114" s="2"/>
      <c r="AY114" s="2"/>
      <c r="AZ114" s="2"/>
      <c r="BA114" s="2"/>
      <c r="BB114" s="2"/>
      <c r="BC114" s="8"/>
      <c r="BD114" s="8"/>
      <c r="BE114" s="8"/>
      <c r="BF114" s="8"/>
      <c r="BG114" s="8"/>
      <c r="BH114" s="2"/>
    </row>
    <row r="115" spans="1:60">
      <c r="A115" s="8"/>
      <c r="B115" s="8"/>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2"/>
      <c r="AN115" s="2"/>
      <c r="AO115" s="2"/>
      <c r="AP115" s="2"/>
      <c r="AQ115" s="2"/>
      <c r="AR115" s="2"/>
      <c r="AS115" s="2"/>
      <c r="AT115" s="2"/>
      <c r="AU115" s="2"/>
      <c r="AV115" s="2"/>
      <c r="AW115" s="2"/>
      <c r="AX115" s="2"/>
      <c r="AY115" s="2"/>
      <c r="AZ115" s="2"/>
      <c r="BA115" s="2"/>
      <c r="BB115" s="2"/>
      <c r="BC115" s="8"/>
      <c r="BD115" s="8"/>
      <c r="BE115" s="8"/>
      <c r="BF115" s="8"/>
      <c r="BG115" s="8"/>
      <c r="BH115" s="2"/>
    </row>
    <row r="116" spans="1:60">
      <c r="A116" s="8"/>
      <c r="B116" s="8"/>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2"/>
      <c r="AN116" s="2"/>
      <c r="AO116" s="2"/>
      <c r="AP116" s="2"/>
      <c r="AQ116" s="2"/>
      <c r="AR116" s="2"/>
      <c r="AS116" s="2"/>
      <c r="AT116" s="2"/>
      <c r="AU116" s="2"/>
      <c r="AV116" s="2"/>
      <c r="AW116" s="2"/>
      <c r="AX116" s="2"/>
      <c r="AY116" s="2"/>
      <c r="AZ116" s="2"/>
      <c r="BA116" s="2"/>
      <c r="BB116" s="2"/>
      <c r="BC116" s="8"/>
      <c r="BD116" s="8"/>
      <c r="BE116" s="8"/>
      <c r="BF116" s="8"/>
      <c r="BG116" s="8"/>
      <c r="BH116" s="2"/>
    </row>
    <row r="117" spans="1:60">
      <c r="A117" s="8"/>
      <c r="B117" s="8"/>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2"/>
      <c r="AN117" s="2"/>
      <c r="AO117" s="2"/>
      <c r="AP117" s="2"/>
      <c r="AQ117" s="2"/>
      <c r="AR117" s="2"/>
      <c r="AS117" s="2"/>
      <c r="AT117" s="2"/>
      <c r="AU117" s="2"/>
      <c r="AV117" s="2"/>
      <c r="AW117" s="2"/>
      <c r="AX117" s="2"/>
      <c r="AY117" s="2"/>
      <c r="AZ117" s="2"/>
      <c r="BA117" s="2"/>
      <c r="BB117" s="2"/>
      <c r="BC117" s="8"/>
      <c r="BD117" s="8"/>
      <c r="BE117" s="8"/>
      <c r="BF117" s="8"/>
      <c r="BG117" s="8"/>
      <c r="BH117" s="2"/>
    </row>
    <row r="118" spans="1:60">
      <c r="A118" s="8"/>
      <c r="B118" s="8"/>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2"/>
      <c r="AN118" s="2"/>
      <c r="AO118" s="2"/>
      <c r="AP118" s="2"/>
      <c r="AQ118" s="2"/>
      <c r="AR118" s="2"/>
      <c r="AS118" s="2"/>
      <c r="AT118" s="2"/>
      <c r="AU118" s="2"/>
      <c r="AV118" s="2"/>
      <c r="AW118" s="2"/>
      <c r="AX118" s="2"/>
      <c r="AY118" s="2"/>
      <c r="AZ118" s="2"/>
      <c r="BA118" s="2"/>
      <c r="BB118" s="2"/>
      <c r="BC118" s="8"/>
      <c r="BD118" s="8"/>
      <c r="BE118" s="8"/>
      <c r="BF118" s="8"/>
      <c r="BG118" s="8"/>
      <c r="BH118" s="2"/>
    </row>
    <row r="119" spans="1:60">
      <c r="A119" s="8"/>
      <c r="B119" s="8"/>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2"/>
      <c r="AN119" s="2"/>
      <c r="AO119" s="2"/>
      <c r="AP119" s="2"/>
      <c r="AQ119" s="2"/>
      <c r="AR119" s="2"/>
      <c r="AS119" s="2"/>
      <c r="AT119" s="2"/>
      <c r="AU119" s="2"/>
      <c r="AV119" s="2"/>
      <c r="AW119" s="2"/>
      <c r="AX119" s="2"/>
      <c r="AY119" s="2"/>
      <c r="AZ119" s="2"/>
      <c r="BA119" s="2"/>
      <c r="BB119" s="2"/>
      <c r="BC119" s="8"/>
      <c r="BD119" s="8"/>
      <c r="BE119" s="8"/>
      <c r="BF119" s="8"/>
      <c r="BG119" s="8"/>
      <c r="BH119" s="2"/>
    </row>
  </sheetData>
  <mergeCells count="46">
    <mergeCell ref="G64:Q64"/>
    <mergeCell ref="G73:Q73"/>
    <mergeCell ref="C55:U55"/>
    <mergeCell ref="F60:F62"/>
    <mergeCell ref="G60:G62"/>
    <mergeCell ref="I60:Q60"/>
    <mergeCell ref="R60:R62"/>
    <mergeCell ref="I61:I62"/>
    <mergeCell ref="J61:J62"/>
    <mergeCell ref="K61:K62"/>
    <mergeCell ref="L61:L62"/>
    <mergeCell ref="N61:N62"/>
    <mergeCell ref="C50:U50"/>
    <mergeCell ref="C51:U51"/>
    <mergeCell ref="C52:U52"/>
    <mergeCell ref="C53:U53"/>
    <mergeCell ref="P61:P62"/>
    <mergeCell ref="Q61:Q62"/>
    <mergeCell ref="C54:U54"/>
    <mergeCell ref="BH3:BH5"/>
    <mergeCell ref="E4:E5"/>
    <mergeCell ref="F4:U4"/>
    <mergeCell ref="V4:V5"/>
    <mergeCell ref="W4:AC4"/>
    <mergeCell ref="AD4:AD5"/>
    <mergeCell ref="AF4:AF5"/>
    <mergeCell ref="AG4:AL4"/>
    <mergeCell ref="AM4:AM5"/>
    <mergeCell ref="AN4:AN5"/>
    <mergeCell ref="AN3:AU3"/>
    <mergeCell ref="AV3:BC3"/>
    <mergeCell ref="BD3:BD5"/>
    <mergeCell ref="BE3:BE5"/>
    <mergeCell ref="BF3:BF5"/>
    <mergeCell ref="BG3:BG5"/>
    <mergeCell ref="AO4:AT4"/>
    <mergeCell ref="AU4:AU5"/>
    <mergeCell ref="AV4:AV5"/>
    <mergeCell ref="AW4:BB4"/>
    <mergeCell ref="BC4:BC5"/>
    <mergeCell ref="AG3:AM3"/>
    <mergeCell ref="B3:B6"/>
    <mergeCell ref="C3:C5"/>
    <mergeCell ref="D3:D5"/>
    <mergeCell ref="E3:U3"/>
    <mergeCell ref="V3:AD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5"/>
  <sheetViews>
    <sheetView view="pageBreakPreview" topLeftCell="A62" zoomScale="70" zoomScaleNormal="100" zoomScaleSheetLayoutView="70" workbookViewId="0">
      <selection activeCell="U91" sqref="U91"/>
    </sheetView>
  </sheetViews>
  <sheetFormatPr defaultColWidth="9.140625" defaultRowHeight="18.75"/>
  <cols>
    <col min="1" max="1" width="9.140625" style="202"/>
    <col min="2" max="2" width="45" style="202" customWidth="1"/>
    <col min="3" max="3" width="41" style="202" hidden="1" customWidth="1"/>
    <col min="4" max="7" width="23.28515625" style="202" customWidth="1"/>
    <col min="8" max="8" width="41" style="202" hidden="1" customWidth="1"/>
    <col min="9" max="9" width="23.28515625" style="202" customWidth="1"/>
    <col min="10" max="10" width="29.140625" style="202" hidden="1" customWidth="1"/>
    <col min="11" max="11" width="24" style="202" hidden="1" customWidth="1"/>
    <col min="12" max="12" width="29" style="202" hidden="1" customWidth="1"/>
    <col min="13" max="14" width="41" style="202" hidden="1" customWidth="1"/>
    <col min="15" max="15" width="38.28515625" style="202" hidden="1" customWidth="1"/>
    <col min="16" max="16" width="23.140625" style="202" hidden="1" customWidth="1"/>
    <col min="17" max="17" width="15" style="202" hidden="1" customWidth="1"/>
    <col min="18" max="18" width="0" style="202" hidden="1" customWidth="1"/>
    <col min="19" max="21" width="30.28515625" style="202" bestFit="1" customWidth="1"/>
    <col min="22" max="24" width="15.42578125" style="202" customWidth="1"/>
    <col min="25" max="25" width="23.7109375" style="202" customWidth="1"/>
    <col min="26" max="26" width="30.42578125" style="202" customWidth="1"/>
    <col min="27" max="27" width="19.28515625" style="202" customWidth="1"/>
    <col min="28" max="28" width="20" style="202" customWidth="1"/>
    <col min="29" max="16384" width="9.140625" style="202"/>
  </cols>
  <sheetData>
    <row r="1" spans="1:28">
      <c r="A1" s="200"/>
      <c r="B1" s="200"/>
      <c r="C1" s="200"/>
      <c r="D1" s="200"/>
      <c r="E1" s="200"/>
      <c r="F1" s="200"/>
      <c r="G1" s="200"/>
      <c r="H1" s="200"/>
      <c r="I1" s="200"/>
      <c r="J1" s="200"/>
      <c r="K1" s="200"/>
      <c r="L1" s="200"/>
      <c r="M1" s="200"/>
      <c r="N1" s="200"/>
      <c r="O1" s="201" t="s">
        <v>207</v>
      </c>
    </row>
    <row r="2" spans="1:28" ht="76.5" customHeight="1">
      <c r="A2" s="490" t="s">
        <v>208</v>
      </c>
      <c r="B2" s="490"/>
      <c r="C2" s="490"/>
      <c r="D2" s="490"/>
      <c r="E2" s="490"/>
      <c r="F2" s="490"/>
      <c r="G2" s="490"/>
      <c r="H2" s="490"/>
      <c r="I2" s="490"/>
      <c r="J2" s="490"/>
      <c r="K2" s="490"/>
      <c r="L2" s="490"/>
      <c r="M2" s="490"/>
      <c r="N2" s="490"/>
      <c r="O2" s="490"/>
    </row>
    <row r="3" spans="1:28" ht="21" thickBot="1">
      <c r="A3" s="203"/>
      <c r="B3" s="203"/>
      <c r="C3" s="203"/>
      <c r="D3" s="203"/>
      <c r="E3" s="203"/>
      <c r="F3" s="203"/>
      <c r="G3" s="203"/>
      <c r="H3" s="203"/>
      <c r="I3" s="203" t="s">
        <v>280</v>
      </c>
      <c r="J3" s="203"/>
      <c r="K3" s="203"/>
      <c r="L3" s="203"/>
      <c r="M3" s="203"/>
      <c r="N3" s="203"/>
      <c r="O3" s="203"/>
    </row>
    <row r="4" spans="1:28" ht="19.5" hidden="1" thickBot="1">
      <c r="A4" s="200"/>
      <c r="B4" s="200"/>
      <c r="C4" s="200"/>
      <c r="D4" s="200"/>
      <c r="E4" s="200"/>
      <c r="F4" s="200"/>
      <c r="G4" s="200"/>
      <c r="H4" s="200">
        <f>19609*1.13</f>
        <v>22158.17</v>
      </c>
      <c r="I4" s="200">
        <f>I6*1.13</f>
        <v>-979328.31989999989</v>
      </c>
      <c r="J4" s="200"/>
      <c r="K4" s="200"/>
      <c r="L4" s="200"/>
      <c r="M4" s="200"/>
      <c r="N4" s="200"/>
      <c r="O4" s="201" t="s">
        <v>209</v>
      </c>
    </row>
    <row r="5" spans="1:28" ht="143.25" customHeight="1" thickBot="1">
      <c r="A5" s="204" t="s">
        <v>210</v>
      </c>
      <c r="B5" s="204" t="s">
        <v>104</v>
      </c>
      <c r="C5" s="205" t="s">
        <v>211</v>
      </c>
      <c r="D5" s="205" t="s">
        <v>212</v>
      </c>
      <c r="E5" s="205" t="s">
        <v>213</v>
      </c>
      <c r="F5" s="205" t="s">
        <v>214</v>
      </c>
      <c r="G5" s="205" t="s">
        <v>215</v>
      </c>
      <c r="H5" s="205"/>
      <c r="I5" s="205" t="s">
        <v>216</v>
      </c>
      <c r="J5" s="205" t="s">
        <v>217</v>
      </c>
      <c r="K5" s="205" t="s">
        <v>218</v>
      </c>
      <c r="L5" s="206" t="s">
        <v>219</v>
      </c>
      <c r="M5" s="206" t="s">
        <v>220</v>
      </c>
      <c r="N5" s="207"/>
      <c r="O5" s="208" t="s">
        <v>221</v>
      </c>
      <c r="P5" s="209" t="s">
        <v>222</v>
      </c>
      <c r="S5" s="210" t="s">
        <v>223</v>
      </c>
      <c r="T5" s="211" t="s">
        <v>224</v>
      </c>
      <c r="U5" s="212" t="s">
        <v>225</v>
      </c>
      <c r="V5" s="213" t="s">
        <v>226</v>
      </c>
      <c r="W5" s="214" t="s">
        <v>227</v>
      </c>
      <c r="X5" s="214" t="s">
        <v>228</v>
      </c>
      <c r="Z5" s="202">
        <v>2015</v>
      </c>
      <c r="AA5" s="202">
        <v>2016</v>
      </c>
      <c r="AB5" s="202">
        <v>2017</v>
      </c>
    </row>
    <row r="6" spans="1:28">
      <c r="A6" s="215">
        <v>1</v>
      </c>
      <c r="B6" s="216" t="s">
        <v>229</v>
      </c>
      <c r="C6" s="217">
        <v>544652.77</v>
      </c>
      <c r="D6" s="217">
        <v>544652.77</v>
      </c>
      <c r="E6" s="217">
        <v>544652.77</v>
      </c>
      <c r="F6" s="217">
        <f>D6-E6</f>
        <v>0</v>
      </c>
      <c r="G6" s="217">
        <v>1411315</v>
      </c>
      <c r="H6" s="217">
        <f>I6*1.13</f>
        <v>-979328.31989999989</v>
      </c>
      <c r="I6" s="217">
        <f>E6-G6</f>
        <v>-866662.23</v>
      </c>
      <c r="J6" s="217">
        <v>849020</v>
      </c>
      <c r="K6" s="217">
        <v>1411315</v>
      </c>
      <c r="L6" s="217">
        <v>544652.77</v>
      </c>
      <c r="M6" s="218">
        <v>544652.77</v>
      </c>
      <c r="N6" s="219">
        <f>O6-M6</f>
        <v>0</v>
      </c>
      <c r="O6" s="219">
        <v>544652.77</v>
      </c>
      <c r="P6" s="220">
        <f>M6-G6</f>
        <v>-866662.23</v>
      </c>
      <c r="Q6" s="221">
        <f t="shared" ref="Q6:Q70" si="0">M6-O6</f>
        <v>0</v>
      </c>
      <c r="S6" s="222">
        <v>979328.31989999989</v>
      </c>
      <c r="T6" s="223">
        <v>1106641.0014869997</v>
      </c>
      <c r="U6" s="224">
        <v>1250504.3316803095</v>
      </c>
      <c r="V6" s="225">
        <v>0.57738106489641761</v>
      </c>
      <c r="W6" s="226">
        <v>5.3485209147264075E-2</v>
      </c>
      <c r="X6" s="226">
        <v>5.3179293387080155E-2</v>
      </c>
    </row>
    <row r="7" spans="1:28">
      <c r="A7" s="227">
        <v>2</v>
      </c>
      <c r="B7" s="228" t="s">
        <v>230</v>
      </c>
      <c r="C7" s="229">
        <v>455218.47</v>
      </c>
      <c r="D7" s="229">
        <v>455218.47</v>
      </c>
      <c r="E7" s="229">
        <v>455218.47</v>
      </c>
      <c r="F7" s="229">
        <f t="shared" ref="F7:F70" si="1">D7-E7</f>
        <v>0</v>
      </c>
      <c r="G7" s="229">
        <v>664359</v>
      </c>
      <c r="H7" s="229"/>
      <c r="I7" s="229">
        <f t="shared" ref="I7:I70" si="2">E7-G7</f>
        <v>-209140.53000000003</v>
      </c>
      <c r="J7" s="229">
        <v>275077</v>
      </c>
      <c r="K7" s="229">
        <v>664359</v>
      </c>
      <c r="L7" s="229">
        <v>275013.93</v>
      </c>
      <c r="M7" s="218">
        <v>275013.93</v>
      </c>
      <c r="N7" s="230">
        <f t="shared" ref="N7:N70" si="3">O7-M7</f>
        <v>180204.53999999998</v>
      </c>
      <c r="O7" s="230">
        <v>455218.47</v>
      </c>
      <c r="P7" s="220">
        <f t="shared" ref="P7:P70" si="4">M7-G7</f>
        <v>-389345.07</v>
      </c>
      <c r="Q7" s="221"/>
      <c r="S7" s="222">
        <v>236328.79890000002</v>
      </c>
      <c r="T7" s="223">
        <v>267051.54275700002</v>
      </c>
      <c r="U7" s="224">
        <v>301768.24331540999</v>
      </c>
      <c r="V7" s="231">
        <v>0.16602206173456291</v>
      </c>
      <c r="W7" s="232">
        <v>2.035593652757654E-2</v>
      </c>
      <c r="X7" s="232">
        <v>5.6194425814816623E-2</v>
      </c>
    </row>
    <row r="8" spans="1:28">
      <c r="A8" s="227">
        <v>3</v>
      </c>
      <c r="B8" s="228" t="s">
        <v>231</v>
      </c>
      <c r="C8" s="229">
        <v>286746.53000000003</v>
      </c>
      <c r="D8" s="229">
        <v>286746.53000000003</v>
      </c>
      <c r="E8" s="229">
        <v>286746.53000000003</v>
      </c>
      <c r="F8" s="229">
        <f t="shared" si="1"/>
        <v>0</v>
      </c>
      <c r="G8" s="229">
        <v>235088</v>
      </c>
      <c r="H8" s="229"/>
      <c r="I8" s="229">
        <f t="shared" si="2"/>
        <v>51658.530000000028</v>
      </c>
      <c r="J8" s="229">
        <v>234370</v>
      </c>
      <c r="K8" s="229">
        <v>235088</v>
      </c>
      <c r="L8" s="229">
        <v>235087.91</v>
      </c>
      <c r="M8" s="218">
        <v>235087.91</v>
      </c>
      <c r="N8" s="230"/>
      <c r="O8" s="229">
        <v>286746.53000000003</v>
      </c>
      <c r="P8" s="220">
        <f t="shared" si="4"/>
        <v>-8.999999999650754E-2</v>
      </c>
      <c r="Q8" s="221"/>
      <c r="S8" s="222">
        <v>0</v>
      </c>
      <c r="T8" s="223">
        <v>0</v>
      </c>
      <c r="U8" s="224">
        <v>0</v>
      </c>
      <c r="V8" s="231">
        <v>0</v>
      </c>
      <c r="W8" s="232">
        <v>0</v>
      </c>
      <c r="X8" s="232">
        <v>0</v>
      </c>
    </row>
    <row r="9" spans="1:28">
      <c r="A9" s="227">
        <v>4</v>
      </c>
      <c r="B9" s="228" t="s">
        <v>232</v>
      </c>
      <c r="C9" s="229">
        <v>7181946.3600000003</v>
      </c>
      <c r="D9" s="229">
        <v>7181946.3600000003</v>
      </c>
      <c r="E9" s="229">
        <v>7181946.3600000003</v>
      </c>
      <c r="F9" s="229">
        <f t="shared" si="1"/>
        <v>0</v>
      </c>
      <c r="G9" s="229">
        <v>7644597</v>
      </c>
      <c r="H9" s="229"/>
      <c r="I9" s="229">
        <f t="shared" si="2"/>
        <v>-462650.63999999966</v>
      </c>
      <c r="J9" s="229">
        <v>7644597</v>
      </c>
      <c r="K9" s="229">
        <v>7644597</v>
      </c>
      <c r="L9" s="229">
        <v>7644597</v>
      </c>
      <c r="M9" s="218"/>
      <c r="N9" s="230"/>
      <c r="O9" s="230" t="s">
        <v>160</v>
      </c>
      <c r="P9" s="220">
        <f t="shared" si="4"/>
        <v>-7644597</v>
      </c>
      <c r="Q9" s="221"/>
      <c r="S9" s="222"/>
      <c r="T9" s="223"/>
      <c r="U9" s="224"/>
      <c r="V9" s="231"/>
      <c r="W9" s="232"/>
      <c r="X9" s="232"/>
    </row>
    <row r="10" spans="1:28">
      <c r="A10" s="227">
        <v>5</v>
      </c>
      <c r="B10" s="228" t="s">
        <v>152</v>
      </c>
      <c r="C10" s="229">
        <v>1562701.13</v>
      </c>
      <c r="D10" s="229">
        <v>1562701.13</v>
      </c>
      <c r="E10" s="229">
        <v>1562701.13</v>
      </c>
      <c r="F10" s="229">
        <f t="shared" si="1"/>
        <v>0</v>
      </c>
      <c r="G10" s="229">
        <v>1683574</v>
      </c>
      <c r="H10" s="229"/>
      <c r="I10" s="229">
        <f t="shared" si="2"/>
        <v>-120872.87000000011</v>
      </c>
      <c r="J10" s="229">
        <v>1687563</v>
      </c>
      <c r="K10" s="229">
        <v>1683574</v>
      </c>
      <c r="L10" s="229">
        <v>1687563.02</v>
      </c>
      <c r="M10" s="218">
        <v>1687563.02</v>
      </c>
      <c r="N10" s="230"/>
      <c r="O10" s="230">
        <v>1562701.13</v>
      </c>
      <c r="P10" s="220">
        <f t="shared" si="4"/>
        <v>3989.0200000000186</v>
      </c>
      <c r="Q10" s="221">
        <f t="shared" si="0"/>
        <v>124861.89000000013</v>
      </c>
      <c r="S10" s="222">
        <v>136586.34310000011</v>
      </c>
      <c r="T10" s="223">
        <v>154342.56770300012</v>
      </c>
      <c r="U10" s="224">
        <v>174407.10150439013</v>
      </c>
      <c r="V10" s="231">
        <v>3.7030668500685114E-2</v>
      </c>
      <c r="W10" s="232">
        <v>1.4494307155991797E-2</v>
      </c>
      <c r="X10" s="232">
        <v>9.1572479600940324E-3</v>
      </c>
    </row>
    <row r="11" spans="1:28">
      <c r="A11" s="227">
        <v>6</v>
      </c>
      <c r="B11" s="228" t="s">
        <v>233</v>
      </c>
      <c r="C11" s="229">
        <v>1506813.76</v>
      </c>
      <c r="D11" s="229">
        <v>1628985</v>
      </c>
      <c r="E11" s="229">
        <v>1506813.76</v>
      </c>
      <c r="F11" s="229">
        <f t="shared" si="1"/>
        <v>122171.23999999999</v>
      </c>
      <c r="G11" s="229">
        <v>1036849</v>
      </c>
      <c r="H11" s="229"/>
      <c r="I11" s="229">
        <f t="shared" si="2"/>
        <v>469964.76</v>
      </c>
      <c r="J11" s="229">
        <v>1036996</v>
      </c>
      <c r="K11" s="229">
        <v>1036849</v>
      </c>
      <c r="L11" s="229">
        <v>1036843.24</v>
      </c>
      <c r="M11" s="218">
        <v>1036843.24</v>
      </c>
      <c r="N11" s="230">
        <f t="shared" si="3"/>
        <v>469970.52</v>
      </c>
      <c r="O11" s="230">
        <v>1506813.76</v>
      </c>
      <c r="P11" s="220">
        <f t="shared" si="4"/>
        <v>-5.7600000000093132</v>
      </c>
      <c r="Q11" s="221"/>
      <c r="S11" s="222">
        <v>0</v>
      </c>
      <c r="T11" s="223">
        <v>0</v>
      </c>
      <c r="U11" s="224">
        <v>0</v>
      </c>
      <c r="V11" s="231">
        <v>0</v>
      </c>
      <c r="W11" s="232">
        <v>0</v>
      </c>
      <c r="X11" s="232">
        <v>0</v>
      </c>
    </row>
    <row r="12" spans="1:28">
      <c r="A12" s="227">
        <v>7</v>
      </c>
      <c r="B12" s="228" t="s">
        <v>234</v>
      </c>
      <c r="C12" s="229">
        <v>392674.32</v>
      </c>
      <c r="D12" s="229">
        <v>392674.32</v>
      </c>
      <c r="E12" s="229">
        <v>392674.32</v>
      </c>
      <c r="F12" s="229">
        <f t="shared" si="1"/>
        <v>0</v>
      </c>
      <c r="G12" s="229">
        <v>225726</v>
      </c>
      <c r="H12" s="229"/>
      <c r="I12" s="229">
        <f t="shared" si="2"/>
        <v>166948.32</v>
      </c>
      <c r="J12" s="229">
        <v>225726</v>
      </c>
      <c r="K12" s="229">
        <v>225726</v>
      </c>
      <c r="L12" s="229">
        <v>226071.5</v>
      </c>
      <c r="M12" s="218">
        <v>226071.5</v>
      </c>
      <c r="N12" s="230">
        <f t="shared" si="3"/>
        <v>166602.82</v>
      </c>
      <c r="O12" s="230">
        <v>392674.32</v>
      </c>
      <c r="P12" s="220">
        <f t="shared" si="4"/>
        <v>345.5</v>
      </c>
      <c r="Q12" s="221"/>
      <c r="S12" s="222">
        <v>0</v>
      </c>
      <c r="T12" s="223">
        <v>0</v>
      </c>
      <c r="U12" s="224">
        <v>0</v>
      </c>
      <c r="V12" s="231">
        <v>0</v>
      </c>
      <c r="W12" s="232">
        <v>0</v>
      </c>
      <c r="X12" s="232">
        <v>0</v>
      </c>
    </row>
    <row r="13" spans="1:28">
      <c r="A13" s="227">
        <v>8</v>
      </c>
      <c r="B13" s="228" t="s">
        <v>235</v>
      </c>
      <c r="C13" s="229">
        <v>282690.48</v>
      </c>
      <c r="D13" s="229">
        <v>282690.48</v>
      </c>
      <c r="E13" s="229">
        <v>282690.48</v>
      </c>
      <c r="F13" s="229">
        <f t="shared" si="1"/>
        <v>0</v>
      </c>
      <c r="G13" s="229">
        <v>279313</v>
      </c>
      <c r="H13" s="229"/>
      <c r="I13" s="229">
        <f t="shared" si="2"/>
        <v>3377.4799999999814</v>
      </c>
      <c r="J13" s="229">
        <v>279313</v>
      </c>
      <c r="K13" s="229">
        <v>279313</v>
      </c>
      <c r="L13" s="229">
        <v>279310</v>
      </c>
      <c r="M13" s="218">
        <v>279310</v>
      </c>
      <c r="N13" s="230">
        <f t="shared" si="3"/>
        <v>3380.4799999999814</v>
      </c>
      <c r="O13" s="230">
        <v>282690.48</v>
      </c>
      <c r="P13" s="220">
        <f t="shared" si="4"/>
        <v>-3</v>
      </c>
      <c r="Q13" s="221"/>
      <c r="S13" s="222">
        <v>0</v>
      </c>
      <c r="T13" s="223">
        <v>0</v>
      </c>
      <c r="U13" s="224">
        <v>0</v>
      </c>
      <c r="V13" s="231">
        <v>0</v>
      </c>
      <c r="W13" s="232">
        <v>0</v>
      </c>
      <c r="X13" s="232">
        <v>0</v>
      </c>
    </row>
    <row r="14" spans="1:28">
      <c r="A14" s="227">
        <v>9</v>
      </c>
      <c r="B14" s="228" t="s">
        <v>145</v>
      </c>
      <c r="C14" s="229">
        <v>1794605.74</v>
      </c>
      <c r="D14" s="229">
        <v>1794605.74</v>
      </c>
      <c r="E14" s="229">
        <v>1794605.74</v>
      </c>
      <c r="F14" s="229">
        <f t="shared" si="1"/>
        <v>0</v>
      </c>
      <c r="G14" s="229">
        <v>2794478</v>
      </c>
      <c r="H14" s="229"/>
      <c r="I14" s="229">
        <f t="shared" si="2"/>
        <v>-999872.26</v>
      </c>
      <c r="J14" s="229">
        <v>2794478</v>
      </c>
      <c r="K14" s="229">
        <v>2794478</v>
      </c>
      <c r="L14" s="229">
        <v>2081000</v>
      </c>
      <c r="M14" s="218">
        <v>2081000</v>
      </c>
      <c r="N14" s="230">
        <f t="shared" si="3"/>
        <v>-286394.26</v>
      </c>
      <c r="O14" s="230">
        <v>1794605.74</v>
      </c>
      <c r="P14" s="220">
        <f t="shared" si="4"/>
        <v>-713478</v>
      </c>
      <c r="Q14" s="221">
        <f t="shared" si="0"/>
        <v>286394.26</v>
      </c>
      <c r="S14" s="222">
        <v>1129855.6538</v>
      </c>
      <c r="T14" s="223">
        <v>1276736.8887939998</v>
      </c>
      <c r="U14" s="224">
        <v>1442712.6843372197</v>
      </c>
      <c r="V14" s="231">
        <v>0.25853221158999717</v>
      </c>
      <c r="W14" s="232">
        <v>-4.4916101553580626E-2</v>
      </c>
      <c r="X14" s="232">
        <v>3.8062730907890543E-2</v>
      </c>
    </row>
    <row r="15" spans="1:28">
      <c r="A15" s="227">
        <v>10</v>
      </c>
      <c r="B15" s="228" t="s">
        <v>236</v>
      </c>
      <c r="C15" s="229">
        <v>3250322.24</v>
      </c>
      <c r="D15" s="229">
        <v>3250322.24</v>
      </c>
      <c r="E15" s="229">
        <v>3250322.24</v>
      </c>
      <c r="F15" s="229">
        <f t="shared" si="1"/>
        <v>0</v>
      </c>
      <c r="G15" s="229">
        <v>2992605</v>
      </c>
      <c r="H15" s="229"/>
      <c r="I15" s="229">
        <f t="shared" si="2"/>
        <v>257717.24000000022</v>
      </c>
      <c r="J15" s="229">
        <v>2992605</v>
      </c>
      <c r="K15" s="229">
        <v>2992605</v>
      </c>
      <c r="L15" s="229">
        <v>3285341</v>
      </c>
      <c r="M15" s="218">
        <v>3285341</v>
      </c>
      <c r="N15" s="230">
        <f t="shared" si="3"/>
        <v>-35018.759999999776</v>
      </c>
      <c r="O15" s="230">
        <v>3250322.24</v>
      </c>
      <c r="P15" s="220">
        <f t="shared" si="4"/>
        <v>292736</v>
      </c>
      <c r="Q15" s="221">
        <f t="shared" si="0"/>
        <v>35018.759999999776</v>
      </c>
      <c r="S15" s="222">
        <v>0</v>
      </c>
      <c r="T15" s="223">
        <v>0</v>
      </c>
      <c r="U15" s="224">
        <v>0</v>
      </c>
      <c r="V15" s="231">
        <v>0</v>
      </c>
      <c r="W15" s="232">
        <v>0</v>
      </c>
      <c r="X15" s="232">
        <v>0</v>
      </c>
    </row>
    <row r="16" spans="1:28">
      <c r="A16" s="227">
        <v>11</v>
      </c>
      <c r="B16" s="228" t="s">
        <v>144</v>
      </c>
      <c r="C16" s="229">
        <v>1099342.92</v>
      </c>
      <c r="D16" s="229">
        <v>1099342.92</v>
      </c>
      <c r="E16" s="229">
        <v>1099342.92</v>
      </c>
      <c r="F16" s="229">
        <f t="shared" si="1"/>
        <v>0</v>
      </c>
      <c r="G16" s="229">
        <v>1199200</v>
      </c>
      <c r="H16" s="229"/>
      <c r="I16" s="229">
        <f t="shared" si="2"/>
        <v>-99857.080000000075</v>
      </c>
      <c r="J16" s="229">
        <v>1654380</v>
      </c>
      <c r="K16" s="229">
        <v>1199200</v>
      </c>
      <c r="L16" s="229">
        <v>1199201</v>
      </c>
      <c r="M16" s="218">
        <v>1199201</v>
      </c>
      <c r="N16" s="230">
        <f t="shared" si="3"/>
        <v>-99858.080000000075</v>
      </c>
      <c r="O16" s="230">
        <v>1099342.92</v>
      </c>
      <c r="P16" s="220">
        <f t="shared" si="4"/>
        <v>1</v>
      </c>
      <c r="Q16" s="221">
        <f t="shared" si="0"/>
        <v>99858.080000000075</v>
      </c>
      <c r="S16" s="222">
        <v>112838.50040000008</v>
      </c>
      <c r="T16" s="223">
        <v>127507.50545200007</v>
      </c>
      <c r="U16" s="224">
        <v>144083.48116076007</v>
      </c>
      <c r="V16" s="231">
        <v>3.9545480625681487E-2</v>
      </c>
      <c r="W16" s="232">
        <v>-6.9345918659895428E-4</v>
      </c>
      <c r="X16" s="232">
        <v>2.3447789967567488E-2</v>
      </c>
    </row>
    <row r="17" spans="1:28">
      <c r="A17" s="227">
        <v>12</v>
      </c>
      <c r="B17" s="228" t="s">
        <v>173</v>
      </c>
      <c r="C17" s="229">
        <v>890029.18</v>
      </c>
      <c r="D17" s="229">
        <v>890029.18</v>
      </c>
      <c r="E17" s="229">
        <v>890029.18</v>
      </c>
      <c r="F17" s="229">
        <f t="shared" si="1"/>
        <v>0</v>
      </c>
      <c r="G17" s="229">
        <v>808043</v>
      </c>
      <c r="H17" s="229"/>
      <c r="I17" s="229">
        <f t="shared" si="2"/>
        <v>81986.180000000051</v>
      </c>
      <c r="J17" s="229">
        <v>808043</v>
      </c>
      <c r="K17" s="229">
        <v>808043</v>
      </c>
      <c r="L17" s="229">
        <v>808043.33404043573</v>
      </c>
      <c r="M17" s="218">
        <v>808043.33404043573</v>
      </c>
      <c r="N17" s="230">
        <f t="shared" si="3"/>
        <v>81985.845959564322</v>
      </c>
      <c r="O17" s="230">
        <v>890029.18</v>
      </c>
      <c r="P17" s="220">
        <f t="shared" si="4"/>
        <v>0.33404043572954834</v>
      </c>
      <c r="Q17" s="221"/>
      <c r="S17" s="222">
        <v>0</v>
      </c>
      <c r="T17" s="223">
        <v>0</v>
      </c>
      <c r="U17" s="224">
        <v>0</v>
      </c>
      <c r="V17" s="231">
        <v>0</v>
      </c>
      <c r="W17" s="232">
        <v>0</v>
      </c>
      <c r="X17" s="232">
        <v>0</v>
      </c>
    </row>
    <row r="18" spans="1:28">
      <c r="A18" s="227">
        <v>13</v>
      </c>
      <c r="B18" s="228" t="s">
        <v>237</v>
      </c>
      <c r="C18" s="229">
        <v>3356916.97</v>
      </c>
      <c r="D18" s="229">
        <v>3356916.97</v>
      </c>
      <c r="E18" s="229">
        <v>3356916.97</v>
      </c>
      <c r="F18" s="229">
        <f t="shared" si="1"/>
        <v>0</v>
      </c>
      <c r="G18" s="229">
        <v>3623145</v>
      </c>
      <c r="H18" s="229"/>
      <c r="I18" s="229">
        <f t="shared" si="2"/>
        <v>-266228.0299999998</v>
      </c>
      <c r="J18" s="229">
        <v>3088888</v>
      </c>
      <c r="K18" s="229">
        <v>3623145</v>
      </c>
      <c r="L18" s="229">
        <v>3088888</v>
      </c>
      <c r="M18" s="218"/>
      <c r="N18" s="230"/>
      <c r="O18" s="230" t="s">
        <v>160</v>
      </c>
      <c r="P18" s="220">
        <f t="shared" si="4"/>
        <v>-3623145</v>
      </c>
      <c r="Q18" s="221"/>
      <c r="S18" s="222"/>
      <c r="T18" s="223"/>
      <c r="U18" s="224"/>
      <c r="V18" s="231"/>
      <c r="W18" s="232"/>
      <c r="X18" s="232"/>
    </row>
    <row r="19" spans="1:28" ht="37.5">
      <c r="A19" s="227">
        <v>14</v>
      </c>
      <c r="B19" s="228" t="s">
        <v>238</v>
      </c>
      <c r="C19" s="229">
        <v>486156.82</v>
      </c>
      <c r="D19" s="229">
        <v>486156.82</v>
      </c>
      <c r="E19" s="229">
        <v>486156.82</v>
      </c>
      <c r="F19" s="229">
        <f t="shared" si="1"/>
        <v>0</v>
      </c>
      <c r="G19" s="229">
        <v>655907</v>
      </c>
      <c r="H19" s="229"/>
      <c r="I19" s="229">
        <f t="shared" si="2"/>
        <v>-169750.18</v>
      </c>
      <c r="J19" s="229">
        <v>655907</v>
      </c>
      <c r="K19" s="229">
        <v>655907</v>
      </c>
      <c r="L19" s="229">
        <v>655906.99</v>
      </c>
      <c r="M19" s="218">
        <v>655906.99</v>
      </c>
      <c r="N19" s="230">
        <f t="shared" si="3"/>
        <v>-169750.16999999998</v>
      </c>
      <c r="O19" s="230">
        <v>486156.82</v>
      </c>
      <c r="P19" s="220">
        <f t="shared" si="4"/>
        <v>-1.0000000009313226E-2</v>
      </c>
      <c r="Q19" s="221">
        <f t="shared" si="0"/>
        <v>169750.16999999998</v>
      </c>
      <c r="S19" s="222">
        <v>191817.70339999997</v>
      </c>
      <c r="T19" s="223">
        <v>216754.00484199994</v>
      </c>
      <c r="U19" s="224">
        <v>244932.0254714599</v>
      </c>
      <c r="V19" s="231">
        <v>0.11922338033567106</v>
      </c>
      <c r="W19" s="232">
        <v>1.6146604403366131E-2</v>
      </c>
      <c r="X19" s="232">
        <v>4.0103519582802338E-2</v>
      </c>
    </row>
    <row r="20" spans="1:28">
      <c r="A20" s="227">
        <v>15</v>
      </c>
      <c r="B20" s="228" t="s">
        <v>239</v>
      </c>
      <c r="C20" s="229">
        <v>6317334.6200000001</v>
      </c>
      <c r="D20" s="229">
        <v>6317334.6200000001</v>
      </c>
      <c r="E20" s="229">
        <v>6317334.6200000001</v>
      </c>
      <c r="F20" s="229">
        <f t="shared" si="1"/>
        <v>0</v>
      </c>
      <c r="G20" s="229">
        <v>6513060</v>
      </c>
      <c r="H20" s="229"/>
      <c r="I20" s="229">
        <f t="shared" si="2"/>
        <v>-195725.37999999989</v>
      </c>
      <c r="J20" s="229">
        <v>6513026</v>
      </c>
      <c r="K20" s="229">
        <v>6513060</v>
      </c>
      <c r="L20" s="229">
        <v>6513026</v>
      </c>
      <c r="M20" s="218"/>
      <c r="N20" s="230"/>
      <c r="O20" s="230" t="s">
        <v>160</v>
      </c>
      <c r="P20" s="220">
        <f t="shared" si="4"/>
        <v>-6513060</v>
      </c>
      <c r="Q20" s="221"/>
      <c r="S20" s="222"/>
      <c r="T20" s="223"/>
      <c r="U20" s="224"/>
      <c r="V20" s="231"/>
      <c r="W20" s="232"/>
      <c r="X20" s="232"/>
    </row>
    <row r="21" spans="1:28">
      <c r="A21" s="227">
        <v>16</v>
      </c>
      <c r="B21" s="228" t="s">
        <v>163</v>
      </c>
      <c r="C21" s="229">
        <v>311661.19</v>
      </c>
      <c r="D21" s="229">
        <v>311661.19</v>
      </c>
      <c r="E21" s="229">
        <v>311661.19</v>
      </c>
      <c r="F21" s="229">
        <f t="shared" si="1"/>
        <v>0</v>
      </c>
      <c r="G21" s="229">
        <v>240352</v>
      </c>
      <c r="H21" s="229"/>
      <c r="I21" s="229">
        <f t="shared" si="2"/>
        <v>71309.19</v>
      </c>
      <c r="J21" s="229">
        <v>240352</v>
      </c>
      <c r="K21" s="229">
        <v>240352</v>
      </c>
      <c r="L21" s="229">
        <v>311661.19</v>
      </c>
      <c r="M21" s="218">
        <v>311661.19</v>
      </c>
      <c r="N21" s="230"/>
      <c r="O21" s="230">
        <v>311661.19</v>
      </c>
      <c r="P21" s="220">
        <f t="shared" si="4"/>
        <v>71309.19</v>
      </c>
      <c r="Q21" s="221">
        <f t="shared" si="0"/>
        <v>0</v>
      </c>
      <c r="S21" s="222">
        <v>0</v>
      </c>
      <c r="T21" s="223">
        <v>0</v>
      </c>
      <c r="U21" s="224">
        <v>0</v>
      </c>
      <c r="V21" s="231">
        <v>0</v>
      </c>
      <c r="W21" s="232">
        <v>0</v>
      </c>
      <c r="X21" s="232">
        <v>0</v>
      </c>
    </row>
    <row r="22" spans="1:28">
      <c r="A22" s="227">
        <v>17</v>
      </c>
      <c r="B22" s="228" t="s">
        <v>149</v>
      </c>
      <c r="C22" s="229">
        <v>1411831.55</v>
      </c>
      <c r="D22" s="229">
        <v>1411831.55</v>
      </c>
      <c r="E22" s="229">
        <v>1411831.55</v>
      </c>
      <c r="F22" s="229">
        <f t="shared" si="1"/>
        <v>0</v>
      </c>
      <c r="G22" s="229">
        <v>1502847</v>
      </c>
      <c r="H22" s="229"/>
      <c r="I22" s="229">
        <f t="shared" si="2"/>
        <v>-91015.449999999953</v>
      </c>
      <c r="J22" s="229">
        <v>1475662</v>
      </c>
      <c r="K22" s="229">
        <v>1502847</v>
      </c>
      <c r="L22" s="229">
        <v>1411831.55</v>
      </c>
      <c r="M22" s="218">
        <v>1411831.55</v>
      </c>
      <c r="N22" s="230">
        <f t="shared" si="3"/>
        <v>0</v>
      </c>
      <c r="O22" s="230">
        <v>1411831.55</v>
      </c>
      <c r="P22" s="220">
        <f t="shared" si="4"/>
        <v>-91015.449999999953</v>
      </c>
      <c r="Q22" s="221">
        <f t="shared" si="0"/>
        <v>0</v>
      </c>
      <c r="S22" s="222">
        <v>102847.45849999994</v>
      </c>
      <c r="T22" s="223">
        <v>116217.62810499991</v>
      </c>
      <c r="U22" s="224">
        <v>131325.91975864989</v>
      </c>
      <c r="V22" s="231">
        <v>2.3931073235227592E-2</v>
      </c>
      <c r="W22" s="232">
        <v>6.7879376707488583E-3</v>
      </c>
      <c r="X22" s="232">
        <v>5.5921350115511843E-3</v>
      </c>
    </row>
    <row r="23" spans="1:28">
      <c r="A23" s="227">
        <v>18</v>
      </c>
      <c r="B23" s="228" t="s">
        <v>240</v>
      </c>
      <c r="C23" s="229">
        <v>1543628.46</v>
      </c>
      <c r="D23" s="229">
        <v>1543628.46</v>
      </c>
      <c r="E23" s="229">
        <v>1543628.46</v>
      </c>
      <c r="F23" s="229">
        <f t="shared" si="1"/>
        <v>0</v>
      </c>
      <c r="G23" s="229">
        <v>1838477</v>
      </c>
      <c r="H23" s="229"/>
      <c r="I23" s="229">
        <f t="shared" si="2"/>
        <v>-294848.54000000004</v>
      </c>
      <c r="J23" s="229">
        <v>1838477</v>
      </c>
      <c r="K23" s="229">
        <v>1838477</v>
      </c>
      <c r="L23" s="229">
        <v>1838476</v>
      </c>
      <c r="M23" s="218">
        <v>1838476</v>
      </c>
      <c r="N23" s="230">
        <f t="shared" si="3"/>
        <v>-294847.54000000004</v>
      </c>
      <c r="O23" s="230">
        <v>1543628.46</v>
      </c>
      <c r="P23" s="220">
        <f t="shared" si="4"/>
        <v>-1</v>
      </c>
      <c r="Q23" s="221">
        <f t="shared" si="0"/>
        <v>294847.54000000004</v>
      </c>
      <c r="S23" s="222">
        <v>333178.85019999999</v>
      </c>
      <c r="T23" s="223">
        <v>376492.10072599998</v>
      </c>
      <c r="U23" s="224">
        <v>425436.07382037991</v>
      </c>
      <c r="V23" s="231">
        <v>7.1920851720993148E-2</v>
      </c>
      <c r="W23" s="232">
        <v>3.6579215781848279E-2</v>
      </c>
      <c r="X23" s="232">
        <v>2.5199602733621342E-2</v>
      </c>
    </row>
    <row r="24" spans="1:28">
      <c r="A24" s="227">
        <v>19</v>
      </c>
      <c r="B24" s="228" t="s">
        <v>241</v>
      </c>
      <c r="C24" s="229">
        <v>736968.61</v>
      </c>
      <c r="D24" s="229">
        <v>736968.61</v>
      </c>
      <c r="E24" s="229">
        <v>736968.61</v>
      </c>
      <c r="F24" s="229">
        <f t="shared" si="1"/>
        <v>0</v>
      </c>
      <c r="G24" s="229">
        <v>1000108</v>
      </c>
      <c r="H24" s="229"/>
      <c r="I24" s="229">
        <f t="shared" si="2"/>
        <v>-263139.39</v>
      </c>
      <c r="J24" s="229">
        <v>999892</v>
      </c>
      <c r="K24" s="229">
        <v>1000108</v>
      </c>
      <c r="L24" s="229">
        <v>999000</v>
      </c>
      <c r="M24" s="218">
        <v>999000</v>
      </c>
      <c r="N24" s="230">
        <f t="shared" si="3"/>
        <v>-262031.39</v>
      </c>
      <c r="O24" s="230">
        <v>736968.61</v>
      </c>
      <c r="P24" s="220">
        <f t="shared" si="4"/>
        <v>-1108</v>
      </c>
      <c r="Q24" s="221">
        <f t="shared" si="0"/>
        <v>262031.39</v>
      </c>
      <c r="S24" s="222">
        <v>297347.51069999998</v>
      </c>
      <c r="T24" s="223">
        <v>336002.68709099997</v>
      </c>
      <c r="U24" s="224">
        <v>379683.03641282994</v>
      </c>
      <c r="V24" s="231">
        <v>0.13040195336131796</v>
      </c>
      <c r="W24" s="232">
        <v>-1.7836342128008574E-2</v>
      </c>
      <c r="X24" s="232">
        <v>7.5873129777022054E-3</v>
      </c>
    </row>
    <row r="25" spans="1:28">
      <c r="A25" s="227">
        <v>20</v>
      </c>
      <c r="B25" s="228" t="s">
        <v>242</v>
      </c>
      <c r="C25" s="229">
        <v>1479582.48</v>
      </c>
      <c r="D25" s="229">
        <v>1479582.48</v>
      </c>
      <c r="E25" s="229">
        <v>1479582.48</v>
      </c>
      <c r="F25" s="229">
        <f t="shared" si="1"/>
        <v>0</v>
      </c>
      <c r="G25" s="229">
        <v>1479557</v>
      </c>
      <c r="H25" s="229"/>
      <c r="I25" s="229">
        <f t="shared" si="2"/>
        <v>25.479999999981374</v>
      </c>
      <c r="J25" s="229">
        <v>1479557</v>
      </c>
      <c r="K25" s="229">
        <v>1479557</v>
      </c>
      <c r="L25" s="229">
        <v>1479556.9233344588</v>
      </c>
      <c r="M25" s="218">
        <v>1479556.9233344588</v>
      </c>
      <c r="N25" s="230">
        <f t="shared" si="3"/>
        <v>25.5566655411385</v>
      </c>
      <c r="O25" s="230">
        <v>1479582.48</v>
      </c>
      <c r="P25" s="220">
        <f t="shared" si="4"/>
        <v>-7.6665541157126427E-2</v>
      </c>
      <c r="Q25" s="221"/>
      <c r="S25" s="222">
        <v>0</v>
      </c>
      <c r="T25" s="223">
        <v>0</v>
      </c>
      <c r="U25" s="224">
        <v>0</v>
      </c>
      <c r="V25" s="231">
        <v>0</v>
      </c>
      <c r="W25" s="232">
        <v>0</v>
      </c>
      <c r="X25" s="232">
        <v>0</v>
      </c>
    </row>
    <row r="26" spans="1:28">
      <c r="A26" s="227">
        <v>21</v>
      </c>
      <c r="B26" s="228" t="s">
        <v>172</v>
      </c>
      <c r="C26" s="229">
        <v>3192672.47</v>
      </c>
      <c r="D26" s="229">
        <v>3192672.47</v>
      </c>
      <c r="E26" s="229">
        <v>3192672.47</v>
      </c>
      <c r="F26" s="229">
        <f t="shared" si="1"/>
        <v>0</v>
      </c>
      <c r="G26" s="229">
        <v>3054996</v>
      </c>
      <c r="H26" s="229"/>
      <c r="I26" s="229">
        <f t="shared" si="2"/>
        <v>137676.4700000002</v>
      </c>
      <c r="J26" s="229">
        <v>3055460</v>
      </c>
      <c r="K26" s="229">
        <v>3054996</v>
      </c>
      <c r="L26" s="229">
        <v>3055459.53</v>
      </c>
      <c r="M26" s="218">
        <v>3055459.53</v>
      </c>
      <c r="N26" s="230"/>
      <c r="O26" s="230">
        <v>3192672.47</v>
      </c>
      <c r="P26" s="220">
        <f t="shared" si="4"/>
        <v>463.52999999979511</v>
      </c>
      <c r="Q26" s="221"/>
      <c r="S26" s="222">
        <v>0</v>
      </c>
      <c r="T26" s="223">
        <v>0</v>
      </c>
      <c r="U26" s="224">
        <v>0</v>
      </c>
      <c r="V26" s="231">
        <v>0</v>
      </c>
      <c r="W26" s="232">
        <v>0</v>
      </c>
      <c r="X26" s="232">
        <v>0</v>
      </c>
    </row>
    <row r="27" spans="1:28">
      <c r="A27" s="227">
        <v>22</v>
      </c>
      <c r="B27" s="228" t="s">
        <v>151</v>
      </c>
      <c r="C27" s="229">
        <v>2450912.9500000002</v>
      </c>
      <c r="D27" s="229">
        <v>2450912.9500000002</v>
      </c>
      <c r="E27" s="229">
        <v>2450912.9500000002</v>
      </c>
      <c r="F27" s="229">
        <f t="shared" si="1"/>
        <v>0</v>
      </c>
      <c r="G27" s="229">
        <v>3044436</v>
      </c>
      <c r="H27" s="229"/>
      <c r="I27" s="229">
        <f t="shared" si="2"/>
        <v>-593523.04999999981</v>
      </c>
      <c r="J27" s="229">
        <v>1069762</v>
      </c>
      <c r="K27" s="229">
        <v>3044436</v>
      </c>
      <c r="L27" s="229">
        <v>1069762</v>
      </c>
      <c r="M27" s="218"/>
      <c r="N27" s="230"/>
      <c r="O27" s="230" t="s">
        <v>160</v>
      </c>
      <c r="P27" s="220">
        <f t="shared" si="4"/>
        <v>-3044436</v>
      </c>
      <c r="Q27" s="221"/>
      <c r="S27" s="222">
        <v>670681.04649999971</v>
      </c>
      <c r="T27" s="223">
        <v>757869.58254499955</v>
      </c>
      <c r="U27" s="224">
        <v>856392.62827584939</v>
      </c>
      <c r="V27" s="231">
        <v>0.13745180881080316</v>
      </c>
      <c r="W27" s="232">
        <v>4.8811999799089248E-2</v>
      </c>
      <c r="X27" s="232">
        <v>3.3466540186485011E-2</v>
      </c>
    </row>
    <row r="28" spans="1:28">
      <c r="A28" s="227">
        <v>23</v>
      </c>
      <c r="B28" s="228" t="s">
        <v>243</v>
      </c>
      <c r="C28" s="229">
        <v>0</v>
      </c>
      <c r="D28" s="229">
        <v>0</v>
      </c>
      <c r="E28" s="229">
        <v>0</v>
      </c>
      <c r="F28" s="229">
        <f t="shared" si="1"/>
        <v>0</v>
      </c>
      <c r="G28" s="229">
        <v>0</v>
      </c>
      <c r="H28" s="229"/>
      <c r="I28" s="229">
        <f t="shared" si="2"/>
        <v>0</v>
      </c>
      <c r="J28" s="229">
        <v>0</v>
      </c>
      <c r="K28" s="229">
        <v>0</v>
      </c>
      <c r="L28" s="229">
        <v>0</v>
      </c>
      <c r="M28" s="218"/>
      <c r="N28" s="230"/>
      <c r="O28" s="230" t="s">
        <v>160</v>
      </c>
      <c r="P28" s="220">
        <f t="shared" si="4"/>
        <v>0</v>
      </c>
      <c r="Q28" s="221"/>
      <c r="S28" s="222"/>
      <c r="T28" s="223"/>
      <c r="U28" s="224"/>
      <c r="V28" s="231"/>
      <c r="W28" s="232"/>
      <c r="X28" s="232"/>
    </row>
    <row r="29" spans="1:28" ht="37.5">
      <c r="A29" s="227">
        <v>24</v>
      </c>
      <c r="B29" s="228" t="s">
        <v>244</v>
      </c>
      <c r="C29" s="233">
        <v>5406827.4100000001</v>
      </c>
      <c r="D29" s="233">
        <v>5406827.4100000001</v>
      </c>
      <c r="E29" s="229">
        <v>5406827.4100000001</v>
      </c>
      <c r="F29" s="229">
        <f t="shared" si="1"/>
        <v>0</v>
      </c>
      <c r="G29" s="233">
        <v>9063390</v>
      </c>
      <c r="H29" s="233"/>
      <c r="I29" s="233">
        <f t="shared" si="2"/>
        <v>-3656562.59</v>
      </c>
      <c r="J29" s="233">
        <v>5099461</v>
      </c>
      <c r="K29" s="233">
        <v>9063390</v>
      </c>
      <c r="L29" s="233">
        <v>9205731.4299999997</v>
      </c>
      <c r="M29" s="233">
        <v>9205731.4299999997</v>
      </c>
      <c r="N29" s="234"/>
      <c r="O29" s="235">
        <v>5406827.4100000001</v>
      </c>
      <c r="P29" s="220">
        <f t="shared" si="4"/>
        <v>142341.4299999997</v>
      </c>
      <c r="Q29" s="221">
        <f t="shared" si="0"/>
        <v>3798904.0199999996</v>
      </c>
      <c r="S29" s="222">
        <v>4131915.7266999995</v>
      </c>
      <c r="T29" s="223">
        <v>4669064.7711709989</v>
      </c>
      <c r="U29" s="224">
        <v>5276043.191423228</v>
      </c>
      <c r="V29" s="231">
        <v>0.15020767705840238</v>
      </c>
      <c r="W29" s="232">
        <v>4.1377862061508383E-2</v>
      </c>
      <c r="X29" s="232">
        <v>1.8278564032991124E-2</v>
      </c>
    </row>
    <row r="30" spans="1:28">
      <c r="A30" s="227">
        <v>25</v>
      </c>
      <c r="B30" s="228" t="s">
        <v>161</v>
      </c>
      <c r="C30" s="229">
        <v>4606941.72</v>
      </c>
      <c r="D30" s="229">
        <v>4693852</v>
      </c>
      <c r="E30" s="229">
        <v>4606941.72</v>
      </c>
      <c r="F30" s="229">
        <f t="shared" si="1"/>
        <v>86910.280000000261</v>
      </c>
      <c r="G30" s="229">
        <v>6142623</v>
      </c>
      <c r="H30" s="229"/>
      <c r="I30" s="229">
        <f t="shared" si="2"/>
        <v>-1535681.2800000003</v>
      </c>
      <c r="J30" s="229">
        <v>6142623</v>
      </c>
      <c r="K30" s="229">
        <v>6142623</v>
      </c>
      <c r="L30" s="229">
        <v>6142623</v>
      </c>
      <c r="M30" s="218">
        <v>6142623</v>
      </c>
      <c r="N30" s="230"/>
      <c r="O30" s="230">
        <v>4606941.72</v>
      </c>
      <c r="P30" s="220">
        <f t="shared" si="4"/>
        <v>0</v>
      </c>
      <c r="Q30" s="221">
        <f t="shared" si="0"/>
        <v>1535681.2800000003</v>
      </c>
      <c r="S30" s="222">
        <v>1735319.8464000002</v>
      </c>
      <c r="T30" s="223">
        <v>1960911.426432</v>
      </c>
      <c r="U30" s="224">
        <v>2215829.9118681597</v>
      </c>
      <c r="V30" s="231">
        <v>0.19296735454658664</v>
      </c>
      <c r="W30" s="232">
        <v>1.8110030711790386E-2</v>
      </c>
      <c r="X30" s="232">
        <v>2.2814129176648115E-2</v>
      </c>
      <c r="Y30" s="221"/>
      <c r="Z30" s="236">
        <f>-Y30*1.13</f>
        <v>0</v>
      </c>
      <c r="AA30" s="236">
        <f>Z30*1.13</f>
        <v>0</v>
      </c>
      <c r="AB30" s="236">
        <f>AA30*1.13</f>
        <v>0</v>
      </c>
    </row>
    <row r="31" spans="1:28">
      <c r="A31" s="227">
        <v>26</v>
      </c>
      <c r="B31" s="228" t="s">
        <v>167</v>
      </c>
      <c r="C31" s="229">
        <v>4392677.33</v>
      </c>
      <c r="D31" s="229">
        <v>4392677.33</v>
      </c>
      <c r="E31" s="229">
        <v>4392677.33</v>
      </c>
      <c r="F31" s="229">
        <f t="shared" si="1"/>
        <v>0</v>
      </c>
      <c r="G31" s="229">
        <v>5274014</v>
      </c>
      <c r="H31" s="229"/>
      <c r="I31" s="229">
        <f t="shared" si="2"/>
        <v>-881336.66999999993</v>
      </c>
      <c r="J31" s="229">
        <v>5246025</v>
      </c>
      <c r="K31" s="229">
        <v>5274014</v>
      </c>
      <c r="L31" s="229">
        <v>5274181</v>
      </c>
      <c r="M31" s="218">
        <v>5274181</v>
      </c>
      <c r="N31" s="230">
        <f t="shared" si="3"/>
        <v>-881503.66999999993</v>
      </c>
      <c r="O31" s="230">
        <v>4392677.33</v>
      </c>
      <c r="P31" s="220">
        <f t="shared" si="4"/>
        <v>167</v>
      </c>
      <c r="Q31" s="221">
        <f t="shared" si="0"/>
        <v>881503.66999999993</v>
      </c>
      <c r="R31" s="236"/>
      <c r="S31" s="222">
        <v>995910.43709999986</v>
      </c>
      <c r="T31" s="223">
        <v>1125378.7939229996</v>
      </c>
      <c r="U31" s="224">
        <v>1271678.0371329894</v>
      </c>
      <c r="V31" s="231">
        <v>7.198960582366154E-2</v>
      </c>
      <c r="W31" s="232">
        <v>1.0377433463461604E-2</v>
      </c>
      <c r="X31" s="232">
        <v>3.9965973273066072E-2</v>
      </c>
    </row>
    <row r="32" spans="1:28">
      <c r="A32" s="227">
        <v>27</v>
      </c>
      <c r="B32" s="228" t="s">
        <v>245</v>
      </c>
      <c r="C32" s="229">
        <v>5757326.0499999998</v>
      </c>
      <c r="D32" s="229">
        <v>5761766</v>
      </c>
      <c r="E32" s="229">
        <v>5757326.0499999998</v>
      </c>
      <c r="F32" s="229">
        <f t="shared" si="1"/>
        <v>4439.9500000001863</v>
      </c>
      <c r="G32" s="229">
        <v>6103385</v>
      </c>
      <c r="H32" s="229"/>
      <c r="I32" s="229">
        <f t="shared" si="2"/>
        <v>-346058.95000000019</v>
      </c>
      <c r="J32" s="229">
        <v>6107366</v>
      </c>
      <c r="K32" s="229">
        <v>6103385</v>
      </c>
      <c r="L32" s="229">
        <v>6107366</v>
      </c>
      <c r="M32" s="218"/>
      <c r="N32" s="230"/>
      <c r="O32" s="230" t="s">
        <v>160</v>
      </c>
      <c r="P32" s="220">
        <f t="shared" si="4"/>
        <v>-6103385</v>
      </c>
      <c r="Q32" s="221"/>
      <c r="S32" s="222"/>
      <c r="T32" s="223"/>
      <c r="U32" s="224"/>
      <c r="V32" s="231"/>
      <c r="W32" s="232"/>
      <c r="X32" s="232"/>
    </row>
    <row r="33" spans="1:28">
      <c r="A33" s="227">
        <v>28</v>
      </c>
      <c r="B33" s="228" t="s">
        <v>246</v>
      </c>
      <c r="C33" s="229">
        <v>2587424.46</v>
      </c>
      <c r="D33" s="229">
        <v>2587424.46</v>
      </c>
      <c r="E33" s="229">
        <v>2587424.46</v>
      </c>
      <c r="F33" s="229">
        <f t="shared" si="1"/>
        <v>0</v>
      </c>
      <c r="G33" s="229">
        <v>2380851</v>
      </c>
      <c r="H33" s="229"/>
      <c r="I33" s="229">
        <f t="shared" si="2"/>
        <v>206573.45999999996</v>
      </c>
      <c r="J33" s="229">
        <v>2475328</v>
      </c>
      <c r="K33" s="229">
        <v>2380851</v>
      </c>
      <c r="L33" s="229">
        <v>2380000</v>
      </c>
      <c r="M33" s="218">
        <v>2380000</v>
      </c>
      <c r="N33" s="230">
        <f t="shared" si="3"/>
        <v>207424.45999999996</v>
      </c>
      <c r="O33" s="230">
        <v>2587424.46</v>
      </c>
      <c r="P33" s="220">
        <f t="shared" si="4"/>
        <v>-851</v>
      </c>
      <c r="Q33" s="221"/>
      <c r="S33" s="222">
        <v>0</v>
      </c>
      <c r="T33" s="223">
        <v>0</v>
      </c>
      <c r="U33" s="224">
        <v>0</v>
      </c>
      <c r="V33" s="231">
        <v>0</v>
      </c>
      <c r="W33" s="232">
        <v>0</v>
      </c>
      <c r="X33" s="232">
        <v>0</v>
      </c>
    </row>
    <row r="34" spans="1:28">
      <c r="A34" s="227">
        <v>29</v>
      </c>
      <c r="B34" s="228" t="s">
        <v>247</v>
      </c>
      <c r="C34" s="229">
        <v>1536840.75</v>
      </c>
      <c r="D34" s="229">
        <v>1536840.75</v>
      </c>
      <c r="E34" s="229">
        <v>1536840.75</v>
      </c>
      <c r="F34" s="229">
        <f t="shared" si="1"/>
        <v>0</v>
      </c>
      <c r="G34" s="229">
        <v>1371196</v>
      </c>
      <c r="H34" s="229"/>
      <c r="I34" s="229">
        <f t="shared" si="2"/>
        <v>165644.75</v>
      </c>
      <c r="J34" s="229">
        <v>1370445</v>
      </c>
      <c r="K34" s="229">
        <v>1371196</v>
      </c>
      <c r="L34" s="229">
        <v>1370445</v>
      </c>
      <c r="M34" s="218"/>
      <c r="N34" s="230"/>
      <c r="O34" s="230" t="s">
        <v>160</v>
      </c>
      <c r="P34" s="220">
        <f t="shared" si="4"/>
        <v>-1371196</v>
      </c>
      <c r="Q34" s="221"/>
      <c r="S34" s="222"/>
      <c r="T34" s="223"/>
      <c r="U34" s="224"/>
      <c r="V34" s="231"/>
      <c r="W34" s="232"/>
      <c r="X34" s="232"/>
    </row>
    <row r="35" spans="1:28">
      <c r="A35" s="227">
        <v>30</v>
      </c>
      <c r="B35" s="228" t="s">
        <v>248</v>
      </c>
      <c r="C35" s="229">
        <v>2741601.86</v>
      </c>
      <c r="D35" s="229">
        <v>2741601.86</v>
      </c>
      <c r="E35" s="229">
        <v>2741601.86</v>
      </c>
      <c r="F35" s="229">
        <f t="shared" si="1"/>
        <v>0</v>
      </c>
      <c r="G35" s="229">
        <v>2335868</v>
      </c>
      <c r="H35" s="229"/>
      <c r="I35" s="229">
        <f t="shared" si="2"/>
        <v>405733.85999999987</v>
      </c>
      <c r="J35" s="229">
        <v>2183324</v>
      </c>
      <c r="K35" s="229">
        <v>2335868</v>
      </c>
      <c r="L35" s="229">
        <v>2183324</v>
      </c>
      <c r="M35" s="218"/>
      <c r="N35" s="230"/>
      <c r="O35" s="230" t="s">
        <v>160</v>
      </c>
      <c r="P35" s="220">
        <f t="shared" si="4"/>
        <v>-2335868</v>
      </c>
      <c r="Q35" s="221"/>
      <c r="S35" s="222"/>
      <c r="T35" s="223"/>
      <c r="U35" s="224"/>
      <c r="V35" s="231"/>
      <c r="W35" s="232"/>
      <c r="X35" s="232"/>
    </row>
    <row r="36" spans="1:28">
      <c r="A36" s="227">
        <v>31</v>
      </c>
      <c r="B36" s="228" t="s">
        <v>249</v>
      </c>
      <c r="C36" s="229">
        <v>1891474.1</v>
      </c>
      <c r="D36" s="229">
        <v>1891474.1</v>
      </c>
      <c r="E36" s="229">
        <v>1891474.1</v>
      </c>
      <c r="F36" s="229">
        <f t="shared" si="1"/>
        <v>0</v>
      </c>
      <c r="G36" s="229">
        <v>1815757</v>
      </c>
      <c r="H36" s="229"/>
      <c r="I36" s="229">
        <f t="shared" si="2"/>
        <v>75717.100000000093</v>
      </c>
      <c r="J36" s="229">
        <v>1815757</v>
      </c>
      <c r="K36" s="229">
        <v>1815757</v>
      </c>
      <c r="L36" s="229">
        <v>1815575.2</v>
      </c>
      <c r="M36" s="218">
        <v>1815575.2</v>
      </c>
      <c r="N36" s="230">
        <f>O36-M36</f>
        <v>75898.90000000014</v>
      </c>
      <c r="O36" s="230">
        <v>1891474.1</v>
      </c>
      <c r="P36" s="220">
        <f t="shared" si="4"/>
        <v>-181.80000000004657</v>
      </c>
      <c r="Q36" s="221"/>
      <c r="S36" s="222">
        <v>0</v>
      </c>
      <c r="T36" s="223">
        <v>0</v>
      </c>
      <c r="U36" s="224">
        <v>0</v>
      </c>
      <c r="V36" s="231">
        <v>0</v>
      </c>
      <c r="W36" s="232">
        <v>0</v>
      </c>
      <c r="X36" s="232">
        <v>0</v>
      </c>
    </row>
    <row r="37" spans="1:28">
      <c r="A37" s="227">
        <v>32</v>
      </c>
      <c r="B37" s="228" t="s">
        <v>162</v>
      </c>
      <c r="C37" s="229">
        <v>728439.47</v>
      </c>
      <c r="D37" s="229">
        <v>728439.47</v>
      </c>
      <c r="E37" s="229">
        <v>728439.47</v>
      </c>
      <c r="F37" s="229">
        <f t="shared" si="1"/>
        <v>0</v>
      </c>
      <c r="G37" s="229">
        <v>823669</v>
      </c>
      <c r="H37" s="229"/>
      <c r="I37" s="229">
        <f t="shared" si="2"/>
        <v>-95229.530000000028</v>
      </c>
      <c r="J37" s="229">
        <v>823669</v>
      </c>
      <c r="K37" s="229">
        <v>823669</v>
      </c>
      <c r="L37" s="229">
        <v>823670</v>
      </c>
      <c r="M37" s="218">
        <v>823670</v>
      </c>
      <c r="N37" s="230">
        <f t="shared" si="3"/>
        <v>-95230.530000000028</v>
      </c>
      <c r="O37" s="230">
        <v>728439.47</v>
      </c>
      <c r="P37" s="220">
        <f t="shared" si="4"/>
        <v>1</v>
      </c>
      <c r="Q37" s="221">
        <f t="shared" si="0"/>
        <v>95230.530000000028</v>
      </c>
      <c r="S37" s="222">
        <v>107609.36890000002</v>
      </c>
      <c r="T37" s="223">
        <v>121598.586857</v>
      </c>
      <c r="U37" s="224">
        <v>137406.40314841</v>
      </c>
      <c r="V37" s="231">
        <v>3.0784249300724247E-2</v>
      </c>
      <c r="W37" s="232">
        <v>5.1135493694585005E-3</v>
      </c>
      <c r="X37" s="232">
        <v>2.2450926473937944E-2</v>
      </c>
    </row>
    <row r="38" spans="1:28">
      <c r="A38" s="227">
        <v>33</v>
      </c>
      <c r="B38" s="228" t="s">
        <v>142</v>
      </c>
      <c r="C38" s="229">
        <v>4085065.61</v>
      </c>
      <c r="D38" s="229">
        <v>4085065.61</v>
      </c>
      <c r="E38" s="229">
        <v>4085065.61</v>
      </c>
      <c r="F38" s="229">
        <f t="shared" si="1"/>
        <v>0</v>
      </c>
      <c r="G38" s="218">
        <v>4282081.5999999996</v>
      </c>
      <c r="H38" s="229"/>
      <c r="I38" s="229">
        <f t="shared" si="2"/>
        <v>-197015.98999999976</v>
      </c>
      <c r="J38" s="229">
        <v>2752781</v>
      </c>
      <c r="K38" s="229">
        <v>2752781</v>
      </c>
      <c r="L38" s="229">
        <v>4282081.5999999996</v>
      </c>
      <c r="M38" s="218">
        <v>4282081.5999999996</v>
      </c>
      <c r="N38" s="230">
        <f t="shared" si="3"/>
        <v>-197015.98999999976</v>
      </c>
      <c r="O38" s="230">
        <v>4085065.61</v>
      </c>
      <c r="P38" s="220">
        <f t="shared" si="4"/>
        <v>0</v>
      </c>
      <c r="Q38" s="221">
        <f t="shared" si="0"/>
        <v>197015.98999999976</v>
      </c>
      <c r="S38" s="222">
        <v>222628.06869999971</v>
      </c>
      <c r="T38" s="223">
        <v>251569.71763099966</v>
      </c>
      <c r="U38" s="224">
        <v>284273.78092302958</v>
      </c>
      <c r="V38" s="231">
        <v>1.9554928629103678E-2</v>
      </c>
      <c r="W38" s="232">
        <v>2.6742707260643539E-4</v>
      </c>
      <c r="X38" s="232">
        <v>1.0203068123521411E-2</v>
      </c>
    </row>
    <row r="39" spans="1:28">
      <c r="A39" s="227">
        <v>34</v>
      </c>
      <c r="B39" s="228" t="s">
        <v>164</v>
      </c>
      <c r="C39" s="229">
        <v>2342462.0699999998</v>
      </c>
      <c r="D39" s="229">
        <v>2342462.0699999998</v>
      </c>
      <c r="E39" s="229">
        <v>2342462.0699999998</v>
      </c>
      <c r="F39" s="229">
        <f t="shared" si="1"/>
        <v>0</v>
      </c>
      <c r="G39" s="229">
        <v>2377112</v>
      </c>
      <c r="H39" s="229"/>
      <c r="I39" s="229">
        <f t="shared" si="2"/>
        <v>-34649.930000000168</v>
      </c>
      <c r="J39" s="229">
        <v>2377112</v>
      </c>
      <c r="K39" s="229">
        <v>2377112</v>
      </c>
      <c r="L39" s="229">
        <v>2377112</v>
      </c>
      <c r="M39" s="218">
        <v>2377112</v>
      </c>
      <c r="N39" s="230">
        <f t="shared" si="3"/>
        <v>-34649.930000000168</v>
      </c>
      <c r="O39" s="230">
        <v>2342462.0699999998</v>
      </c>
      <c r="P39" s="220">
        <f t="shared" si="4"/>
        <v>0</v>
      </c>
      <c r="Q39" s="221">
        <f t="shared" si="0"/>
        <v>34649.930000000168</v>
      </c>
      <c r="S39" s="222">
        <v>39154.420900000187</v>
      </c>
      <c r="T39" s="223">
        <v>44244.495617000204</v>
      </c>
      <c r="U39" s="224">
        <v>49996.280047210224</v>
      </c>
      <c r="V39" s="231">
        <v>8.8224752005655292E-3</v>
      </c>
      <c r="W39" s="232">
        <v>4.8893528834081362E-3</v>
      </c>
      <c r="X39" s="232">
        <v>3.2290246683356698E-3</v>
      </c>
    </row>
    <row r="40" spans="1:28">
      <c r="A40" s="227">
        <v>35</v>
      </c>
      <c r="B40" s="228" t="s">
        <v>177</v>
      </c>
      <c r="C40" s="229">
        <v>2058043.46</v>
      </c>
      <c r="D40" s="229">
        <v>2058043.46</v>
      </c>
      <c r="E40" s="229">
        <v>2058043.46</v>
      </c>
      <c r="F40" s="229">
        <f t="shared" si="1"/>
        <v>0</v>
      </c>
      <c r="G40" s="229">
        <v>2057874</v>
      </c>
      <c r="H40" s="229"/>
      <c r="I40" s="229">
        <f t="shared" si="2"/>
        <v>169.45999999996275</v>
      </c>
      <c r="J40" s="229">
        <v>2057874</v>
      </c>
      <c r="K40" s="229">
        <v>2057874</v>
      </c>
      <c r="L40" s="229">
        <v>2057873.9</v>
      </c>
      <c r="M40" s="218">
        <v>2057873.9</v>
      </c>
      <c r="N40" s="230">
        <f t="shared" si="3"/>
        <v>169.56000000005588</v>
      </c>
      <c r="O40" s="230">
        <v>2058043.46</v>
      </c>
      <c r="P40" s="220">
        <f t="shared" si="4"/>
        <v>-0.10000000009313226</v>
      </c>
      <c r="Q40" s="221"/>
      <c r="S40" s="222">
        <v>0</v>
      </c>
      <c r="T40" s="223">
        <v>0</v>
      </c>
      <c r="U40" s="224">
        <v>0</v>
      </c>
      <c r="V40" s="231">
        <v>0</v>
      </c>
      <c r="W40" s="232">
        <v>0</v>
      </c>
      <c r="X40" s="232">
        <v>0</v>
      </c>
    </row>
    <row r="41" spans="1:28">
      <c r="A41" s="227">
        <v>36</v>
      </c>
      <c r="B41" s="228" t="s">
        <v>150</v>
      </c>
      <c r="C41" s="229">
        <v>4873603.32</v>
      </c>
      <c r="D41" s="229">
        <v>4873603.32</v>
      </c>
      <c r="E41" s="229">
        <v>4873603.32</v>
      </c>
      <c r="F41" s="229">
        <f t="shared" si="1"/>
        <v>0</v>
      </c>
      <c r="G41" s="229">
        <v>4867964</v>
      </c>
      <c r="H41" s="229"/>
      <c r="I41" s="229">
        <f t="shared" si="2"/>
        <v>5639.320000000298</v>
      </c>
      <c r="J41" s="229">
        <v>4867964</v>
      </c>
      <c r="K41" s="229">
        <v>4867964</v>
      </c>
      <c r="L41" s="229">
        <v>4867930</v>
      </c>
      <c r="M41" s="218">
        <v>4867930</v>
      </c>
      <c r="N41" s="230">
        <f t="shared" si="3"/>
        <v>5673.320000000298</v>
      </c>
      <c r="O41" s="230">
        <v>4873603.32</v>
      </c>
      <c r="P41" s="220">
        <f t="shared" si="4"/>
        <v>-34</v>
      </c>
      <c r="Q41" s="221"/>
      <c r="S41" s="222">
        <v>0</v>
      </c>
      <c r="T41" s="223">
        <v>0</v>
      </c>
      <c r="U41" s="224">
        <v>0</v>
      </c>
      <c r="V41" s="231">
        <v>0</v>
      </c>
      <c r="W41" s="232">
        <v>0</v>
      </c>
      <c r="X41" s="232">
        <v>0</v>
      </c>
    </row>
    <row r="42" spans="1:28">
      <c r="A42" s="227">
        <v>37</v>
      </c>
      <c r="B42" s="228" t="s">
        <v>158</v>
      </c>
      <c r="C42" s="229">
        <v>1936363.64</v>
      </c>
      <c r="D42" s="229">
        <v>2030775</v>
      </c>
      <c r="E42" s="229">
        <v>1936363.64</v>
      </c>
      <c r="F42" s="229">
        <f t="shared" si="1"/>
        <v>94411.360000000102</v>
      </c>
      <c r="G42" s="229">
        <v>2437421</v>
      </c>
      <c r="H42" s="229"/>
      <c r="I42" s="229">
        <f t="shared" si="2"/>
        <v>-501057.3600000001</v>
      </c>
      <c r="J42" s="229">
        <v>2437424</v>
      </c>
      <c r="K42" s="229">
        <v>2437421</v>
      </c>
      <c r="L42" s="229">
        <v>2115000</v>
      </c>
      <c r="M42" s="218">
        <v>2115000</v>
      </c>
      <c r="N42" s="230">
        <f t="shared" si="3"/>
        <v>-178636.3600000001</v>
      </c>
      <c r="O42" s="230">
        <v>1936363.64</v>
      </c>
      <c r="P42" s="220">
        <f t="shared" si="4"/>
        <v>-322421</v>
      </c>
      <c r="Q42" s="221">
        <f t="shared" si="0"/>
        <v>178636.3600000001</v>
      </c>
      <c r="S42" s="222">
        <v>566194.81680000003</v>
      </c>
      <c r="T42" s="223">
        <v>639800.14298399992</v>
      </c>
      <c r="U42" s="224">
        <v>722974.1615719198</v>
      </c>
      <c r="V42" s="231">
        <v>9.2580005672448382E-2</v>
      </c>
      <c r="W42" s="232">
        <v>-8.4503660102182071E-4</v>
      </c>
      <c r="X42" s="232">
        <v>2.2810553884145601E-2</v>
      </c>
      <c r="Y42" s="221"/>
      <c r="Z42" s="236">
        <f>-Y42*1.13</f>
        <v>0</v>
      </c>
      <c r="AA42" s="236">
        <f>Z42*1.13</f>
        <v>0</v>
      </c>
      <c r="AB42" s="236">
        <f>AA42*1.13</f>
        <v>0</v>
      </c>
    </row>
    <row r="43" spans="1:28">
      <c r="A43" s="227">
        <v>38</v>
      </c>
      <c r="B43" s="228" t="s">
        <v>250</v>
      </c>
      <c r="C43" s="229">
        <v>4109344.67</v>
      </c>
      <c r="D43" s="229">
        <v>4109344.67</v>
      </c>
      <c r="E43" s="229">
        <v>4109344.67</v>
      </c>
      <c r="F43" s="229">
        <f t="shared" si="1"/>
        <v>0</v>
      </c>
      <c r="G43" s="229">
        <v>4389326</v>
      </c>
      <c r="H43" s="229"/>
      <c r="I43" s="229">
        <f t="shared" si="2"/>
        <v>-279981.33000000007</v>
      </c>
      <c r="J43" s="229">
        <v>4389326</v>
      </c>
      <c r="K43" s="229">
        <v>4389326</v>
      </c>
      <c r="L43" s="229">
        <v>4396257.5999999996</v>
      </c>
      <c r="M43" s="218">
        <v>4396257.5999999996</v>
      </c>
      <c r="N43" s="230">
        <f t="shared" si="3"/>
        <v>-286912.9299999997</v>
      </c>
      <c r="O43" s="230">
        <v>4109344.67</v>
      </c>
      <c r="P43" s="220">
        <f t="shared" si="4"/>
        <v>6931.5999999996275</v>
      </c>
      <c r="Q43" s="221">
        <f t="shared" si="0"/>
        <v>286912.9299999997</v>
      </c>
      <c r="S43" s="222">
        <v>316378.90290000004</v>
      </c>
      <c r="T43" s="223">
        <v>357508.16027699999</v>
      </c>
      <c r="U43" s="224">
        <v>403984.22111300996</v>
      </c>
      <c r="V43" s="231">
        <v>3.3653498699184187E-2</v>
      </c>
      <c r="W43" s="232">
        <v>2.5876617006090688E-3</v>
      </c>
      <c r="X43" s="232">
        <v>1.9418154497428265E-2</v>
      </c>
    </row>
    <row r="44" spans="1:28">
      <c r="A44" s="227">
        <v>39</v>
      </c>
      <c r="B44" s="228" t="s">
        <v>175</v>
      </c>
      <c r="C44" s="229">
        <v>1279559.9099999999</v>
      </c>
      <c r="D44" s="229">
        <v>1279559.9099999999</v>
      </c>
      <c r="E44" s="229">
        <v>1279559.9099999999</v>
      </c>
      <c r="F44" s="229">
        <f t="shared" si="1"/>
        <v>0</v>
      </c>
      <c r="G44" s="229">
        <v>1286775</v>
      </c>
      <c r="H44" s="229"/>
      <c r="I44" s="229">
        <f t="shared" si="2"/>
        <v>-7215.0900000000838</v>
      </c>
      <c r="J44" s="229">
        <v>1286775</v>
      </c>
      <c r="K44" s="229">
        <v>1286775</v>
      </c>
      <c r="L44" s="229">
        <v>1286775.20688</v>
      </c>
      <c r="M44" s="218">
        <v>1286775.20688</v>
      </c>
      <c r="N44" s="230">
        <f t="shared" si="3"/>
        <v>-7215.2968800000381</v>
      </c>
      <c r="O44" s="230">
        <v>1279559.9099999999</v>
      </c>
      <c r="P44" s="220">
        <f t="shared" si="4"/>
        <v>0.20687999995425344</v>
      </c>
      <c r="Q44" s="221">
        <f t="shared" si="0"/>
        <v>7215.2968800000381</v>
      </c>
      <c r="S44" s="222">
        <v>8153.0517000000937</v>
      </c>
      <c r="T44" s="223">
        <v>9212.9484210001046</v>
      </c>
      <c r="U44" s="224">
        <v>10410.631715730116</v>
      </c>
      <c r="V44" s="231">
        <v>3.6833861560522868E-3</v>
      </c>
      <c r="W44" s="232">
        <v>2.1285432181467902E-3</v>
      </c>
      <c r="X44" s="232">
        <v>1.9391374677635701E-3</v>
      </c>
    </row>
    <row r="45" spans="1:28">
      <c r="A45" s="227">
        <v>40</v>
      </c>
      <c r="B45" s="228" t="s">
        <v>251</v>
      </c>
      <c r="C45" s="229">
        <v>5734648.7699999996</v>
      </c>
      <c r="D45" s="229">
        <v>5734648.7699999996</v>
      </c>
      <c r="E45" s="229">
        <v>5734648.7699999996</v>
      </c>
      <c r="F45" s="229">
        <f t="shared" si="1"/>
        <v>0</v>
      </c>
      <c r="G45" s="229">
        <v>6190497</v>
      </c>
      <c r="H45" s="229"/>
      <c r="I45" s="229">
        <f t="shared" si="2"/>
        <v>-455848.23000000045</v>
      </c>
      <c r="J45" s="229">
        <v>6190497</v>
      </c>
      <c r="K45" s="229">
        <v>6190497</v>
      </c>
      <c r="L45" s="229">
        <v>6190497</v>
      </c>
      <c r="M45" s="218"/>
      <c r="N45" s="230"/>
      <c r="O45" s="230" t="s">
        <v>160</v>
      </c>
      <c r="P45" s="220">
        <f t="shared" si="4"/>
        <v>-6190497</v>
      </c>
      <c r="Q45" s="221"/>
      <c r="S45" s="222"/>
      <c r="T45" s="223"/>
      <c r="U45" s="224"/>
      <c r="V45" s="231"/>
      <c r="W45" s="232"/>
      <c r="X45" s="232"/>
    </row>
    <row r="46" spans="1:28">
      <c r="A46" s="227">
        <v>41</v>
      </c>
      <c r="B46" s="228" t="s">
        <v>252</v>
      </c>
      <c r="C46" s="229">
        <v>1249902.75</v>
      </c>
      <c r="D46" s="229">
        <v>1249902.75</v>
      </c>
      <c r="E46" s="229">
        <v>1249902.75</v>
      </c>
      <c r="F46" s="229">
        <f t="shared" si="1"/>
        <v>0</v>
      </c>
      <c r="G46" s="229">
        <v>989413</v>
      </c>
      <c r="H46" s="229"/>
      <c r="I46" s="229">
        <f t="shared" si="2"/>
        <v>260489.75</v>
      </c>
      <c r="J46" s="229">
        <v>989409</v>
      </c>
      <c r="K46" s="229">
        <v>989413</v>
      </c>
      <c r="L46" s="229">
        <v>995611.76</v>
      </c>
      <c r="M46" s="218">
        <v>995611.76</v>
      </c>
      <c r="N46" s="230">
        <f t="shared" si="3"/>
        <v>254290.99</v>
      </c>
      <c r="O46" s="230">
        <v>1249902.75</v>
      </c>
      <c r="P46" s="220">
        <f t="shared" si="4"/>
        <v>6198.7600000000093</v>
      </c>
      <c r="Q46" s="221"/>
      <c r="S46" s="222">
        <v>0</v>
      </c>
      <c r="T46" s="223">
        <v>0</v>
      </c>
      <c r="U46" s="224">
        <v>0</v>
      </c>
      <c r="V46" s="231">
        <v>0</v>
      </c>
      <c r="W46" s="232">
        <v>0</v>
      </c>
      <c r="X46" s="232">
        <v>0</v>
      </c>
    </row>
    <row r="47" spans="1:28">
      <c r="A47" s="227">
        <v>42</v>
      </c>
      <c r="B47" s="228" t="s">
        <v>253</v>
      </c>
      <c r="C47" s="229">
        <v>1839966.05</v>
      </c>
      <c r="D47" s="229">
        <v>1839966.05</v>
      </c>
      <c r="E47" s="229">
        <v>1839966.05</v>
      </c>
      <c r="F47" s="229">
        <f t="shared" si="1"/>
        <v>0</v>
      </c>
      <c r="G47" s="229">
        <v>1830933</v>
      </c>
      <c r="H47" s="229"/>
      <c r="I47" s="229">
        <f t="shared" si="2"/>
        <v>9033.0500000000466</v>
      </c>
      <c r="J47" s="229">
        <v>1830933</v>
      </c>
      <c r="K47" s="229">
        <v>1830933</v>
      </c>
      <c r="L47" s="229">
        <v>1830933</v>
      </c>
      <c r="M47" s="218">
        <v>1830933</v>
      </c>
      <c r="N47" s="230">
        <f t="shared" si="3"/>
        <v>9033.0500000000466</v>
      </c>
      <c r="O47" s="230">
        <v>1839966.05</v>
      </c>
      <c r="P47" s="220">
        <f t="shared" si="4"/>
        <v>0</v>
      </c>
      <c r="Q47" s="221"/>
      <c r="S47" s="222">
        <v>0</v>
      </c>
      <c r="T47" s="223">
        <v>0</v>
      </c>
      <c r="U47" s="224">
        <v>0</v>
      </c>
      <c r="V47" s="231">
        <v>0</v>
      </c>
      <c r="W47" s="232">
        <v>0</v>
      </c>
      <c r="X47" s="232">
        <v>0</v>
      </c>
    </row>
    <row r="48" spans="1:28">
      <c r="A48" s="227">
        <v>43</v>
      </c>
      <c r="B48" s="228" t="s">
        <v>159</v>
      </c>
      <c r="C48" s="229">
        <v>4907948.4000000004</v>
      </c>
      <c r="D48" s="229">
        <v>4907948.4000000004</v>
      </c>
      <c r="E48" s="229">
        <v>4907948.4000000004</v>
      </c>
      <c r="F48" s="229">
        <f t="shared" si="1"/>
        <v>0</v>
      </c>
      <c r="G48" s="229">
        <v>5206370</v>
      </c>
      <c r="H48" s="229"/>
      <c r="I48" s="229">
        <f t="shared" si="2"/>
        <v>-298421.59999999963</v>
      </c>
      <c r="J48" s="229">
        <v>5206337</v>
      </c>
      <c r="K48" s="229">
        <v>5206370</v>
      </c>
      <c r="L48" s="229">
        <v>5206347</v>
      </c>
      <c r="M48" s="218">
        <v>5206347</v>
      </c>
      <c r="N48" s="230"/>
      <c r="O48" s="230">
        <v>4907948.4000000004</v>
      </c>
      <c r="P48" s="220">
        <f t="shared" si="4"/>
        <v>-23</v>
      </c>
      <c r="Q48" s="221">
        <f t="shared" si="0"/>
        <v>298398.59999999963</v>
      </c>
      <c r="S48" s="222">
        <v>337216.40799999953</v>
      </c>
      <c r="T48" s="223">
        <v>381054.54103999946</v>
      </c>
      <c r="U48" s="224">
        <v>430591.63137519936</v>
      </c>
      <c r="V48" s="231">
        <v>2.327818782118379E-2</v>
      </c>
      <c r="W48" s="232">
        <v>-3.3231872124177744E-3</v>
      </c>
      <c r="X48" s="232">
        <v>5.2681814536544016E-3</v>
      </c>
    </row>
    <row r="49" spans="1:28">
      <c r="A49" s="227">
        <v>44</v>
      </c>
      <c r="B49" s="228" t="s">
        <v>254</v>
      </c>
      <c r="C49" s="229">
        <v>2409922.2400000002</v>
      </c>
      <c r="D49" s="229">
        <v>2409922.2400000002</v>
      </c>
      <c r="E49" s="229">
        <v>2409922.2400000002</v>
      </c>
      <c r="F49" s="229">
        <f t="shared" si="1"/>
        <v>0</v>
      </c>
      <c r="G49" s="229">
        <v>2392069</v>
      </c>
      <c r="H49" s="229"/>
      <c r="I49" s="229">
        <f t="shared" si="2"/>
        <v>17853.240000000224</v>
      </c>
      <c r="J49" s="229">
        <v>2392066</v>
      </c>
      <c r="K49" s="229">
        <v>2392069</v>
      </c>
      <c r="L49" s="229">
        <v>2392056.85</v>
      </c>
      <c r="M49" s="218">
        <v>2392056.85</v>
      </c>
      <c r="N49" s="230">
        <f t="shared" si="3"/>
        <v>17865.39000000013</v>
      </c>
      <c r="O49" s="230">
        <v>2409922.2400000002</v>
      </c>
      <c r="P49" s="220">
        <f t="shared" si="4"/>
        <v>-12.149999999906868</v>
      </c>
      <c r="Q49" s="221"/>
      <c r="S49" s="222">
        <v>0</v>
      </c>
      <c r="T49" s="223">
        <v>0</v>
      </c>
      <c r="U49" s="224">
        <v>0</v>
      </c>
      <c r="V49" s="231">
        <v>0</v>
      </c>
      <c r="W49" s="232">
        <v>0</v>
      </c>
      <c r="X49" s="232">
        <v>0</v>
      </c>
    </row>
    <row r="50" spans="1:28">
      <c r="A50" s="227">
        <v>45</v>
      </c>
      <c r="B50" s="228" t="s">
        <v>170</v>
      </c>
      <c r="C50" s="229">
        <v>1204856.22</v>
      </c>
      <c r="D50" s="229">
        <v>1204856.22</v>
      </c>
      <c r="E50" s="229">
        <v>1204856.22</v>
      </c>
      <c r="F50" s="229">
        <f t="shared" si="1"/>
        <v>0</v>
      </c>
      <c r="G50" s="229">
        <v>1270151</v>
      </c>
      <c r="H50" s="229"/>
      <c r="I50" s="229">
        <f t="shared" si="2"/>
        <v>-65294.780000000028</v>
      </c>
      <c r="J50" s="229">
        <v>1270151</v>
      </c>
      <c r="K50" s="229">
        <v>1270151</v>
      </c>
      <c r="L50" s="229">
        <v>1270151</v>
      </c>
      <c r="M50" s="218">
        <v>1270151</v>
      </c>
      <c r="N50" s="230">
        <f t="shared" si="3"/>
        <v>-65294.780000000028</v>
      </c>
      <c r="O50" s="230">
        <v>1204856.22</v>
      </c>
      <c r="P50" s="220">
        <f t="shared" si="4"/>
        <v>0</v>
      </c>
      <c r="Q50" s="221">
        <f t="shared" si="0"/>
        <v>65294.780000000028</v>
      </c>
      <c r="S50" s="222">
        <v>73783.101400000029</v>
      </c>
      <c r="T50" s="223">
        <v>83374.904582000017</v>
      </c>
      <c r="U50" s="224">
        <v>94213.642177660004</v>
      </c>
      <c r="V50" s="231">
        <v>2.0254479764360601E-2</v>
      </c>
      <c r="W50" s="232">
        <v>6.1824052866862973E-3</v>
      </c>
      <c r="X50" s="232">
        <v>5.3325182610949647E-3</v>
      </c>
    </row>
    <row r="51" spans="1:28">
      <c r="A51" s="227">
        <v>46</v>
      </c>
      <c r="B51" s="228" t="s">
        <v>255</v>
      </c>
      <c r="C51" s="229">
        <v>2676361.4700000002</v>
      </c>
      <c r="D51" s="229">
        <v>2686592</v>
      </c>
      <c r="E51" s="229">
        <v>2676361.4700000002</v>
      </c>
      <c r="F51" s="229">
        <f t="shared" si="1"/>
        <v>10230.529999999795</v>
      </c>
      <c r="G51" s="229">
        <v>2913032</v>
      </c>
      <c r="H51" s="229"/>
      <c r="I51" s="229">
        <f t="shared" si="2"/>
        <v>-236670.5299999998</v>
      </c>
      <c r="J51" s="229">
        <v>2809488</v>
      </c>
      <c r="K51" s="229">
        <v>2913032</v>
      </c>
      <c r="L51" s="229">
        <v>2809488</v>
      </c>
      <c r="M51" s="218"/>
      <c r="N51" s="230"/>
      <c r="O51" s="230" t="s">
        <v>160</v>
      </c>
      <c r="P51" s="220">
        <f t="shared" si="4"/>
        <v>-2913032</v>
      </c>
      <c r="Q51" s="221"/>
      <c r="S51" s="222"/>
      <c r="T51" s="223"/>
      <c r="U51" s="224"/>
      <c r="V51" s="231"/>
      <c r="W51" s="232"/>
      <c r="X51" s="232"/>
    </row>
    <row r="52" spans="1:28">
      <c r="A52" s="227">
        <v>47</v>
      </c>
      <c r="B52" s="228" t="s">
        <v>155</v>
      </c>
      <c r="C52" s="229">
        <v>2123666.12</v>
      </c>
      <c r="D52" s="229">
        <v>2123666.12</v>
      </c>
      <c r="E52" s="229">
        <v>2123666.12</v>
      </c>
      <c r="F52" s="229">
        <f t="shared" si="1"/>
        <v>0</v>
      </c>
      <c r="G52" s="229">
        <v>2085281</v>
      </c>
      <c r="H52" s="229"/>
      <c r="I52" s="229">
        <f t="shared" si="2"/>
        <v>38385.120000000112</v>
      </c>
      <c r="J52" s="229">
        <v>2085281</v>
      </c>
      <c r="K52" s="229">
        <v>2085281</v>
      </c>
      <c r="L52" s="229">
        <v>2085283.4</v>
      </c>
      <c r="M52" s="218">
        <v>2085283.4</v>
      </c>
      <c r="N52" s="230">
        <f t="shared" si="3"/>
        <v>38382.720000000205</v>
      </c>
      <c r="O52" s="230">
        <v>2123666.12</v>
      </c>
      <c r="P52" s="220">
        <f t="shared" si="4"/>
        <v>2.3999999999068677</v>
      </c>
      <c r="Q52" s="221"/>
      <c r="S52" s="222">
        <v>0</v>
      </c>
      <c r="T52" s="223">
        <v>0</v>
      </c>
      <c r="U52" s="224">
        <v>0</v>
      </c>
      <c r="V52" s="231">
        <v>0</v>
      </c>
      <c r="W52" s="232">
        <v>0</v>
      </c>
      <c r="X52" s="232">
        <v>0</v>
      </c>
    </row>
    <row r="53" spans="1:28">
      <c r="A53" s="227">
        <v>48</v>
      </c>
      <c r="B53" s="228" t="s">
        <v>72</v>
      </c>
      <c r="C53" s="229">
        <v>4577381.87</v>
      </c>
      <c r="D53" s="229">
        <v>4577381.87</v>
      </c>
      <c r="E53" s="229">
        <v>4577381.87</v>
      </c>
      <c r="F53" s="229">
        <f t="shared" si="1"/>
        <v>0</v>
      </c>
      <c r="G53" s="229">
        <v>5367545</v>
      </c>
      <c r="H53" s="229"/>
      <c r="I53" s="229">
        <f t="shared" si="2"/>
        <v>-790163.12999999989</v>
      </c>
      <c r="J53" s="229">
        <v>5367545</v>
      </c>
      <c r="K53" s="229">
        <v>5367545</v>
      </c>
      <c r="L53" s="229">
        <v>5367545</v>
      </c>
      <c r="M53" s="218">
        <v>5367545</v>
      </c>
      <c r="N53" s="230">
        <f t="shared" si="3"/>
        <v>-790163.12999999989</v>
      </c>
      <c r="O53" s="230">
        <v>4577381.87</v>
      </c>
      <c r="P53" s="220">
        <f t="shared" si="4"/>
        <v>0</v>
      </c>
      <c r="Q53" s="221">
        <f t="shared" si="0"/>
        <v>790163.12999999989</v>
      </c>
      <c r="S53" s="222">
        <v>892884.33689999976</v>
      </c>
      <c r="T53" s="223">
        <v>1008959.3006969996</v>
      </c>
      <c r="U53" s="224">
        <v>1140124.0097876096</v>
      </c>
      <c r="V53" s="231">
        <v>6.8269629914160218E-2</v>
      </c>
      <c r="W53" s="232">
        <v>2.7219603804467401E-2</v>
      </c>
      <c r="X53" s="232">
        <v>5.0822134376089019E-2</v>
      </c>
    </row>
    <row r="54" spans="1:28">
      <c r="A54" s="227">
        <v>49</v>
      </c>
      <c r="B54" s="228" t="s">
        <v>154</v>
      </c>
      <c r="C54" s="229">
        <v>3825197.18</v>
      </c>
      <c r="D54" s="229">
        <v>3825197.18</v>
      </c>
      <c r="E54" s="229">
        <v>3825197.18</v>
      </c>
      <c r="F54" s="229">
        <f t="shared" si="1"/>
        <v>0</v>
      </c>
      <c r="G54" s="229">
        <v>3851661</v>
      </c>
      <c r="H54" s="229"/>
      <c r="I54" s="229">
        <f t="shared" si="2"/>
        <v>-26463.819999999832</v>
      </c>
      <c r="J54" s="229">
        <v>3851661</v>
      </c>
      <c r="K54" s="229">
        <v>3851661</v>
      </c>
      <c r="L54" s="229">
        <v>3851656</v>
      </c>
      <c r="M54" s="218">
        <v>3851656</v>
      </c>
      <c r="N54" s="230">
        <f t="shared" si="3"/>
        <v>-26458.819999999832</v>
      </c>
      <c r="O54" s="230">
        <v>3825197.18</v>
      </c>
      <c r="P54" s="220">
        <f t="shared" si="4"/>
        <v>-5</v>
      </c>
      <c r="Q54" s="221">
        <f t="shared" si="0"/>
        <v>26458.819999999832</v>
      </c>
      <c r="S54" s="222">
        <v>29904.116599999808</v>
      </c>
      <c r="T54" s="223">
        <v>33791.651757999782</v>
      </c>
      <c r="U54" s="224">
        <v>38184.566486539748</v>
      </c>
      <c r="V54" s="231">
        <v>4.4276829569074444E-3</v>
      </c>
      <c r="W54" s="232">
        <v>2.5895741422912438E-3</v>
      </c>
      <c r="X54" s="232">
        <v>1.4401153414747821E-3</v>
      </c>
    </row>
    <row r="55" spans="1:28">
      <c r="A55" s="227">
        <v>50</v>
      </c>
      <c r="B55" s="228" t="s">
        <v>69</v>
      </c>
      <c r="C55" s="229">
        <v>8619591.6699999999</v>
      </c>
      <c r="D55" s="229">
        <v>8619591.6699999999</v>
      </c>
      <c r="E55" s="229">
        <v>8619591.6699999999</v>
      </c>
      <c r="F55" s="229">
        <f t="shared" si="1"/>
        <v>0</v>
      </c>
      <c r="G55" s="229">
        <v>9309031</v>
      </c>
      <c r="H55" s="229"/>
      <c r="I55" s="229">
        <f t="shared" si="2"/>
        <v>-689439.33000000007</v>
      </c>
      <c r="J55" s="229">
        <v>9309031</v>
      </c>
      <c r="K55" s="229">
        <v>9309031</v>
      </c>
      <c r="L55" s="229">
        <v>9309000</v>
      </c>
      <c r="M55" s="218">
        <v>9309000</v>
      </c>
      <c r="N55" s="230">
        <f t="shared" si="3"/>
        <v>-689408.33000000007</v>
      </c>
      <c r="O55" s="230">
        <v>8619591.6699999999</v>
      </c>
      <c r="P55" s="220">
        <f t="shared" si="4"/>
        <v>-31</v>
      </c>
      <c r="Q55" s="221">
        <f t="shared" si="0"/>
        <v>689408.33000000007</v>
      </c>
      <c r="S55" s="222">
        <v>779066.44290000002</v>
      </c>
      <c r="T55" s="223">
        <v>880345.08047699998</v>
      </c>
      <c r="U55" s="224">
        <v>994789.94093900989</v>
      </c>
      <c r="V55" s="231">
        <v>1.5300753644470755E-2</v>
      </c>
      <c r="W55" s="232">
        <v>4.1149121891598988E-3</v>
      </c>
      <c r="X55" s="232">
        <v>7.1058123261406132E-3</v>
      </c>
    </row>
    <row r="56" spans="1:28">
      <c r="A56" s="227">
        <v>51</v>
      </c>
      <c r="B56" s="228" t="s">
        <v>256</v>
      </c>
      <c r="C56" s="229">
        <v>1952870.42</v>
      </c>
      <c r="D56" s="229">
        <v>1952645</v>
      </c>
      <c r="E56" s="229">
        <v>1952870.42</v>
      </c>
      <c r="F56" s="229">
        <f t="shared" si="1"/>
        <v>-225.41999999992549</v>
      </c>
      <c r="G56" s="229">
        <v>1594189</v>
      </c>
      <c r="H56" s="229"/>
      <c r="I56" s="229">
        <f t="shared" si="2"/>
        <v>358681.41999999993</v>
      </c>
      <c r="J56" s="229">
        <v>1594200</v>
      </c>
      <c r="K56" s="229">
        <v>1594189</v>
      </c>
      <c r="L56" s="229">
        <v>1594199.69</v>
      </c>
      <c r="M56" s="218">
        <v>1594199.69</v>
      </c>
      <c r="N56" s="230">
        <f t="shared" si="3"/>
        <v>358670.73</v>
      </c>
      <c r="O56" s="230">
        <v>1952870.42</v>
      </c>
      <c r="P56" s="220">
        <f t="shared" si="4"/>
        <v>10.689999999944121</v>
      </c>
      <c r="Q56" s="221"/>
      <c r="S56" s="222">
        <v>0</v>
      </c>
      <c r="T56" s="223">
        <v>0</v>
      </c>
      <c r="U56" s="224">
        <v>0</v>
      </c>
      <c r="V56" s="231">
        <v>0</v>
      </c>
      <c r="W56" s="232">
        <v>0</v>
      </c>
      <c r="X56" s="232">
        <v>0</v>
      </c>
    </row>
    <row r="57" spans="1:28">
      <c r="A57" s="227">
        <v>52</v>
      </c>
      <c r="B57" s="228" t="s">
        <v>143</v>
      </c>
      <c r="C57" s="229">
        <v>6228653.1799999997</v>
      </c>
      <c r="D57" s="229">
        <v>6374011</v>
      </c>
      <c r="E57" s="229">
        <v>6228653.1799999997</v>
      </c>
      <c r="F57" s="229">
        <f t="shared" si="1"/>
        <v>145357.8200000003</v>
      </c>
      <c r="G57" s="229">
        <v>7668621</v>
      </c>
      <c r="H57" s="229"/>
      <c r="I57" s="229">
        <f t="shared" si="2"/>
        <v>-1439967.8200000003</v>
      </c>
      <c r="J57" s="229">
        <v>7669869</v>
      </c>
      <c r="K57" s="229">
        <v>7668621</v>
      </c>
      <c r="L57" s="229">
        <v>7653545</v>
      </c>
      <c r="M57" s="218">
        <v>7653545</v>
      </c>
      <c r="N57" s="230">
        <f t="shared" si="3"/>
        <v>-1424891.8200000003</v>
      </c>
      <c r="O57" s="230">
        <v>6228653.1799999997</v>
      </c>
      <c r="P57" s="220">
        <f t="shared" si="4"/>
        <v>-15076</v>
      </c>
      <c r="Q57" s="221">
        <f t="shared" si="0"/>
        <v>1424891.8200000003</v>
      </c>
      <c r="S57" s="222">
        <v>1627163.6366000001</v>
      </c>
      <c r="T57" s="223">
        <v>1838694.9093579999</v>
      </c>
      <c r="U57" s="224">
        <v>2077725.2475745396</v>
      </c>
      <c r="V57" s="231">
        <v>8.1201587243599549E-2</v>
      </c>
      <c r="W57" s="232">
        <v>1.4805354371830356E-2</v>
      </c>
      <c r="X57" s="232">
        <v>3.3083412580960606E-2</v>
      </c>
      <c r="Y57" s="221"/>
      <c r="Z57" s="236">
        <f>-Y57*1.13</f>
        <v>0</v>
      </c>
      <c r="AA57" s="236">
        <f>Z57*1.13</f>
        <v>0</v>
      </c>
      <c r="AB57" s="236">
        <f>AA57*1.13</f>
        <v>0</v>
      </c>
    </row>
    <row r="58" spans="1:28">
      <c r="A58" s="227">
        <v>53</v>
      </c>
      <c r="B58" s="228" t="s">
        <v>257</v>
      </c>
      <c r="C58" s="229">
        <v>1143165.6200000001</v>
      </c>
      <c r="D58" s="229">
        <v>1239190</v>
      </c>
      <c r="E58" s="229">
        <v>1143165.6200000001</v>
      </c>
      <c r="F58" s="229">
        <f t="shared" si="1"/>
        <v>96024.379999999888</v>
      </c>
      <c r="G58" s="229">
        <v>1430167</v>
      </c>
      <c r="H58" s="229"/>
      <c r="I58" s="229">
        <f t="shared" si="2"/>
        <v>-287001.37999999989</v>
      </c>
      <c r="J58" s="229">
        <v>1357647</v>
      </c>
      <c r="K58" s="229">
        <v>1430167</v>
      </c>
      <c r="L58" s="229">
        <v>1357647.2774945698</v>
      </c>
      <c r="M58" s="218">
        <v>1357647.2774945698</v>
      </c>
      <c r="N58" s="230">
        <f t="shared" si="3"/>
        <v>-214481.65749456966</v>
      </c>
      <c r="O58" s="230">
        <v>1143165.6200000001</v>
      </c>
      <c r="P58" s="220">
        <f t="shared" si="4"/>
        <v>-72519.722505430225</v>
      </c>
      <c r="Q58" s="221">
        <f t="shared" si="0"/>
        <v>214481.65749456966</v>
      </c>
      <c r="S58" s="222">
        <v>324311.55939999985</v>
      </c>
      <c r="T58" s="223">
        <v>366472.0621219998</v>
      </c>
      <c r="U58" s="224">
        <v>414113.43019785971</v>
      </c>
      <c r="V58" s="231">
        <v>0.10019663536766765</v>
      </c>
      <c r="W58" s="232">
        <v>1.5955457123107396E-3</v>
      </c>
      <c r="X58" s="232">
        <v>5.3633833367055538E-2</v>
      </c>
      <c r="Y58" s="221"/>
      <c r="Z58" s="236">
        <f>-Y58*1.13</f>
        <v>0</v>
      </c>
      <c r="AA58" s="236">
        <f>Z58*1.13</f>
        <v>0</v>
      </c>
      <c r="AB58" s="236">
        <f>AA58*1.13</f>
        <v>0</v>
      </c>
    </row>
    <row r="59" spans="1:28">
      <c r="A59" s="227">
        <v>54</v>
      </c>
      <c r="B59" s="228" t="s">
        <v>258</v>
      </c>
      <c r="C59" s="229">
        <v>2513616.0299999998</v>
      </c>
      <c r="D59" s="229">
        <v>2513616.0299999998</v>
      </c>
      <c r="E59" s="229">
        <v>2513616.0299999998</v>
      </c>
      <c r="F59" s="229">
        <f t="shared" si="1"/>
        <v>0</v>
      </c>
      <c r="G59" s="229">
        <v>2724517</v>
      </c>
      <c r="H59" s="229"/>
      <c r="I59" s="229">
        <f t="shared" si="2"/>
        <v>-210900.9700000002</v>
      </c>
      <c r="J59" s="229">
        <v>2724517</v>
      </c>
      <c r="K59" s="229">
        <v>2724517</v>
      </c>
      <c r="L59" s="229">
        <v>2724517</v>
      </c>
      <c r="M59" s="218"/>
      <c r="N59" s="230"/>
      <c r="O59" s="230" t="s">
        <v>160</v>
      </c>
      <c r="P59" s="220">
        <f t="shared" si="4"/>
        <v>-2724517</v>
      </c>
      <c r="Q59" s="221"/>
      <c r="S59" s="222"/>
      <c r="T59" s="223"/>
      <c r="U59" s="224"/>
      <c r="V59" s="231"/>
      <c r="W59" s="232"/>
      <c r="X59" s="232"/>
    </row>
    <row r="60" spans="1:28">
      <c r="A60" s="227">
        <v>55</v>
      </c>
      <c r="B60" s="228" t="s">
        <v>259</v>
      </c>
      <c r="C60" s="229">
        <v>1739920.34</v>
      </c>
      <c r="D60" s="229">
        <v>1739920.34</v>
      </c>
      <c r="E60" s="229">
        <v>1739920.34</v>
      </c>
      <c r="F60" s="229">
        <f t="shared" si="1"/>
        <v>0</v>
      </c>
      <c r="G60" s="229">
        <v>1488699</v>
      </c>
      <c r="H60" s="229"/>
      <c r="I60" s="229">
        <f t="shared" si="2"/>
        <v>251221.34000000008</v>
      </c>
      <c r="J60" s="229">
        <v>1488706</v>
      </c>
      <c r="K60" s="229">
        <v>1488699</v>
      </c>
      <c r="L60" s="229">
        <v>1488706</v>
      </c>
      <c r="M60" s="218"/>
      <c r="N60" s="230"/>
      <c r="O60" s="230" t="s">
        <v>160</v>
      </c>
      <c r="P60" s="220">
        <f t="shared" si="4"/>
        <v>-1488699</v>
      </c>
      <c r="Q60" s="221"/>
      <c r="S60" s="222">
        <v>0</v>
      </c>
      <c r="T60" s="223">
        <v>0</v>
      </c>
      <c r="U60" s="224">
        <v>0</v>
      </c>
      <c r="V60" s="231">
        <v>0</v>
      </c>
      <c r="W60" s="232">
        <v>0</v>
      </c>
      <c r="X60" s="232">
        <v>0</v>
      </c>
    </row>
    <row r="61" spans="1:28">
      <c r="A61" s="227">
        <v>56</v>
      </c>
      <c r="B61" s="228" t="s">
        <v>169</v>
      </c>
      <c r="C61" s="229">
        <v>5971100.4500000002</v>
      </c>
      <c r="D61" s="229">
        <v>5971100.4500000002</v>
      </c>
      <c r="E61" s="229">
        <v>5971100.4500000002</v>
      </c>
      <c r="F61" s="229">
        <f t="shared" si="1"/>
        <v>0</v>
      </c>
      <c r="G61" s="229">
        <v>5971100</v>
      </c>
      <c r="H61" s="229"/>
      <c r="I61" s="229">
        <f t="shared" si="2"/>
        <v>0.45000000018626451</v>
      </c>
      <c r="J61" s="229">
        <v>5971100</v>
      </c>
      <c r="K61" s="229">
        <v>5971100</v>
      </c>
      <c r="L61" s="229">
        <v>5971100.4441041388</v>
      </c>
      <c r="M61" s="218">
        <v>5971100.4441041388</v>
      </c>
      <c r="N61" s="230">
        <f t="shared" si="3"/>
        <v>5.8958614245057106E-3</v>
      </c>
      <c r="O61" s="230">
        <v>5971100.4500000002</v>
      </c>
      <c r="P61" s="220">
        <f t="shared" si="4"/>
        <v>0.4441041387617588</v>
      </c>
      <c r="Q61" s="221">
        <f t="shared" si="0"/>
        <v>-5.8958614245057106E-3</v>
      </c>
      <c r="S61" s="222">
        <v>0</v>
      </c>
      <c r="T61" s="223">
        <v>0</v>
      </c>
      <c r="U61" s="224">
        <v>0</v>
      </c>
      <c r="V61" s="231">
        <v>0</v>
      </c>
      <c r="W61" s="232">
        <v>0</v>
      </c>
      <c r="X61" s="232">
        <v>0</v>
      </c>
    </row>
    <row r="62" spans="1:28">
      <c r="A62" s="227">
        <v>57</v>
      </c>
      <c r="B62" s="228" t="s">
        <v>176</v>
      </c>
      <c r="C62" s="229">
        <v>1001509.3</v>
      </c>
      <c r="D62" s="229">
        <v>1001509.3</v>
      </c>
      <c r="E62" s="229">
        <v>1001509.3</v>
      </c>
      <c r="F62" s="229">
        <f t="shared" si="1"/>
        <v>0</v>
      </c>
      <c r="G62" s="229">
        <v>1133292</v>
      </c>
      <c r="H62" s="229"/>
      <c r="I62" s="229">
        <f t="shared" si="2"/>
        <v>-131782.69999999995</v>
      </c>
      <c r="J62" s="229">
        <v>1133292</v>
      </c>
      <c r="K62" s="229">
        <v>1133292</v>
      </c>
      <c r="L62" s="229">
        <v>1133287.3999999999</v>
      </c>
      <c r="M62" s="218">
        <v>1133287.3999999999</v>
      </c>
      <c r="N62" s="230">
        <f t="shared" si="3"/>
        <v>-131778.09999999986</v>
      </c>
      <c r="O62" s="230">
        <v>1001509.3</v>
      </c>
      <c r="P62" s="220">
        <f t="shared" si="4"/>
        <v>-4.6000000000931323</v>
      </c>
      <c r="Q62" s="221">
        <f t="shared" si="0"/>
        <v>131778.09999999986</v>
      </c>
      <c r="S62" s="222">
        <v>148914.45099999994</v>
      </c>
      <c r="T62" s="223">
        <v>168273.32962999991</v>
      </c>
      <c r="U62" s="224">
        <v>190148.86248189988</v>
      </c>
      <c r="V62" s="231">
        <v>4.6638983711482083E-2</v>
      </c>
      <c r="W62" s="232">
        <v>1.4902812019352705E-2</v>
      </c>
      <c r="X62" s="232">
        <v>2.6532235158903517E-2</v>
      </c>
    </row>
    <row r="63" spans="1:28">
      <c r="A63" s="227">
        <v>58</v>
      </c>
      <c r="B63" s="228" t="s">
        <v>260</v>
      </c>
      <c r="C63" s="229">
        <v>1414243.47</v>
      </c>
      <c r="D63" s="229">
        <v>1414243.47</v>
      </c>
      <c r="E63" s="229">
        <v>1414243.47</v>
      </c>
      <c r="F63" s="229">
        <f t="shared" si="1"/>
        <v>0</v>
      </c>
      <c r="G63" s="229">
        <v>1413506</v>
      </c>
      <c r="H63" s="229"/>
      <c r="I63" s="229">
        <f t="shared" si="2"/>
        <v>737.46999999997206</v>
      </c>
      <c r="J63" s="229">
        <v>1413506</v>
      </c>
      <c r="K63" s="229">
        <v>1413506</v>
      </c>
      <c r="L63" s="229">
        <v>1413505.7359861829</v>
      </c>
      <c r="M63" s="218">
        <v>1413505.7359861829</v>
      </c>
      <c r="N63" s="230">
        <f t="shared" si="3"/>
        <v>737.73401381704025</v>
      </c>
      <c r="O63" s="230">
        <v>1414243.47</v>
      </c>
      <c r="P63" s="220">
        <f t="shared" si="4"/>
        <v>-0.26401381706818938</v>
      </c>
      <c r="Q63" s="221"/>
      <c r="S63" s="222">
        <v>0</v>
      </c>
      <c r="T63" s="223">
        <v>0</v>
      </c>
      <c r="U63" s="224">
        <v>0</v>
      </c>
      <c r="V63" s="231">
        <v>0</v>
      </c>
      <c r="W63" s="232">
        <v>0</v>
      </c>
      <c r="X63" s="232">
        <v>0</v>
      </c>
    </row>
    <row r="64" spans="1:28">
      <c r="A64" s="227">
        <v>59</v>
      </c>
      <c r="B64" s="228" t="s">
        <v>261</v>
      </c>
      <c r="C64" s="229">
        <v>1059480.01</v>
      </c>
      <c r="D64" s="229">
        <v>1059480.01</v>
      </c>
      <c r="E64" s="229">
        <v>1059480.01</v>
      </c>
      <c r="F64" s="229">
        <f t="shared" si="1"/>
        <v>0</v>
      </c>
      <c r="G64" s="229">
        <v>1059071</v>
      </c>
      <c r="H64" s="229"/>
      <c r="I64" s="229">
        <f t="shared" si="2"/>
        <v>409.01000000000931</v>
      </c>
      <c r="J64" s="229">
        <v>1059072</v>
      </c>
      <c r="K64" s="229">
        <v>1059071</v>
      </c>
      <c r="L64" s="229">
        <v>1058771.6489088906</v>
      </c>
      <c r="M64" s="218">
        <v>1058771.6489088906</v>
      </c>
      <c r="N64" s="230">
        <f t="shared" si="3"/>
        <v>708.36109110945836</v>
      </c>
      <c r="O64" s="230">
        <v>1059480.01</v>
      </c>
      <c r="P64" s="220">
        <f t="shared" si="4"/>
        <v>-299.35109110944904</v>
      </c>
      <c r="Q64" s="221"/>
      <c r="S64" s="222">
        <v>0</v>
      </c>
      <c r="T64" s="223">
        <v>0</v>
      </c>
      <c r="U64" s="224">
        <v>0</v>
      </c>
      <c r="V64" s="231">
        <v>0</v>
      </c>
      <c r="W64" s="232">
        <v>0</v>
      </c>
      <c r="X64" s="232">
        <v>0</v>
      </c>
    </row>
    <row r="65" spans="1:28">
      <c r="A65" s="227">
        <v>60</v>
      </c>
      <c r="B65" s="228" t="s">
        <v>157</v>
      </c>
      <c r="C65" s="229">
        <v>5737404.1699999999</v>
      </c>
      <c r="D65" s="229">
        <v>5737404.1699999999</v>
      </c>
      <c r="E65" s="229">
        <v>5737404.1699999999</v>
      </c>
      <c r="F65" s="229">
        <f t="shared" si="1"/>
        <v>0</v>
      </c>
      <c r="G65" s="229">
        <v>5378526</v>
      </c>
      <c r="H65" s="229"/>
      <c r="I65" s="229">
        <f t="shared" si="2"/>
        <v>358878.16999999993</v>
      </c>
      <c r="J65" s="229">
        <v>5378562</v>
      </c>
      <c r="K65" s="229">
        <v>5378526</v>
      </c>
      <c r="L65" s="229">
        <v>5378560</v>
      </c>
      <c r="M65" s="218">
        <v>5378560</v>
      </c>
      <c r="N65" s="230">
        <f t="shared" si="3"/>
        <v>358844.16999999993</v>
      </c>
      <c r="O65" s="230">
        <v>5737404.1699999999</v>
      </c>
      <c r="P65" s="220">
        <f t="shared" si="4"/>
        <v>34</v>
      </c>
      <c r="Q65" s="221"/>
      <c r="S65" s="222">
        <v>0</v>
      </c>
      <c r="T65" s="223">
        <v>0</v>
      </c>
      <c r="U65" s="224">
        <v>0</v>
      </c>
      <c r="V65" s="231">
        <v>0</v>
      </c>
      <c r="W65" s="232">
        <v>0</v>
      </c>
      <c r="X65" s="232">
        <v>0</v>
      </c>
    </row>
    <row r="66" spans="1:28">
      <c r="A66" s="227">
        <v>61</v>
      </c>
      <c r="B66" s="228" t="s">
        <v>262</v>
      </c>
      <c r="C66" s="229">
        <v>2159491.52</v>
      </c>
      <c r="D66" s="229">
        <v>2159491.52</v>
      </c>
      <c r="E66" s="229">
        <v>2159491.52</v>
      </c>
      <c r="F66" s="229">
        <f t="shared" si="1"/>
        <v>0</v>
      </c>
      <c r="G66" s="229">
        <v>2249481</v>
      </c>
      <c r="H66" s="229"/>
      <c r="I66" s="229">
        <f t="shared" si="2"/>
        <v>-89989.479999999981</v>
      </c>
      <c r="J66" s="229">
        <v>2249481</v>
      </c>
      <c r="K66" s="229">
        <v>2249481</v>
      </c>
      <c r="L66" s="229">
        <v>2249435</v>
      </c>
      <c r="M66" s="218">
        <v>2249435</v>
      </c>
      <c r="N66" s="230">
        <f t="shared" si="3"/>
        <v>-89943.479999999981</v>
      </c>
      <c r="O66" s="230">
        <v>2159491.52</v>
      </c>
      <c r="P66" s="220">
        <f t="shared" si="4"/>
        <v>-46</v>
      </c>
      <c r="Q66" s="221">
        <f t="shared" si="0"/>
        <v>89943.479999999981</v>
      </c>
      <c r="S66" s="222">
        <v>101688.11239999997</v>
      </c>
      <c r="T66" s="223">
        <v>114907.56701199996</v>
      </c>
      <c r="U66" s="224">
        <v>129845.55072355994</v>
      </c>
      <c r="V66" s="231">
        <v>2.5045971023143238E-2</v>
      </c>
      <c r="W66" s="232">
        <v>1.6477592047040034E-2</v>
      </c>
      <c r="X66" s="232">
        <v>1.59612465333706E-2</v>
      </c>
    </row>
    <row r="67" spans="1:28">
      <c r="A67" s="227">
        <v>62</v>
      </c>
      <c r="B67" s="228" t="s">
        <v>165</v>
      </c>
      <c r="C67" s="229">
        <v>8157716.5800000001</v>
      </c>
      <c r="D67" s="229">
        <v>8157716.5800000001</v>
      </c>
      <c r="E67" s="229">
        <v>8157716.5800000001</v>
      </c>
      <c r="F67" s="229">
        <f t="shared" si="1"/>
        <v>0</v>
      </c>
      <c r="G67" s="229">
        <v>8564681</v>
      </c>
      <c r="H67" s="229"/>
      <c r="I67" s="229">
        <f t="shared" si="2"/>
        <v>-406964.41999999993</v>
      </c>
      <c r="J67" s="229">
        <v>8564681</v>
      </c>
      <c r="K67" s="229">
        <v>8564681</v>
      </c>
      <c r="L67" s="229">
        <v>8564680</v>
      </c>
      <c r="M67" s="218">
        <v>8564680</v>
      </c>
      <c r="N67" s="230">
        <f t="shared" si="3"/>
        <v>-406963.41999999993</v>
      </c>
      <c r="O67" s="230">
        <v>8157716.5800000001</v>
      </c>
      <c r="P67" s="220">
        <f t="shared" si="4"/>
        <v>-1</v>
      </c>
      <c r="Q67" s="221">
        <f t="shared" si="0"/>
        <v>406963.41999999993</v>
      </c>
      <c r="S67" s="222">
        <v>459869.79459999985</v>
      </c>
      <c r="T67" s="223">
        <v>519652.86789799976</v>
      </c>
      <c r="U67" s="224">
        <v>587207.74072473974</v>
      </c>
      <c r="V67" s="231">
        <v>4.7587699706331602E-2</v>
      </c>
      <c r="W67" s="232">
        <v>1.7605471578278433E-2</v>
      </c>
      <c r="X67" s="232">
        <v>2.4756052885933098E-2</v>
      </c>
    </row>
    <row r="68" spans="1:28">
      <c r="A68" s="227">
        <v>63</v>
      </c>
      <c r="B68" s="228" t="s">
        <v>263</v>
      </c>
      <c r="C68" s="229">
        <v>4132411.55</v>
      </c>
      <c r="D68" s="229">
        <v>4132411.55</v>
      </c>
      <c r="E68" s="229">
        <v>4132411.55</v>
      </c>
      <c r="F68" s="229">
        <f t="shared" si="1"/>
        <v>0</v>
      </c>
      <c r="G68" s="229">
        <v>4130263</v>
      </c>
      <c r="H68" s="229"/>
      <c r="I68" s="229">
        <f t="shared" si="2"/>
        <v>2148.5499999998137</v>
      </c>
      <c r="J68" s="229">
        <v>4130263</v>
      </c>
      <c r="K68" s="229">
        <v>4130263</v>
      </c>
      <c r="L68" s="229">
        <v>4130263.04</v>
      </c>
      <c r="M68" s="218">
        <v>4130263.04</v>
      </c>
      <c r="N68" s="230">
        <f t="shared" si="3"/>
        <v>2148.5099999997765</v>
      </c>
      <c r="O68" s="230">
        <v>4132411.55</v>
      </c>
      <c r="P68" s="220">
        <f t="shared" si="4"/>
        <v>4.0000000037252903E-2</v>
      </c>
      <c r="Q68" s="221"/>
      <c r="S68" s="222">
        <v>0</v>
      </c>
      <c r="T68" s="223">
        <v>0</v>
      </c>
      <c r="U68" s="224">
        <v>0</v>
      </c>
      <c r="V68" s="231">
        <v>0</v>
      </c>
      <c r="W68" s="232">
        <v>0</v>
      </c>
      <c r="X68" s="232">
        <v>0</v>
      </c>
    </row>
    <row r="69" spans="1:28">
      <c r="A69" s="227">
        <v>64</v>
      </c>
      <c r="B69" s="228" t="s">
        <v>264</v>
      </c>
      <c r="C69" s="229">
        <v>0</v>
      </c>
      <c r="D69" s="229">
        <v>0</v>
      </c>
      <c r="E69" s="229">
        <v>0</v>
      </c>
      <c r="F69" s="229">
        <f t="shared" si="1"/>
        <v>0</v>
      </c>
      <c r="G69" s="229">
        <v>0</v>
      </c>
      <c r="H69" s="229"/>
      <c r="I69" s="229">
        <f t="shared" si="2"/>
        <v>0</v>
      </c>
      <c r="J69" s="229">
        <v>0</v>
      </c>
      <c r="K69" s="229">
        <v>0</v>
      </c>
      <c r="L69" s="229">
        <v>0</v>
      </c>
      <c r="M69" s="218"/>
      <c r="N69" s="230"/>
      <c r="O69" s="230" t="s">
        <v>160</v>
      </c>
      <c r="P69" s="220">
        <f t="shared" si="4"/>
        <v>0</v>
      </c>
      <c r="Q69" s="221"/>
      <c r="S69" s="222"/>
      <c r="T69" s="223"/>
      <c r="U69" s="224"/>
      <c r="V69" s="231"/>
      <c r="W69" s="232"/>
      <c r="X69" s="232"/>
    </row>
    <row r="70" spans="1:28">
      <c r="A70" s="227">
        <v>65</v>
      </c>
      <c r="B70" s="228" t="s">
        <v>181</v>
      </c>
      <c r="C70" s="229">
        <v>12772312.189999999</v>
      </c>
      <c r="D70" s="229">
        <v>12772312.189999999</v>
      </c>
      <c r="E70" s="229">
        <v>12772312.189999999</v>
      </c>
      <c r="F70" s="229">
        <f t="shared" si="1"/>
        <v>0</v>
      </c>
      <c r="G70" s="229">
        <v>12901751</v>
      </c>
      <c r="H70" s="229"/>
      <c r="I70" s="229">
        <f t="shared" si="2"/>
        <v>-129438.81000000052</v>
      </c>
      <c r="J70" s="229">
        <v>12901751</v>
      </c>
      <c r="K70" s="229">
        <v>12901751</v>
      </c>
      <c r="L70" s="229">
        <v>12901751</v>
      </c>
      <c r="M70" s="218">
        <v>12901751</v>
      </c>
      <c r="N70" s="229">
        <f t="shared" si="3"/>
        <v>-129438.81000000052</v>
      </c>
      <c r="O70" s="237">
        <v>12772312.189999999</v>
      </c>
      <c r="P70" s="220">
        <f t="shared" si="4"/>
        <v>0</v>
      </c>
      <c r="Q70" s="221">
        <f t="shared" si="0"/>
        <v>129438.81000000052</v>
      </c>
      <c r="S70" s="222">
        <v>146265.85530000058</v>
      </c>
      <c r="T70" s="223">
        <v>165280.41648900064</v>
      </c>
      <c r="U70" s="224">
        <v>186766.8706325707</v>
      </c>
      <c r="V70" s="231">
        <v>6.9300458139855241E-3</v>
      </c>
      <c r="W70" s="232">
        <v>3.8111680996713733E-3</v>
      </c>
      <c r="X70" s="232">
        <v>2.2570714802752274E-3</v>
      </c>
    </row>
    <row r="71" spans="1:28">
      <c r="A71" s="227">
        <v>66</v>
      </c>
      <c r="B71" s="228" t="s">
        <v>178</v>
      </c>
      <c r="C71" s="229">
        <v>1748703.62</v>
      </c>
      <c r="D71" s="229">
        <v>1748703.62</v>
      </c>
      <c r="E71" s="229">
        <v>1748703.62</v>
      </c>
      <c r="F71" s="229">
        <f t="shared" ref="F71:F85" si="5">D71-E71</f>
        <v>0</v>
      </c>
      <c r="G71" s="229">
        <v>1748678.3</v>
      </c>
      <c r="H71" s="229"/>
      <c r="I71" s="229">
        <f t="shared" ref="I71:I85" si="6">E71-G71</f>
        <v>25.320000000065193</v>
      </c>
      <c r="J71" s="229">
        <v>1748678</v>
      </c>
      <c r="K71" s="229">
        <v>1748678.3</v>
      </c>
      <c r="L71" s="229">
        <v>1748678.4</v>
      </c>
      <c r="M71" s="218">
        <v>1748678.4</v>
      </c>
      <c r="N71" s="230">
        <f t="shared" ref="N71:N82" si="7">O71-M71</f>
        <v>25.220000000204891</v>
      </c>
      <c r="O71" s="230">
        <v>1748703.62</v>
      </c>
      <c r="P71" s="220">
        <f t="shared" ref="P71:P85" si="8">M71-G71</f>
        <v>9.9999999860301614E-2</v>
      </c>
      <c r="Q71" s="221"/>
      <c r="S71" s="222">
        <v>0</v>
      </c>
      <c r="T71" s="223">
        <v>0</v>
      </c>
      <c r="U71" s="224">
        <v>0</v>
      </c>
      <c r="V71" s="231">
        <v>0</v>
      </c>
      <c r="W71" s="232">
        <v>0</v>
      </c>
      <c r="X71" s="232">
        <v>0</v>
      </c>
    </row>
    <row r="72" spans="1:28">
      <c r="A72" s="227">
        <v>67</v>
      </c>
      <c r="B72" s="228" t="s">
        <v>153</v>
      </c>
      <c r="C72" s="229">
        <v>1823609.03</v>
      </c>
      <c r="D72" s="229">
        <v>1878259</v>
      </c>
      <c r="E72" s="229">
        <v>1823609.03</v>
      </c>
      <c r="F72" s="229">
        <f t="shared" si="5"/>
        <v>54649.969999999972</v>
      </c>
      <c r="G72" s="229">
        <v>2003993.3</v>
      </c>
      <c r="H72" s="229"/>
      <c r="I72" s="229">
        <f t="shared" si="6"/>
        <v>-180384.27000000002</v>
      </c>
      <c r="J72" s="229">
        <v>2003993</v>
      </c>
      <c r="K72" s="229">
        <v>2003993.3</v>
      </c>
      <c r="L72" s="229">
        <v>2003990.9</v>
      </c>
      <c r="M72" s="218">
        <v>2003990.9</v>
      </c>
      <c r="N72" s="230">
        <f t="shared" si="7"/>
        <v>-180381.86999999988</v>
      </c>
      <c r="O72" s="230">
        <v>1823609.03</v>
      </c>
      <c r="P72" s="220">
        <f t="shared" si="8"/>
        <v>-2.4000000001396984</v>
      </c>
      <c r="Q72" s="221">
        <f t="shared" ref="Q72:Q86" si="9">M72-O72</f>
        <v>180381.86999999988</v>
      </c>
      <c r="S72" s="222">
        <v>203834.22510000001</v>
      </c>
      <c r="T72" s="223">
        <v>230332.674363</v>
      </c>
      <c r="U72" s="224">
        <v>260275.92203018998</v>
      </c>
      <c r="V72" s="231">
        <v>5.8500135503217844E-2</v>
      </c>
      <c r="W72" s="232">
        <v>2.8356645022221506E-2</v>
      </c>
      <c r="X72" s="232">
        <v>3.4650105138227E-2</v>
      </c>
      <c r="Y72" s="221"/>
      <c r="Z72" s="236">
        <f>-Y72*1.13</f>
        <v>0</v>
      </c>
      <c r="AA72" s="236">
        <f>Z72*1.13</f>
        <v>0</v>
      </c>
      <c r="AB72" s="236">
        <f>AA72*1.13</f>
        <v>0</v>
      </c>
    </row>
    <row r="73" spans="1:28">
      <c r="A73" s="227">
        <v>68</v>
      </c>
      <c r="B73" s="228" t="s">
        <v>265</v>
      </c>
      <c r="C73" s="229">
        <v>1657478.12</v>
      </c>
      <c r="D73" s="229">
        <v>1657478.12</v>
      </c>
      <c r="E73" s="229">
        <v>1657478.12</v>
      </c>
      <c r="F73" s="229">
        <f t="shared" si="5"/>
        <v>0</v>
      </c>
      <c r="G73" s="229">
        <v>2513929.2999999998</v>
      </c>
      <c r="H73" s="229"/>
      <c r="I73" s="229">
        <f t="shared" si="6"/>
        <v>-856451.1799999997</v>
      </c>
      <c r="J73" s="229">
        <v>2513929</v>
      </c>
      <c r="K73" s="229">
        <v>2513929.2999999998</v>
      </c>
      <c r="L73" s="229">
        <v>2513390.5</v>
      </c>
      <c r="M73" s="218">
        <v>2513390.5</v>
      </c>
      <c r="N73" s="230">
        <f t="shared" si="7"/>
        <v>-855912.37999999989</v>
      </c>
      <c r="O73" s="230">
        <v>1657478.12</v>
      </c>
      <c r="P73" s="220">
        <f t="shared" si="8"/>
        <v>-538.79999999981374</v>
      </c>
      <c r="Q73" s="221">
        <f t="shared" si="9"/>
        <v>855912.37999999989</v>
      </c>
      <c r="S73" s="222">
        <v>967789.83339999954</v>
      </c>
      <c r="T73" s="223">
        <v>1093602.5117419993</v>
      </c>
      <c r="U73" s="224">
        <v>1235770.8382684591</v>
      </c>
      <c r="V73" s="231">
        <v>0.11743885718180042</v>
      </c>
      <c r="W73" s="232">
        <v>2.3321634241528336E-2</v>
      </c>
      <c r="X73" s="232">
        <v>1.5707655932459215E-2</v>
      </c>
    </row>
    <row r="74" spans="1:28">
      <c r="A74" s="227">
        <v>69</v>
      </c>
      <c r="B74" s="228" t="s">
        <v>147</v>
      </c>
      <c r="C74" s="229">
        <v>2540354.7200000002</v>
      </c>
      <c r="D74" s="229">
        <v>2540354.7200000002</v>
      </c>
      <c r="E74" s="229">
        <v>2540354.7200000002</v>
      </c>
      <c r="F74" s="229">
        <f t="shared" si="5"/>
        <v>0</v>
      </c>
      <c r="G74" s="229">
        <v>2676632.2999999998</v>
      </c>
      <c r="H74" s="229"/>
      <c r="I74" s="229">
        <f t="shared" si="6"/>
        <v>-136277.57999999961</v>
      </c>
      <c r="J74" s="229">
        <v>1982213</v>
      </c>
      <c r="K74" s="229">
        <v>2676632.2999999998</v>
      </c>
      <c r="L74" s="229">
        <v>2744077.94</v>
      </c>
      <c r="M74" s="218">
        <v>2744077.94</v>
      </c>
      <c r="N74" s="230"/>
      <c r="O74" s="230">
        <v>2540354.7200000002</v>
      </c>
      <c r="P74" s="220">
        <f t="shared" si="8"/>
        <v>67445.64000000013</v>
      </c>
      <c r="Q74" s="221">
        <f t="shared" si="9"/>
        <v>203723.21999999974</v>
      </c>
      <c r="S74" s="222">
        <v>153993.66539999953</v>
      </c>
      <c r="T74" s="223">
        <v>174012.84190199946</v>
      </c>
      <c r="U74" s="224">
        <v>196634.51134925938</v>
      </c>
      <c r="V74" s="231">
        <v>3.2008538794762058E-2</v>
      </c>
      <c r="W74" s="232">
        <v>1.8246502567522031E-2</v>
      </c>
      <c r="X74" s="232">
        <v>1.0856005513696407E-2</v>
      </c>
    </row>
    <row r="75" spans="1:28">
      <c r="A75" s="227">
        <v>70</v>
      </c>
      <c r="B75" s="228" t="s">
        <v>171</v>
      </c>
      <c r="C75" s="229">
        <v>2030371.31</v>
      </c>
      <c r="D75" s="229">
        <v>2030371.31</v>
      </c>
      <c r="E75" s="229">
        <v>2030371.31</v>
      </c>
      <c r="F75" s="229">
        <f t="shared" si="5"/>
        <v>0</v>
      </c>
      <c r="G75" s="229">
        <v>2024982.3</v>
      </c>
      <c r="H75" s="229"/>
      <c r="I75" s="229">
        <f t="shared" si="6"/>
        <v>5389.0100000000093</v>
      </c>
      <c r="J75" s="229">
        <v>2024982</v>
      </c>
      <c r="K75" s="229">
        <v>2024982.3</v>
      </c>
      <c r="L75" s="229">
        <v>2024982.33</v>
      </c>
      <c r="M75" s="218">
        <v>2024982.33</v>
      </c>
      <c r="N75" s="230">
        <f t="shared" si="7"/>
        <v>5388.9799999999814</v>
      </c>
      <c r="O75" s="230">
        <v>2030371.31</v>
      </c>
      <c r="P75" s="220">
        <f t="shared" si="8"/>
        <v>3.0000000027939677E-2</v>
      </c>
      <c r="Q75" s="221"/>
      <c r="S75" s="222">
        <v>0</v>
      </c>
      <c r="T75" s="223">
        <v>0</v>
      </c>
      <c r="U75" s="224">
        <v>0</v>
      </c>
      <c r="V75" s="231">
        <v>0</v>
      </c>
      <c r="W75" s="232">
        <v>0</v>
      </c>
      <c r="X75" s="232">
        <v>0</v>
      </c>
    </row>
    <row r="76" spans="1:28" ht="75">
      <c r="A76" s="227">
        <v>71</v>
      </c>
      <c r="B76" s="228" t="s">
        <v>266</v>
      </c>
      <c r="C76" s="229">
        <v>7073089.0300000003</v>
      </c>
      <c r="D76" s="229">
        <v>7073089.0300000003</v>
      </c>
      <c r="E76" s="229">
        <v>7073089.0300000003</v>
      </c>
      <c r="F76" s="229">
        <f t="shared" si="5"/>
        <v>0</v>
      </c>
      <c r="G76" s="229">
        <v>8586194</v>
      </c>
      <c r="H76" s="229"/>
      <c r="I76" s="229">
        <f t="shared" si="6"/>
        <v>-1513104.9699999997</v>
      </c>
      <c r="J76" s="229">
        <v>8586194.3000000007</v>
      </c>
      <c r="K76" s="229">
        <v>8586194</v>
      </c>
      <c r="L76" s="229">
        <v>8586193.4600000009</v>
      </c>
      <c r="M76" s="238">
        <v>8586193.4600000009</v>
      </c>
      <c r="N76" s="234">
        <f t="shared" si="7"/>
        <v>-1513104.4300000006</v>
      </c>
      <c r="O76" s="230">
        <v>7073089.0300000003</v>
      </c>
      <c r="P76" s="220">
        <f t="shared" si="8"/>
        <v>-0.53999999910593033</v>
      </c>
      <c r="Q76" s="221">
        <f t="shared" si="9"/>
        <v>1513104.4300000006</v>
      </c>
      <c r="S76" s="222">
        <v>1709808.6160999995</v>
      </c>
      <c r="T76" s="223">
        <v>1932083.7361929992</v>
      </c>
      <c r="U76" s="224">
        <v>2183254.6218980891</v>
      </c>
      <c r="V76" s="231">
        <v>4.0578293380603203E-2</v>
      </c>
      <c r="W76" s="232">
        <v>9.5854440348065624E-3</v>
      </c>
      <c r="X76" s="232">
        <v>1.1028737308522635E-2</v>
      </c>
    </row>
    <row r="77" spans="1:28">
      <c r="A77" s="227">
        <v>72</v>
      </c>
      <c r="B77" s="228" t="s">
        <v>166</v>
      </c>
      <c r="C77" s="229">
        <v>2864078.47</v>
      </c>
      <c r="D77" s="229">
        <v>2864078.47</v>
      </c>
      <c r="E77" s="229">
        <v>2864078.47</v>
      </c>
      <c r="F77" s="229">
        <f t="shared" si="5"/>
        <v>0</v>
      </c>
      <c r="G77" s="229">
        <v>2832374</v>
      </c>
      <c r="H77" s="229"/>
      <c r="I77" s="229">
        <f t="shared" si="6"/>
        <v>31704.470000000205</v>
      </c>
      <c r="J77" s="229">
        <v>2832374.3</v>
      </c>
      <c r="K77" s="229">
        <v>2832374</v>
      </c>
      <c r="L77" s="229">
        <v>2832326.7724069096</v>
      </c>
      <c r="M77" s="218">
        <v>2832326.7724069096</v>
      </c>
      <c r="N77" s="230">
        <f t="shared" si="7"/>
        <v>31751.69759309059</v>
      </c>
      <c r="O77" s="230">
        <v>2864078.47</v>
      </c>
      <c r="P77" s="220">
        <f t="shared" si="8"/>
        <v>-47.227593090385199</v>
      </c>
      <c r="Q77" s="221"/>
      <c r="S77" s="222">
        <v>0</v>
      </c>
      <c r="T77" s="223">
        <v>0</v>
      </c>
      <c r="U77" s="224">
        <v>0</v>
      </c>
      <c r="V77" s="231">
        <v>0</v>
      </c>
      <c r="W77" s="232">
        <v>0</v>
      </c>
      <c r="X77" s="232">
        <v>0</v>
      </c>
    </row>
    <row r="78" spans="1:28">
      <c r="A78" s="227">
        <v>73</v>
      </c>
      <c r="B78" s="228" t="s">
        <v>156</v>
      </c>
      <c r="C78" s="229">
        <v>6963255.8499999996</v>
      </c>
      <c r="D78" s="229">
        <v>6963255.8499999996</v>
      </c>
      <c r="E78" s="229">
        <v>6963255.8499999996</v>
      </c>
      <c r="F78" s="229">
        <f t="shared" si="5"/>
        <v>0</v>
      </c>
      <c r="G78" s="229">
        <v>8088168</v>
      </c>
      <c r="H78" s="229"/>
      <c r="I78" s="229">
        <f t="shared" si="6"/>
        <v>-1124912.1500000004</v>
      </c>
      <c r="J78" s="229">
        <v>8087674</v>
      </c>
      <c r="K78" s="229">
        <v>8088168</v>
      </c>
      <c r="L78" s="229">
        <v>8087674.2400000002</v>
      </c>
      <c r="M78" s="218">
        <v>8087674.2400000002</v>
      </c>
      <c r="N78" s="229">
        <f t="shared" si="7"/>
        <v>-1124418.3900000006</v>
      </c>
      <c r="O78" s="237">
        <v>6963255.8499999996</v>
      </c>
      <c r="P78" s="220">
        <f t="shared" si="8"/>
        <v>-493.75999999977648</v>
      </c>
      <c r="Q78" s="221">
        <f t="shared" si="9"/>
        <v>1124418.3900000006</v>
      </c>
      <c r="S78" s="222">
        <v>1271150.7295000004</v>
      </c>
      <c r="T78" s="223">
        <v>1436400.3243350002</v>
      </c>
      <c r="U78" s="224">
        <v>1623132.3664985502</v>
      </c>
      <c r="V78" s="231">
        <v>8.7269784277746218E-2</v>
      </c>
      <c r="W78" s="232">
        <v>2.7447380068998248E-2</v>
      </c>
      <c r="X78" s="232">
        <v>2.7218819999534627E-2</v>
      </c>
    </row>
    <row r="79" spans="1:28">
      <c r="A79" s="227">
        <v>74</v>
      </c>
      <c r="B79" s="228" t="s">
        <v>180</v>
      </c>
      <c r="C79" s="229">
        <v>2844661.42</v>
      </c>
      <c r="D79" s="229">
        <v>2844661.42</v>
      </c>
      <c r="E79" s="229">
        <v>2844661.42</v>
      </c>
      <c r="F79" s="229">
        <f t="shared" si="5"/>
        <v>0</v>
      </c>
      <c r="G79" s="229">
        <v>2844334</v>
      </c>
      <c r="H79" s="229"/>
      <c r="I79" s="229">
        <f t="shared" si="6"/>
        <v>327.41999999992549</v>
      </c>
      <c r="J79" s="229">
        <v>2844334</v>
      </c>
      <c r="K79" s="229">
        <v>2844334</v>
      </c>
      <c r="L79" s="229">
        <v>2844335.6</v>
      </c>
      <c r="M79" s="218">
        <v>2844335.6</v>
      </c>
      <c r="N79" s="230">
        <f t="shared" si="7"/>
        <v>325.81999999983236</v>
      </c>
      <c r="O79" s="230">
        <v>2844661.42</v>
      </c>
      <c r="P79" s="220">
        <f t="shared" si="8"/>
        <v>1.6000000000931323</v>
      </c>
      <c r="Q79" s="221"/>
      <c r="S79" s="222">
        <v>0</v>
      </c>
      <c r="T79" s="223">
        <v>0</v>
      </c>
      <c r="U79" s="224">
        <v>0</v>
      </c>
      <c r="V79" s="231">
        <v>0</v>
      </c>
      <c r="W79" s="232">
        <v>0</v>
      </c>
      <c r="X79" s="232">
        <v>0</v>
      </c>
    </row>
    <row r="80" spans="1:28">
      <c r="A80" s="227">
        <v>75</v>
      </c>
      <c r="B80" s="228" t="s">
        <v>267</v>
      </c>
      <c r="C80" s="229">
        <v>107263.7</v>
      </c>
      <c r="D80" s="229">
        <v>107263.7</v>
      </c>
      <c r="E80" s="229">
        <v>107263.7</v>
      </c>
      <c r="F80" s="229">
        <f t="shared" si="5"/>
        <v>0</v>
      </c>
      <c r="G80" s="229">
        <v>105811</v>
      </c>
      <c r="H80" s="229"/>
      <c r="I80" s="229">
        <f t="shared" si="6"/>
        <v>1452.6999999999971</v>
      </c>
      <c r="J80" s="229">
        <v>113486</v>
      </c>
      <c r="K80" s="229">
        <v>105811</v>
      </c>
      <c r="L80" s="229">
        <v>113486</v>
      </c>
      <c r="M80" s="218"/>
      <c r="N80" s="230"/>
      <c r="O80" s="230" t="s">
        <v>160</v>
      </c>
      <c r="P80" s="220">
        <f t="shared" si="8"/>
        <v>-105811</v>
      </c>
      <c r="Q80" s="221"/>
      <c r="S80" s="222"/>
      <c r="T80" s="223"/>
      <c r="U80" s="224"/>
      <c r="V80" s="231"/>
      <c r="W80" s="232"/>
      <c r="X80" s="232"/>
    </row>
    <row r="81" spans="1:27">
      <c r="A81" s="227">
        <v>76</v>
      </c>
      <c r="B81" s="228" t="s">
        <v>268</v>
      </c>
      <c r="C81" s="229">
        <v>10237197.9</v>
      </c>
      <c r="D81" s="229">
        <v>10237197.9</v>
      </c>
      <c r="E81" s="229">
        <v>10237197.9</v>
      </c>
      <c r="F81" s="229">
        <f t="shared" si="5"/>
        <v>0</v>
      </c>
      <c r="G81" s="229">
        <v>9989666</v>
      </c>
      <c r="H81" s="229"/>
      <c r="I81" s="229">
        <f t="shared" si="6"/>
        <v>247531.90000000037</v>
      </c>
      <c r="J81" s="229">
        <v>9989666</v>
      </c>
      <c r="K81" s="229">
        <v>9989666</v>
      </c>
      <c r="L81" s="229">
        <v>9989666</v>
      </c>
      <c r="M81" s="218"/>
      <c r="N81" s="230">
        <f t="shared" si="7"/>
        <v>0</v>
      </c>
      <c r="O81" s="230"/>
      <c r="P81" s="220">
        <f t="shared" si="8"/>
        <v>-9989666</v>
      </c>
      <c r="Q81" s="221">
        <f t="shared" si="9"/>
        <v>0</v>
      </c>
      <c r="S81" s="222">
        <v>0</v>
      </c>
      <c r="T81" s="223">
        <v>0</v>
      </c>
      <c r="U81" s="224">
        <v>0</v>
      </c>
      <c r="V81" s="231">
        <v>0</v>
      </c>
      <c r="W81" s="232">
        <v>0</v>
      </c>
      <c r="X81" s="232">
        <v>0</v>
      </c>
    </row>
    <row r="82" spans="1:27">
      <c r="A82" s="227">
        <v>77</v>
      </c>
      <c r="B82" s="228" t="s">
        <v>269</v>
      </c>
      <c r="C82" s="229">
        <v>2989042.07</v>
      </c>
      <c r="D82" s="229">
        <v>2989042.07</v>
      </c>
      <c r="E82" s="229">
        <v>2989042.07</v>
      </c>
      <c r="F82" s="229">
        <f t="shared" si="5"/>
        <v>0</v>
      </c>
      <c r="G82" s="229">
        <v>4012329</v>
      </c>
      <c r="H82" s="229"/>
      <c r="I82" s="229">
        <f t="shared" si="6"/>
        <v>-1023286.9300000002</v>
      </c>
      <c r="J82" s="229">
        <v>4012327</v>
      </c>
      <c r="K82" s="229">
        <v>4012329</v>
      </c>
      <c r="L82" s="229">
        <v>4012331</v>
      </c>
      <c r="M82" s="218">
        <v>4012331</v>
      </c>
      <c r="N82" s="230">
        <f t="shared" si="7"/>
        <v>-1023288.9300000002</v>
      </c>
      <c r="O82" s="230">
        <v>2989042.07</v>
      </c>
      <c r="P82" s="220">
        <f t="shared" si="8"/>
        <v>2</v>
      </c>
      <c r="Q82" s="221">
        <f t="shared" si="9"/>
        <v>1023288.9300000002</v>
      </c>
      <c r="S82" s="222">
        <v>1156314.2309000001</v>
      </c>
      <c r="T82" s="223">
        <v>1306635.0809170001</v>
      </c>
      <c r="U82" s="224">
        <v>1476497.6414362099</v>
      </c>
      <c r="V82" s="231">
        <v>5.2482493402775506E-2</v>
      </c>
      <c r="W82" s="232">
        <v>1.4657086724016076E-2</v>
      </c>
      <c r="X82" s="232">
        <v>3.7225147007842442E-2</v>
      </c>
    </row>
    <row r="83" spans="1:27">
      <c r="A83" s="227">
        <v>78</v>
      </c>
      <c r="B83" s="228" t="s">
        <v>270</v>
      </c>
      <c r="C83" s="229">
        <v>483013.31</v>
      </c>
      <c r="D83" s="229">
        <v>519828</v>
      </c>
      <c r="E83" s="229">
        <v>483013.31</v>
      </c>
      <c r="F83" s="229">
        <f t="shared" si="5"/>
        <v>36814.69</v>
      </c>
      <c r="G83" s="229">
        <v>514633</v>
      </c>
      <c r="H83" s="229"/>
      <c r="I83" s="229">
        <f t="shared" si="6"/>
        <v>-31619.690000000002</v>
      </c>
      <c r="J83" s="229">
        <v>514633</v>
      </c>
      <c r="K83" s="229">
        <v>514633</v>
      </c>
      <c r="L83" s="229">
        <v>514633</v>
      </c>
      <c r="M83" s="218"/>
      <c r="N83" s="230"/>
      <c r="O83" s="230" t="s">
        <v>160</v>
      </c>
      <c r="P83" s="220">
        <f t="shared" si="8"/>
        <v>-514633</v>
      </c>
      <c r="Q83" s="221"/>
      <c r="S83" s="222"/>
      <c r="T83" s="223"/>
      <c r="U83" s="224"/>
      <c r="V83" s="231"/>
      <c r="W83" s="232"/>
      <c r="X83" s="232"/>
    </row>
    <row r="84" spans="1:27">
      <c r="A84" s="227">
        <v>79</v>
      </c>
      <c r="B84" s="228" t="s">
        <v>271</v>
      </c>
      <c r="C84" s="229">
        <v>0</v>
      </c>
      <c r="D84" s="229"/>
      <c r="E84" s="229"/>
      <c r="F84" s="229">
        <f t="shared" si="5"/>
        <v>0</v>
      </c>
      <c r="G84" s="229"/>
      <c r="H84" s="229"/>
      <c r="I84" s="229">
        <f t="shared" si="6"/>
        <v>0</v>
      </c>
      <c r="J84" s="229"/>
      <c r="K84" s="229"/>
      <c r="L84" s="229"/>
      <c r="M84" s="218"/>
      <c r="N84" s="230">
        <f t="shared" ref="N84:N85" si="10">C84-M84</f>
        <v>0</v>
      </c>
      <c r="O84" s="230" t="s">
        <v>160</v>
      </c>
      <c r="P84" s="220">
        <f t="shared" si="8"/>
        <v>0</v>
      </c>
      <c r="Q84" s="221"/>
      <c r="S84" s="222"/>
      <c r="T84" s="223"/>
      <c r="U84" s="224"/>
      <c r="V84" s="231"/>
      <c r="W84" s="232"/>
      <c r="X84" s="232"/>
    </row>
    <row r="85" spans="1:27" ht="19.5" thickBot="1">
      <c r="A85" s="227">
        <v>80</v>
      </c>
      <c r="B85" s="239" t="s">
        <v>272</v>
      </c>
      <c r="C85" s="240">
        <v>0</v>
      </c>
      <c r="D85" s="240"/>
      <c r="E85" s="240"/>
      <c r="F85" s="240">
        <f t="shared" si="5"/>
        <v>0</v>
      </c>
      <c r="G85" s="240">
        <v>12167</v>
      </c>
      <c r="H85" s="240"/>
      <c r="I85" s="240">
        <f t="shared" si="6"/>
        <v>-12167</v>
      </c>
      <c r="J85" s="240">
        <v>12167</v>
      </c>
      <c r="K85" s="240">
        <v>12167</v>
      </c>
      <c r="L85" s="240">
        <v>12167</v>
      </c>
      <c r="M85" s="241"/>
      <c r="N85" s="242">
        <f t="shared" si="10"/>
        <v>0</v>
      </c>
      <c r="O85" s="242" t="s">
        <v>160</v>
      </c>
      <c r="P85" s="243">
        <f t="shared" si="8"/>
        <v>-12167</v>
      </c>
      <c r="Q85" s="221"/>
      <c r="S85" s="244"/>
      <c r="T85" s="245"/>
      <c r="U85" s="246"/>
      <c r="V85" s="247"/>
      <c r="W85" s="248"/>
      <c r="X85" s="248"/>
    </row>
    <row r="86" spans="1:27" ht="19.5" thickBot="1">
      <c r="A86" s="249"/>
      <c r="B86" s="204" t="s">
        <v>273</v>
      </c>
      <c r="C86" s="250">
        <f>SUM(C6:C84)</f>
        <v>229384861.97</v>
      </c>
      <c r="D86" s="250">
        <f>SUM(D6:D85)</f>
        <v>230035646.76999998</v>
      </c>
      <c r="E86" s="250">
        <f>SUM(E6:E85)</f>
        <v>229384861.97</v>
      </c>
      <c r="F86" s="250">
        <f>SUM(F6:F85)</f>
        <v>650784.80000000051</v>
      </c>
      <c r="G86" s="250">
        <f>SUM(G6:G85)</f>
        <v>248005077.10000005</v>
      </c>
      <c r="H86" s="250"/>
      <c r="I86" s="250">
        <f>SUMIF(I6:I85,"&lt;0")</f>
        <v>-22304625.120000001</v>
      </c>
      <c r="J86" s="250">
        <f>SUM(J6:J85)</f>
        <v>238538101.60000002</v>
      </c>
      <c r="K86" s="250">
        <f>SUM(K6:K85)</f>
        <v>246475776.50000006</v>
      </c>
      <c r="L86" s="251">
        <f>SUM(L6:L85)</f>
        <v>243368710.2131556</v>
      </c>
      <c r="M86" s="251">
        <f>SUM(M6:M85)</f>
        <v>191548142.2131556</v>
      </c>
      <c r="N86" s="251">
        <f>SUMIF(N6:N85,"&lt;0")</f>
        <v>-11494993.254374571</v>
      </c>
      <c r="O86" s="251">
        <f>SUM(O6:O85)</f>
        <v>176549960.89000002</v>
      </c>
      <c r="P86" s="252">
        <f>SUM(P6:P85)</f>
        <v>-56456934.886844411</v>
      </c>
      <c r="Q86" s="221">
        <f t="shared" si="9"/>
        <v>14998181.323155582</v>
      </c>
      <c r="S86" s="253"/>
      <c r="T86" s="254"/>
      <c r="U86" s="255"/>
      <c r="V86" s="256"/>
      <c r="W86" s="257"/>
      <c r="X86" s="257"/>
    </row>
    <row r="87" spans="1:27" ht="48" hidden="1" customHeight="1">
      <c r="A87" s="258"/>
      <c r="B87" s="491" t="s">
        <v>274</v>
      </c>
      <c r="C87" s="491"/>
      <c r="D87" s="259"/>
      <c r="E87" s="259"/>
      <c r="F87" s="259"/>
      <c r="G87" s="260">
        <f>G86-D86</f>
        <v>17969430.330000073</v>
      </c>
      <c r="H87" s="260"/>
      <c r="I87" s="260">
        <f>G87*1.13</f>
        <v>20305456.272900078</v>
      </c>
      <c r="J87" s="260">
        <f>I87*1.13</f>
        <v>22945165.588377088</v>
      </c>
      <c r="K87" s="260">
        <f>J87*1.13</f>
        <v>25928037.114866108</v>
      </c>
      <c r="L87" s="260">
        <f>K87*1.13</f>
        <v>29298681.939798698</v>
      </c>
      <c r="M87" s="261">
        <f>M86/O86</f>
        <v>1.0849514848236088</v>
      </c>
      <c r="N87" s="261"/>
      <c r="O87" s="262"/>
      <c r="P87" s="263"/>
      <c r="S87" s="264"/>
      <c r="T87" s="265"/>
      <c r="U87" s="266"/>
      <c r="V87" s="225"/>
      <c r="W87" s="226"/>
      <c r="X87" s="226"/>
    </row>
    <row r="88" spans="1:27" ht="48" hidden="1" customHeight="1">
      <c r="B88" s="492" t="s">
        <v>275</v>
      </c>
      <c r="C88" s="492"/>
      <c r="D88" s="267"/>
      <c r="E88" s="267"/>
      <c r="F88" s="267"/>
      <c r="G88" s="267"/>
      <c r="H88" s="267"/>
      <c r="I88" s="267"/>
      <c r="J88" s="267"/>
      <c r="K88" s="267"/>
      <c r="L88" s="267"/>
      <c r="M88" s="268">
        <f>C86*M87</f>
        <v>248871446.59041005</v>
      </c>
      <c r="N88" s="268"/>
      <c r="O88" s="269" t="s">
        <v>209</v>
      </c>
      <c r="S88" s="222"/>
      <c r="T88" s="223"/>
      <c r="U88" s="224"/>
      <c r="V88" s="231"/>
      <c r="W88" s="232"/>
      <c r="X88" s="232"/>
    </row>
    <row r="89" spans="1:27" ht="48" hidden="1" customHeight="1">
      <c r="A89" s="270"/>
      <c r="B89" s="493" t="s">
        <v>276</v>
      </c>
      <c r="C89" s="493"/>
      <c r="D89" s="271"/>
      <c r="E89" s="271"/>
      <c r="F89" s="271"/>
      <c r="G89" s="271"/>
      <c r="H89" s="271"/>
      <c r="I89" s="271"/>
      <c r="J89" s="271"/>
      <c r="K89" s="271"/>
      <c r="L89" s="271"/>
      <c r="M89" s="272">
        <f>M88-C86</f>
        <v>19486584.620410055</v>
      </c>
      <c r="N89" s="272"/>
      <c r="O89" s="269" t="s">
        <v>209</v>
      </c>
      <c r="S89" s="222"/>
      <c r="T89" s="223"/>
      <c r="U89" s="224"/>
      <c r="V89" s="247"/>
      <c r="W89" s="248"/>
      <c r="X89" s="248"/>
    </row>
    <row r="90" spans="1:27" ht="19.5" thickBot="1">
      <c r="A90" s="204"/>
      <c r="B90" s="250" t="s">
        <v>277</v>
      </c>
      <c r="C90" s="250"/>
      <c r="D90" s="250">
        <f>D6+D7+D8+D10+D11+D12+D13+D14+D15+D16+D17+D19+D21+D22+D23+D24+D25+D26+D27+D29+D30+D31+D33+D36+D37+D38+D39+D40+D42+D41+D43+D44+D46+D47+D48+D49+D50+D52+D53+D55+D54+D56+D57+D58+D60+D61+D62+D63+D64+D65+D66+D67+D68+D70+D71+D72+D73+D74+D75+D76+D77+D78+D79+D81+D82</f>
        <v>191577291.71000001</v>
      </c>
      <c r="E90" s="250">
        <f>E6+E7+E8+E10+E11+E12+E13+E14+E15+E16+E17+E19+E21+E22+E23+E24+E25+E26+E27+E29+E30+E31+E33+E36+E37+E38+E39+E40+E42+E41+E43+E44+E46+E47+E48+E49+E50+E52+E53+E55+E54+E56+E57+E58+E60+E61+E62+E63+E64+E65+E66+E67+E68+E70+E71+E72+E73+E74+E75+E76+E77+E78+E79+E81+E82</f>
        <v>190977992.08000001</v>
      </c>
      <c r="F90" s="250">
        <f>F6+F7+F8+F10+F11+F12+F13+F14+F15+F16+F17+F19+F21+F22+F23+F24+F25+F26+F27+F29+F30+F31+F33+F36+F37+F38+F39+F40+F42+F41+F43+F44+F46+F47+F48+F49+F50+F52+F53+F55+F54+F56+F57+F58+F60+F61+F62+F63+F64+F65+F66+F67+F68+F70+F71+F72+F73+F74+F75+F76+F77+F78+F79+F81+F82</f>
        <v>599299.63000000059</v>
      </c>
      <c r="G90" s="250">
        <f>G6+G7+G8+G10+G11+G12+G13+G14+G15+G16+G17+G19+G21+G22+G23+G24+G25+G26+G27+G29+G30+G31+G33+G36+G37+G38+G39+G40+G42+G41+G43+G44+G46+G47+G48+G49+G50+G52+G53+G55+G54+G56+G57+G58+G60+G61+G62+G63+G64+G65+G66+G67+G68+G70+G71+G72+G73+G74+G75+G76+G77+G78+G79+G81+G82</f>
        <v>207953169.10000005</v>
      </c>
      <c r="H90" s="250">
        <f t="shared" ref="H90" si="11">H6+H7+H8+H10+H11+H12+H13+H14+H15+H16+H17+H19+H21+H22+H23+H24+H25+H26+H27+H29+H30+H31+H33+H36+H37+H38+H39+H40+H42+H41+H43+H44+H46+H47+H48+H49+H50+H52+H53+H55+H54+H56+H57+H58+H60+H61+H62+H63+H64+H65+H66+H67+H68+H70+H71+H72+H73+H74+H75+H76+H77+H78+H79+H81+H82</f>
        <v>-979328.31989999989</v>
      </c>
      <c r="I90" s="250">
        <f>I6+I7+I10+I14+I16+I19+I22+I23+I24+I27+I29+I30+I31+I37+I38+I39+I42+I43+I44+I48+I50+I53+I54+I55+I57+I58+I62+I66+I67+I70+I72+I73+I74+I76+I78+I82</f>
        <v>-20086755.699999996</v>
      </c>
      <c r="S90" s="273">
        <v>22698033.941</v>
      </c>
      <c r="T90" s="274">
        <v>25648778.353329998</v>
      </c>
      <c r="U90" s="275">
        <v>28983119.539262895</v>
      </c>
      <c r="V90" s="256">
        <v>4.0504133944887499E-2</v>
      </c>
      <c r="W90" s="257">
        <v>1.0982819866976641E-2</v>
      </c>
      <c r="X90" s="257">
        <v>2.15243595106458E-2</v>
      </c>
    </row>
    <row r="91" spans="1:27" ht="19.5" thickBot="1">
      <c r="B91" s="276" t="s">
        <v>278</v>
      </c>
      <c r="G91" s="277" t="s">
        <v>96</v>
      </c>
      <c r="H91" s="277"/>
      <c r="I91" s="278">
        <f>-I90*1.13</f>
        <v>22698033.940999992</v>
      </c>
      <c r="S91" s="279">
        <f>S90/I90</f>
        <v>-1.1300000000000003</v>
      </c>
      <c r="T91" s="279">
        <f>T90/S90</f>
        <v>1.1299999999999999</v>
      </c>
      <c r="U91" s="202">
        <f>U90/T90</f>
        <v>1.1299999999999999</v>
      </c>
      <c r="Y91" s="250">
        <v>28983119</v>
      </c>
      <c r="Z91" s="250">
        <f>Y91*1.13</f>
        <v>32750924.469999995</v>
      </c>
      <c r="AA91" s="250">
        <f>Z91*1.13</f>
        <v>37008544.651099987</v>
      </c>
    </row>
    <row r="92" spans="1:27">
      <c r="B92" s="276" t="s">
        <v>279</v>
      </c>
      <c r="E92" s="221"/>
      <c r="G92" s="277" t="s">
        <v>89</v>
      </c>
      <c r="H92" s="277"/>
      <c r="I92" s="278">
        <f>I91*1.13</f>
        <v>25648778.35332999</v>
      </c>
      <c r="S92" s="280"/>
    </row>
    <row r="93" spans="1:27">
      <c r="G93" s="277" t="s">
        <v>98</v>
      </c>
      <c r="H93" s="277"/>
      <c r="I93" s="278">
        <f>I92*1.13</f>
        <v>28983119.539262887</v>
      </c>
      <c r="S93" s="281"/>
      <c r="T93" s="281">
        <v>106.6</v>
      </c>
      <c r="U93" s="281">
        <v>105.1</v>
      </c>
    </row>
    <row r="94" spans="1:27">
      <c r="G94" s="277" t="s">
        <v>108</v>
      </c>
      <c r="I94" s="278">
        <f>I93*1.13</f>
        <v>32750925.07936706</v>
      </c>
      <c r="S94" s="282" t="s">
        <v>281</v>
      </c>
      <c r="T94" s="281">
        <v>115.8</v>
      </c>
      <c r="U94" s="281"/>
    </row>
    <row r="95" spans="1:27">
      <c r="G95" s="277" t="s">
        <v>107</v>
      </c>
      <c r="I95" s="278">
        <v>20086755.699999999</v>
      </c>
    </row>
  </sheetData>
  <autoFilter ref="A5:AB89"/>
  <mergeCells count="4">
    <mergeCell ref="A2:O2"/>
    <mergeCell ref="B87:C87"/>
    <mergeCell ref="B88:C88"/>
    <mergeCell ref="B89:C89"/>
  </mergeCells>
  <pageMargins left="0.23622047244094491" right="0.23622047244094491" top="0.74803149606299213" bottom="0.74803149606299213" header="0.31496062992125984" footer="0.31496062992125984"/>
  <pageSetup paperSize="8" scale="46" orientation="portrait" r:id="rId1"/>
  <colBreaks count="1" manualBreakCount="1">
    <brk id="24" max="8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1"/>
  <sheetViews>
    <sheetView topLeftCell="A55" workbookViewId="0">
      <selection activeCell="G81" sqref="G81"/>
    </sheetView>
  </sheetViews>
  <sheetFormatPr defaultRowHeight="15"/>
  <cols>
    <col min="2" max="2" width="25.5703125" bestFit="1" customWidth="1"/>
    <col min="3" max="9" width="17.5703125" customWidth="1"/>
    <col min="10" max="12" width="16.85546875" customWidth="1"/>
  </cols>
  <sheetData>
    <row r="1" spans="1:12">
      <c r="A1" s="494" t="s">
        <v>0</v>
      </c>
      <c r="B1" s="494" t="s">
        <v>1</v>
      </c>
    </row>
    <row r="2" spans="1:12">
      <c r="A2" s="494"/>
      <c r="B2" s="494"/>
    </row>
    <row r="3" spans="1:12">
      <c r="A3" s="494"/>
      <c r="B3" s="494"/>
      <c r="C3" s="495" t="s">
        <v>282</v>
      </c>
      <c r="D3" s="495"/>
      <c r="E3" s="495"/>
      <c r="F3" s="310" t="s">
        <v>284</v>
      </c>
      <c r="G3" s="495" t="s">
        <v>283</v>
      </c>
      <c r="H3" s="495"/>
      <c r="I3" s="495"/>
      <c r="J3" s="496" t="s">
        <v>283</v>
      </c>
      <c r="K3" s="496"/>
      <c r="L3" s="496"/>
    </row>
    <row r="4" spans="1:12">
      <c r="A4" s="287"/>
      <c r="B4" s="287"/>
      <c r="C4" s="305">
        <v>2015</v>
      </c>
      <c r="D4" s="305">
        <v>2016</v>
      </c>
      <c r="E4" s="305">
        <v>2017</v>
      </c>
      <c r="F4" s="310" t="s">
        <v>285</v>
      </c>
      <c r="G4" s="305">
        <v>2015</v>
      </c>
      <c r="H4" s="305">
        <v>2016</v>
      </c>
      <c r="I4" s="305">
        <v>2017</v>
      </c>
      <c r="J4" s="305">
        <v>2015</v>
      </c>
      <c r="K4" s="305">
        <v>2016</v>
      </c>
      <c r="L4" s="305">
        <v>2017</v>
      </c>
    </row>
    <row r="5" spans="1:12">
      <c r="A5" s="288"/>
      <c r="B5" s="289"/>
    </row>
    <row r="6" spans="1:12">
      <c r="A6" s="290"/>
      <c r="B6" s="291" t="s">
        <v>2</v>
      </c>
      <c r="C6" s="297">
        <f t="shared" ref="C6:E6" si="0">SUM(C7:C13)</f>
        <v>45688.0884939838</v>
      </c>
      <c r="D6" s="298">
        <f t="shared" si="0"/>
        <v>51535.851958787505</v>
      </c>
      <c r="E6" s="298">
        <f t="shared" si="0"/>
        <v>53542.087480577378</v>
      </c>
      <c r="F6" s="306"/>
      <c r="G6" s="297">
        <f t="shared" ref="G6" si="1">SUM(G7:G13)</f>
        <v>33084.265867579721</v>
      </c>
      <c r="H6" s="298">
        <v>23002.892835484581</v>
      </c>
      <c r="I6" s="298">
        <v>25009.128357274461</v>
      </c>
      <c r="J6" s="297">
        <f t="shared" ref="J6" si="2">SUM(J7:J13)</f>
        <v>63863.046240549302</v>
      </c>
      <c r="K6" s="298">
        <v>23002.892835484581</v>
      </c>
      <c r="L6" s="298">
        <v>25009.128357274461</v>
      </c>
    </row>
    <row r="7" spans="1:12">
      <c r="A7" s="292">
        <v>1</v>
      </c>
      <c r="B7" s="293" t="s">
        <v>3</v>
      </c>
      <c r="C7" s="299">
        <v>0</v>
      </c>
      <c r="D7" s="300">
        <v>780.77767846701158</v>
      </c>
      <c r="E7" s="300">
        <v>939.96586225403439</v>
      </c>
      <c r="F7" s="307">
        <f>0*-4658.815809</f>
        <v>0</v>
      </c>
      <c r="G7" s="299">
        <v>2614.6974231609993</v>
      </c>
      <c r="H7" s="300">
        <v>2333.7162814670128</v>
      </c>
      <c r="I7" s="300">
        <v>2492.9044652540356</v>
      </c>
      <c r="J7" s="299">
        <f>G7+$F7/3</f>
        <v>2614.6974231609993</v>
      </c>
      <c r="K7" s="300">
        <f t="shared" ref="K7:K13" si="3">H7+$F7/3</f>
        <v>2333.7162814670128</v>
      </c>
      <c r="L7" s="300">
        <f t="shared" ref="L7:L13" si="4">I7+$F7/3</f>
        <v>2492.9044652540356</v>
      </c>
    </row>
    <row r="8" spans="1:12">
      <c r="A8" s="292">
        <v>2</v>
      </c>
      <c r="B8" s="293" t="s">
        <v>4</v>
      </c>
      <c r="C8" s="299">
        <v>14729.402655852748</v>
      </c>
      <c r="D8" s="300">
        <v>15985.407356096344</v>
      </c>
      <c r="E8" s="300">
        <v>16231.523316749903</v>
      </c>
      <c r="F8" s="307">
        <v>39159.242498908759</v>
      </c>
      <c r="G8" s="299">
        <v>2629.2175132161178</v>
      </c>
      <c r="H8" s="300">
        <v>2932.3265231267569</v>
      </c>
      <c r="I8" s="300">
        <v>3178.4424837803153</v>
      </c>
      <c r="J8" s="299">
        <f t="shared" ref="J8:J13" si="5">G8+$F8/3</f>
        <v>15682.298346185704</v>
      </c>
      <c r="K8" s="300">
        <f t="shared" si="3"/>
        <v>15985.407356096344</v>
      </c>
      <c r="L8" s="300">
        <f t="shared" si="4"/>
        <v>16231.523316749903</v>
      </c>
    </row>
    <row r="9" spans="1:12">
      <c r="A9" s="292">
        <v>3</v>
      </c>
      <c r="B9" s="293" t="s">
        <v>5</v>
      </c>
      <c r="C9" s="299">
        <v>7265.0579332881944</v>
      </c>
      <c r="D9" s="300">
        <v>7962.0994423345292</v>
      </c>
      <c r="E9" s="300">
        <v>8135.8270167641085</v>
      </c>
      <c r="F9" s="307">
        <v>17303.098619999997</v>
      </c>
      <c r="G9" s="299">
        <v>1754.3358414575002</v>
      </c>
      <c r="H9" s="300">
        <v>2194.39990233453</v>
      </c>
      <c r="I9" s="300">
        <v>2368.1274767641098</v>
      </c>
      <c r="J9" s="299">
        <f t="shared" si="5"/>
        <v>7522.0353814574992</v>
      </c>
      <c r="K9" s="300">
        <f t="shared" si="3"/>
        <v>7962.0994423345292</v>
      </c>
      <c r="L9" s="300">
        <f t="shared" si="4"/>
        <v>8135.8270167641085</v>
      </c>
    </row>
    <row r="10" spans="1:12">
      <c r="A10" s="292">
        <v>4</v>
      </c>
      <c r="B10" s="293" t="s">
        <v>6</v>
      </c>
      <c r="C10" s="299">
        <v>6974</v>
      </c>
      <c r="D10" s="300">
        <v>7136</v>
      </c>
      <c r="E10" s="300">
        <v>7256</v>
      </c>
      <c r="F10" s="307">
        <v>17376</v>
      </c>
      <c r="G10" s="299">
        <v>8493.76737458766</v>
      </c>
      <c r="H10" s="300">
        <v>1344</v>
      </c>
      <c r="I10" s="300">
        <v>1464</v>
      </c>
      <c r="J10" s="299">
        <f t="shared" si="5"/>
        <v>14285.76737458766</v>
      </c>
      <c r="K10" s="300">
        <f t="shared" si="3"/>
        <v>7136</v>
      </c>
      <c r="L10" s="300">
        <f t="shared" si="4"/>
        <v>7256</v>
      </c>
    </row>
    <row r="11" spans="1:12">
      <c r="A11" s="292">
        <v>5</v>
      </c>
      <c r="B11" s="293" t="s">
        <v>7</v>
      </c>
      <c r="C11" s="299">
        <v>833.80020063899212</v>
      </c>
      <c r="D11" s="300">
        <v>1552.1061705786306</v>
      </c>
      <c r="E11" s="300">
        <v>1707.845493015061</v>
      </c>
      <c r="F11" s="307">
        <f>0*-2078.64794</f>
        <v>0</v>
      </c>
      <c r="G11" s="299">
        <v>550.42500000000007</v>
      </c>
      <c r="H11" s="300">
        <v>2244.988817245297</v>
      </c>
      <c r="I11" s="300">
        <v>2400.7281396817275</v>
      </c>
      <c r="J11" s="299">
        <f t="shared" si="5"/>
        <v>550.42500000000007</v>
      </c>
      <c r="K11" s="300">
        <f t="shared" si="3"/>
        <v>2244.988817245297</v>
      </c>
      <c r="L11" s="300">
        <f t="shared" si="4"/>
        <v>2400.7281396817275</v>
      </c>
    </row>
    <row r="12" spans="1:12">
      <c r="A12" s="292">
        <v>6</v>
      </c>
      <c r="B12" s="293" t="s">
        <v>8</v>
      </c>
      <c r="C12" s="299">
        <v>6870.333333333333</v>
      </c>
      <c r="D12" s="300">
        <v>6967.333333333333</v>
      </c>
      <c r="E12" s="300">
        <v>7061.333333333333</v>
      </c>
      <c r="F12" s="307">
        <v>18214</v>
      </c>
      <c r="G12" s="299">
        <v>1083.2879883106273</v>
      </c>
      <c r="H12" s="300">
        <v>896</v>
      </c>
      <c r="I12" s="300">
        <v>990</v>
      </c>
      <c r="J12" s="299">
        <f t="shared" si="5"/>
        <v>7154.6213216439601</v>
      </c>
      <c r="K12" s="300">
        <f t="shared" si="3"/>
        <v>6967.333333333333</v>
      </c>
      <c r="L12" s="300">
        <f t="shared" si="4"/>
        <v>7061.333333333333</v>
      </c>
    </row>
    <row r="13" spans="1:12">
      <c r="A13" s="292">
        <v>7</v>
      </c>
      <c r="B13" s="293" t="s">
        <v>9</v>
      </c>
      <c r="C13" s="299">
        <v>9015.4943708705305</v>
      </c>
      <c r="D13" s="300">
        <v>11152.127977977651</v>
      </c>
      <c r="E13" s="300">
        <v>12209.59245846094</v>
      </c>
      <c r="F13" s="307">
        <v>284</v>
      </c>
      <c r="G13" s="299">
        <v>15958.534726846816</v>
      </c>
      <c r="H13" s="300">
        <v>11057.461311310984</v>
      </c>
      <c r="I13" s="300">
        <v>12114.925791794274</v>
      </c>
      <c r="J13" s="299">
        <f t="shared" si="5"/>
        <v>16053.201393513482</v>
      </c>
      <c r="K13" s="300">
        <f t="shared" si="3"/>
        <v>11152.127977977651</v>
      </c>
      <c r="L13" s="300">
        <f t="shared" si="4"/>
        <v>12209.59245846094</v>
      </c>
    </row>
    <row r="14" spans="1:12">
      <c r="A14" s="290"/>
      <c r="B14" s="291" t="s">
        <v>10</v>
      </c>
      <c r="C14" s="297">
        <f>SUM(C15:C25)</f>
        <v>5361510.5483800005</v>
      </c>
      <c r="D14" s="298">
        <f t="shared" ref="D14:E14" si="6">SUM(D15:D25)</f>
        <v>5938176.8959800005</v>
      </c>
      <c r="E14" s="298">
        <f t="shared" si="6"/>
        <v>6150899.3162415</v>
      </c>
      <c r="F14" s="306"/>
      <c r="G14" s="297">
        <f>SUM(G15:G25)</f>
        <v>3742104.7402366074</v>
      </c>
      <c r="H14" s="298">
        <v>3608849.4245999996</v>
      </c>
      <c r="I14" s="298">
        <v>3821571.8448615004</v>
      </c>
      <c r="J14" s="297">
        <f>SUM(J15:J25)</f>
        <v>6102669.6082832739</v>
      </c>
      <c r="K14" s="298">
        <v>3608849.4245999996</v>
      </c>
      <c r="L14" s="298">
        <v>3821571.8448615004</v>
      </c>
    </row>
    <row r="15" spans="1:12">
      <c r="A15" s="292">
        <v>1</v>
      </c>
      <c r="B15" s="293" t="s">
        <v>11</v>
      </c>
      <c r="C15" s="299">
        <v>892742.03700000001</v>
      </c>
      <c r="D15" s="300">
        <v>958696.93900000013</v>
      </c>
      <c r="E15" s="300">
        <v>984832.10557750007</v>
      </c>
      <c r="F15" s="307">
        <v>1026021</v>
      </c>
      <c r="G15" s="299">
        <v>846098.00873411482</v>
      </c>
      <c r="H15" s="300">
        <v>616689.93900000013</v>
      </c>
      <c r="I15" s="300">
        <v>642825.10557750007</v>
      </c>
      <c r="J15" s="299">
        <f t="shared" ref="J15:J25" si="7">G15+$F15/3</f>
        <v>1188105.0087341149</v>
      </c>
      <c r="K15" s="300">
        <f t="shared" ref="K15:K25" si="8">H15+$F15/3</f>
        <v>958696.93900000013</v>
      </c>
      <c r="L15" s="300">
        <f t="shared" ref="L15:L25" si="9">I15+$F15/3</f>
        <v>984832.10557750007</v>
      </c>
    </row>
    <row r="16" spans="1:12">
      <c r="A16" s="292">
        <v>2</v>
      </c>
      <c r="B16" s="293" t="s">
        <v>12</v>
      </c>
      <c r="C16" s="299">
        <v>65962.235666666675</v>
      </c>
      <c r="D16" s="300">
        <v>98194.914866666673</v>
      </c>
      <c r="E16" s="300">
        <v>109207.89491216668</v>
      </c>
      <c r="F16" s="307">
        <f>0*-13352.5</f>
        <v>0</v>
      </c>
      <c r="G16" s="299">
        <v>59807.214474384993</v>
      </c>
      <c r="H16" s="300">
        <v>102645.7482</v>
      </c>
      <c r="I16" s="300">
        <v>113658.72824550001</v>
      </c>
      <c r="J16" s="299">
        <f t="shared" si="7"/>
        <v>59807.214474384993</v>
      </c>
      <c r="K16" s="300">
        <f t="shared" si="8"/>
        <v>102645.7482</v>
      </c>
      <c r="L16" s="300">
        <f t="shared" si="9"/>
        <v>113658.72824550001</v>
      </c>
    </row>
    <row r="17" spans="1:12">
      <c r="A17" s="292">
        <v>3</v>
      </c>
      <c r="B17" s="293" t="s">
        <v>13</v>
      </c>
      <c r="C17" s="299">
        <v>1003245.2096666668</v>
      </c>
      <c r="D17" s="300">
        <v>1075765.4456666666</v>
      </c>
      <c r="E17" s="300">
        <v>1103328.5020016667</v>
      </c>
      <c r="F17" s="307">
        <v>1590770.0870000001</v>
      </c>
      <c r="G17" s="299">
        <v>333374.53235689999</v>
      </c>
      <c r="H17" s="300">
        <v>545508.75</v>
      </c>
      <c r="I17" s="300">
        <v>573071.80633499997</v>
      </c>
      <c r="J17" s="299">
        <f t="shared" si="7"/>
        <v>863631.22802356677</v>
      </c>
      <c r="K17" s="300">
        <f t="shared" si="8"/>
        <v>1075765.4456666666</v>
      </c>
      <c r="L17" s="300">
        <f t="shared" si="9"/>
        <v>1103328.5020016667</v>
      </c>
    </row>
    <row r="18" spans="1:12">
      <c r="A18" s="292">
        <v>4</v>
      </c>
      <c r="B18" s="293" t="s">
        <v>14</v>
      </c>
      <c r="C18" s="299">
        <v>611272.51433333335</v>
      </c>
      <c r="D18" s="300">
        <v>686891.11753333337</v>
      </c>
      <c r="E18" s="300">
        <v>714021.39662383334</v>
      </c>
      <c r="F18" s="307">
        <v>899912.83000000007</v>
      </c>
      <c r="G18" s="299">
        <v>215810.73251470999</v>
      </c>
      <c r="H18" s="300">
        <v>386920.17420000001</v>
      </c>
      <c r="I18" s="300">
        <v>414050.45329049998</v>
      </c>
      <c r="J18" s="299">
        <f t="shared" si="7"/>
        <v>515781.67584804335</v>
      </c>
      <c r="K18" s="300">
        <f t="shared" si="8"/>
        <v>686891.11753333337</v>
      </c>
      <c r="L18" s="300">
        <f t="shared" si="9"/>
        <v>714021.39662383334</v>
      </c>
    </row>
    <row r="19" spans="1:12">
      <c r="A19" s="292">
        <v>5</v>
      </c>
      <c r="B19" s="293" t="s">
        <v>15</v>
      </c>
      <c r="C19" s="299">
        <v>273239.41366666672</v>
      </c>
      <c r="D19" s="300">
        <v>302026.20606666669</v>
      </c>
      <c r="E19" s="300">
        <v>312636.72485016671</v>
      </c>
      <c r="F19" s="307">
        <v>368484.59000000008</v>
      </c>
      <c r="G19" s="299">
        <v>231121.86312107014</v>
      </c>
      <c r="H19" s="300">
        <v>179198.00940000001</v>
      </c>
      <c r="I19" s="300">
        <v>189808.52818349999</v>
      </c>
      <c r="J19" s="299">
        <f t="shared" si="7"/>
        <v>353950.05978773686</v>
      </c>
      <c r="K19" s="300">
        <f t="shared" si="8"/>
        <v>302026.20606666669</v>
      </c>
      <c r="L19" s="300">
        <f t="shared" si="9"/>
        <v>312636.72485016671</v>
      </c>
    </row>
    <row r="20" spans="1:12">
      <c r="A20" s="292">
        <v>6</v>
      </c>
      <c r="B20" s="293" t="s">
        <v>16</v>
      </c>
      <c r="C20" s="299">
        <v>291237.98566666676</v>
      </c>
      <c r="D20" s="300">
        <v>348285.0346666667</v>
      </c>
      <c r="E20" s="300">
        <v>369488.65043416672</v>
      </c>
      <c r="F20" s="307">
        <f>0*-80359.6899999999</f>
        <v>0</v>
      </c>
      <c r="G20" s="299">
        <f>0*-4445.17084701278</f>
        <v>0</v>
      </c>
      <c r="H20" s="300">
        <v>375071.598</v>
      </c>
      <c r="I20" s="300">
        <v>396275.21376750001</v>
      </c>
      <c r="J20" s="299">
        <f t="shared" si="7"/>
        <v>0</v>
      </c>
      <c r="K20" s="300">
        <f t="shared" si="8"/>
        <v>375071.598</v>
      </c>
      <c r="L20" s="300">
        <f t="shared" si="9"/>
        <v>396275.21376750001</v>
      </c>
    </row>
    <row r="21" spans="1:12">
      <c r="A21" s="292">
        <v>7</v>
      </c>
      <c r="B21" s="293" t="s">
        <v>17</v>
      </c>
      <c r="C21" s="299">
        <v>206704.84704666666</v>
      </c>
      <c r="D21" s="300">
        <v>224622.23684666667</v>
      </c>
      <c r="E21" s="300">
        <v>231329.22173366667</v>
      </c>
      <c r="F21" s="307">
        <v>304419.02714000002</v>
      </c>
      <c r="G21" s="299">
        <v>146338.13412330928</v>
      </c>
      <c r="H21" s="300">
        <v>123149.22780000001</v>
      </c>
      <c r="I21" s="300">
        <v>129856.21268699999</v>
      </c>
      <c r="J21" s="299">
        <f t="shared" si="7"/>
        <v>247811.14316997596</v>
      </c>
      <c r="K21" s="300">
        <f t="shared" si="8"/>
        <v>224622.23684666667</v>
      </c>
      <c r="L21" s="300">
        <f t="shared" si="9"/>
        <v>231329.22173366667</v>
      </c>
    </row>
    <row r="22" spans="1:12">
      <c r="A22" s="292">
        <v>8</v>
      </c>
      <c r="B22" s="293" t="s">
        <v>18</v>
      </c>
      <c r="C22" s="299">
        <v>414609.06799999997</v>
      </c>
      <c r="D22" s="300">
        <v>497569.60259999998</v>
      </c>
      <c r="E22" s="300">
        <v>526542.94733399991</v>
      </c>
      <c r="F22" s="307">
        <v>487300.5</v>
      </c>
      <c r="G22" s="299">
        <v>568051.81931733491</v>
      </c>
      <c r="H22" s="300">
        <v>335136.10259999998</v>
      </c>
      <c r="I22" s="300">
        <v>364109.44733399997</v>
      </c>
      <c r="J22" s="299">
        <f t="shared" si="7"/>
        <v>730485.31931733491</v>
      </c>
      <c r="K22" s="300">
        <f t="shared" si="8"/>
        <v>497569.60259999998</v>
      </c>
      <c r="L22" s="300">
        <f t="shared" si="9"/>
        <v>526542.94733399991</v>
      </c>
    </row>
    <row r="23" spans="1:12">
      <c r="A23" s="292">
        <v>9</v>
      </c>
      <c r="B23" s="293" t="s">
        <v>19</v>
      </c>
      <c r="C23" s="299">
        <v>113044.785</v>
      </c>
      <c r="D23" s="300">
        <v>131767.3976</v>
      </c>
      <c r="E23" s="300">
        <v>138351.67212649999</v>
      </c>
      <c r="F23" s="307">
        <v>152968.46999999997</v>
      </c>
      <c r="G23" s="299">
        <v>71195.157349745001</v>
      </c>
      <c r="H23" s="300">
        <v>80777.907600000006</v>
      </c>
      <c r="I23" s="300">
        <v>87362.182126500004</v>
      </c>
      <c r="J23" s="299">
        <f t="shared" si="7"/>
        <v>122184.64734974499</v>
      </c>
      <c r="K23" s="300">
        <f t="shared" si="8"/>
        <v>131767.3976</v>
      </c>
      <c r="L23" s="300">
        <f t="shared" si="9"/>
        <v>138351.67212649999</v>
      </c>
    </row>
    <row r="24" spans="1:12">
      <c r="A24" s="292">
        <v>10</v>
      </c>
      <c r="B24" s="293" t="s">
        <v>20</v>
      </c>
      <c r="C24" s="299">
        <v>362837.50100000005</v>
      </c>
      <c r="D24" s="300">
        <v>421816.50880000001</v>
      </c>
      <c r="E24" s="300">
        <v>443170.51715949998</v>
      </c>
      <c r="F24" s="307">
        <v>294492</v>
      </c>
      <c r="G24" s="299">
        <v>796574.19832570502</v>
      </c>
      <c r="H24" s="300">
        <v>323652.50880000001</v>
      </c>
      <c r="I24" s="300">
        <v>345006.51715949998</v>
      </c>
      <c r="J24" s="299">
        <f t="shared" si="7"/>
        <v>894738.19832570502</v>
      </c>
      <c r="K24" s="300">
        <f t="shared" si="8"/>
        <v>421816.50880000001</v>
      </c>
      <c r="L24" s="300">
        <f t="shared" si="9"/>
        <v>443170.51715949998</v>
      </c>
    </row>
    <row r="25" spans="1:12">
      <c r="A25" s="292">
        <v>11</v>
      </c>
      <c r="B25" s="293" t="s">
        <v>21</v>
      </c>
      <c r="C25" s="299">
        <v>1126614.9513333333</v>
      </c>
      <c r="D25" s="300">
        <v>1192541.4923333335</v>
      </c>
      <c r="E25" s="300">
        <v>1217989.6834883334</v>
      </c>
      <c r="F25" s="307">
        <v>1957326.0999999999</v>
      </c>
      <c r="G25" s="299">
        <v>473733.07991933357</v>
      </c>
      <c r="H25" s="300">
        <v>540099.45900000003</v>
      </c>
      <c r="I25" s="300">
        <v>565547.65015500004</v>
      </c>
      <c r="J25" s="299">
        <f t="shared" si="7"/>
        <v>1126175.1132526668</v>
      </c>
      <c r="K25" s="300">
        <f t="shared" si="8"/>
        <v>1192541.4923333335</v>
      </c>
      <c r="L25" s="300">
        <f t="shared" si="9"/>
        <v>1217989.6834883334</v>
      </c>
    </row>
    <row r="26" spans="1:12">
      <c r="A26" s="290"/>
      <c r="B26" s="291" t="s">
        <v>22</v>
      </c>
      <c r="C26" s="297">
        <f t="shared" ref="C26:E26" si="10">SUM(C27:C33)</f>
        <v>3718809.0465072244</v>
      </c>
      <c r="D26" s="298">
        <f t="shared" si="10"/>
        <v>4019516.771529078</v>
      </c>
      <c r="E26" s="298">
        <f t="shared" si="10"/>
        <v>4308818.6811541282</v>
      </c>
      <c r="F26" s="306"/>
      <c r="G26" s="297">
        <f t="shared" ref="G26" si="11">SUM(G27:G33)</f>
        <v>1402587.4185301303</v>
      </c>
      <c r="H26" s="298">
        <v>2358747.3392068851</v>
      </c>
      <c r="I26" s="298">
        <v>2648049.2488319352</v>
      </c>
      <c r="J26" s="297">
        <f t="shared" ref="J26" si="12">SUM(J27:J33)</f>
        <v>3063356.8508523228</v>
      </c>
      <c r="K26" s="298">
        <v>2358747.3392068851</v>
      </c>
      <c r="L26" s="298">
        <v>2648049.2488319352</v>
      </c>
    </row>
    <row r="27" spans="1:12">
      <c r="A27" s="292">
        <v>1</v>
      </c>
      <c r="B27" s="293" t="s">
        <v>23</v>
      </c>
      <c r="C27" s="299">
        <v>326719.76652669773</v>
      </c>
      <c r="D27" s="300">
        <v>356497.7925292321</v>
      </c>
      <c r="E27" s="300">
        <v>383390.54150475923</v>
      </c>
      <c r="F27" s="307">
        <v>114321.82719075686</v>
      </c>
      <c r="G27" s="299">
        <v>29677.831627150619</v>
      </c>
      <c r="H27" s="300">
        <v>318390.51679897984</v>
      </c>
      <c r="I27" s="300">
        <v>345283.26577450696</v>
      </c>
      <c r="J27" s="299">
        <f t="shared" ref="J27:J33" si="13">G27+$F27/3</f>
        <v>67785.107357402914</v>
      </c>
      <c r="K27" s="300">
        <f t="shared" ref="K27:K33" si="14">H27+$F27/3</f>
        <v>356497.7925292321</v>
      </c>
      <c r="L27" s="300">
        <f t="shared" ref="L27:L33" si="15">I27+$F27/3</f>
        <v>383390.54150475923</v>
      </c>
    </row>
    <row r="28" spans="1:12">
      <c r="A28" s="292">
        <v>2</v>
      </c>
      <c r="B28" s="293" t="s">
        <v>24</v>
      </c>
      <c r="C28" s="299">
        <v>1078157.5143266667</v>
      </c>
      <c r="D28" s="300">
        <v>1083901.9900856665</v>
      </c>
      <c r="E28" s="300">
        <v>1037682.1385566667</v>
      </c>
      <c r="F28" s="307">
        <v>1763862.3429800002</v>
      </c>
      <c r="G28" s="299">
        <v>574235.84142645635</v>
      </c>
      <c r="H28" s="300">
        <v>495947.87575899996</v>
      </c>
      <c r="I28" s="300">
        <v>449728.02423000004</v>
      </c>
      <c r="J28" s="299">
        <f t="shared" si="13"/>
        <v>1162189.9557531229</v>
      </c>
      <c r="K28" s="300">
        <f t="shared" si="14"/>
        <v>1083901.9900856665</v>
      </c>
      <c r="L28" s="300">
        <f t="shared" si="15"/>
        <v>1037682.1385566667</v>
      </c>
    </row>
    <row r="29" spans="1:12">
      <c r="A29" s="292">
        <v>3</v>
      </c>
      <c r="B29" s="293" t="s">
        <v>25</v>
      </c>
      <c r="C29" s="299">
        <v>483760.0272384017</v>
      </c>
      <c r="D29" s="300">
        <v>540351.19104365655</v>
      </c>
      <c r="E29" s="300">
        <v>636525.08732097829</v>
      </c>
      <c r="F29" s="307">
        <v>544990.79202907137</v>
      </c>
      <c r="G29" s="299">
        <v>286745.16300575231</v>
      </c>
      <c r="H29" s="300">
        <v>358687.5937006328</v>
      </c>
      <c r="I29" s="300">
        <v>454861.48997795454</v>
      </c>
      <c r="J29" s="299">
        <f t="shared" si="13"/>
        <v>468408.76034877612</v>
      </c>
      <c r="K29" s="300">
        <f t="shared" si="14"/>
        <v>540351.19104365655</v>
      </c>
      <c r="L29" s="300">
        <f t="shared" si="15"/>
        <v>636525.08732097829</v>
      </c>
    </row>
    <row r="30" spans="1:12">
      <c r="A30" s="292">
        <v>4</v>
      </c>
      <c r="B30" s="293" t="s">
        <v>26</v>
      </c>
      <c r="C30" s="299">
        <v>73199.00349157842</v>
      </c>
      <c r="D30" s="300">
        <v>86866.704362151242</v>
      </c>
      <c r="E30" s="300">
        <v>134872.25397144657</v>
      </c>
      <c r="F30" s="307">
        <v>5101.2893220928891</v>
      </c>
      <c r="G30" s="299">
        <v>33522.807002747519</v>
      </c>
      <c r="H30" s="300">
        <v>85166.274588120286</v>
      </c>
      <c r="I30" s="300">
        <v>133171.82419741561</v>
      </c>
      <c r="J30" s="299">
        <f t="shared" si="13"/>
        <v>35223.236776778482</v>
      </c>
      <c r="K30" s="300">
        <f t="shared" si="14"/>
        <v>86866.704362151242</v>
      </c>
      <c r="L30" s="300">
        <f t="shared" si="15"/>
        <v>134872.25397144657</v>
      </c>
    </row>
    <row r="31" spans="1:12">
      <c r="A31" s="292">
        <v>5</v>
      </c>
      <c r="B31" s="293" t="s">
        <v>27</v>
      </c>
      <c r="C31" s="299">
        <v>288835.16896393232</v>
      </c>
      <c r="D31" s="300">
        <v>357390.42870600394</v>
      </c>
      <c r="E31" s="300">
        <v>436072.87446005415</v>
      </c>
      <c r="F31" s="307">
        <v>141183.85208999983</v>
      </c>
      <c r="G31" s="299">
        <v>51171.677833494381</v>
      </c>
      <c r="H31" s="300">
        <v>310329.14467600401</v>
      </c>
      <c r="I31" s="300">
        <v>389011.59043005423</v>
      </c>
      <c r="J31" s="299">
        <f t="shared" si="13"/>
        <v>98232.961863494333</v>
      </c>
      <c r="K31" s="300">
        <f t="shared" si="14"/>
        <v>357390.42870600394</v>
      </c>
      <c r="L31" s="300">
        <f t="shared" si="15"/>
        <v>436072.87446005415</v>
      </c>
    </row>
    <row r="32" spans="1:12">
      <c r="A32" s="292">
        <v>6</v>
      </c>
      <c r="B32" s="293" t="s">
        <v>28</v>
      </c>
      <c r="C32" s="299">
        <v>722703.47643999988</v>
      </c>
      <c r="D32" s="300">
        <v>729453.47643999988</v>
      </c>
      <c r="E32" s="300">
        <v>737328.47643999988</v>
      </c>
      <c r="F32" s="307">
        <v>1201360.4293199996</v>
      </c>
      <c r="G32" s="299">
        <v>175490.64487891985</v>
      </c>
      <c r="H32" s="300">
        <v>329000</v>
      </c>
      <c r="I32" s="300">
        <v>336875</v>
      </c>
      <c r="J32" s="299">
        <f t="shared" si="13"/>
        <v>575944.1213189197</v>
      </c>
      <c r="K32" s="300">
        <f t="shared" si="14"/>
        <v>729453.47643999988</v>
      </c>
      <c r="L32" s="300">
        <f t="shared" si="15"/>
        <v>737328.47643999988</v>
      </c>
    </row>
    <row r="33" spans="1:12">
      <c r="A33" s="292">
        <v>7</v>
      </c>
      <c r="B33" s="293" t="s">
        <v>29</v>
      </c>
      <c r="C33" s="299">
        <v>745434.089519948</v>
      </c>
      <c r="D33" s="300">
        <v>865055.18836236803</v>
      </c>
      <c r="E33" s="300">
        <v>942947.30890022288</v>
      </c>
      <c r="F33" s="307">
        <v>1211487.7640346584</v>
      </c>
      <c r="G33" s="299">
        <v>251743.45275560895</v>
      </c>
      <c r="H33" s="300">
        <v>461225.93368414853</v>
      </c>
      <c r="I33" s="300">
        <v>539118.05422200332</v>
      </c>
      <c r="J33" s="299">
        <f t="shared" si="13"/>
        <v>655572.70743382839</v>
      </c>
      <c r="K33" s="300">
        <f t="shared" si="14"/>
        <v>865055.18836236803</v>
      </c>
      <c r="L33" s="300">
        <f t="shared" si="15"/>
        <v>942947.30890022288</v>
      </c>
    </row>
    <row r="34" spans="1:12">
      <c r="A34" s="290"/>
      <c r="B34" s="291" t="s">
        <v>30</v>
      </c>
      <c r="C34" s="297">
        <f t="shared" ref="C34:E34" si="16">SUM(C35:C43)</f>
        <v>1519642.4462324083</v>
      </c>
      <c r="D34" s="298">
        <f t="shared" si="16"/>
        <v>1637098.8147574728</v>
      </c>
      <c r="E34" s="298">
        <f t="shared" si="16"/>
        <v>1722245.684630122</v>
      </c>
      <c r="F34" s="298"/>
      <c r="G34" s="298">
        <f t="shared" ref="G34" si="17">SUM(G35:G43)</f>
        <v>528043.77854201593</v>
      </c>
      <c r="H34" s="298">
        <v>1213531.3083593138</v>
      </c>
      <c r="I34" s="298">
        <v>1298678.178231963</v>
      </c>
      <c r="J34" s="298">
        <f t="shared" ref="J34" si="18">SUM(J35:J43)</f>
        <v>1115852.3516068417</v>
      </c>
      <c r="K34" s="298">
        <v>1213531.3083593138</v>
      </c>
      <c r="L34" s="298">
        <v>1298678.178231963</v>
      </c>
    </row>
    <row r="35" spans="1:12">
      <c r="A35" s="292">
        <v>1</v>
      </c>
      <c r="B35" s="293" t="s">
        <v>31</v>
      </c>
      <c r="C35" s="299">
        <v>68661.965888881357</v>
      </c>
      <c r="D35" s="300">
        <v>72560.317382635112</v>
      </c>
      <c r="E35" s="300">
        <v>74141.641449523711</v>
      </c>
      <c r="F35" s="307">
        <v>82992.66</v>
      </c>
      <c r="G35" s="299">
        <v>30671.726416622521</v>
      </c>
      <c r="H35" s="300">
        <v>44896.097382635118</v>
      </c>
      <c r="I35" s="300">
        <v>46477.421449523717</v>
      </c>
      <c r="J35" s="299">
        <f t="shared" ref="J35:J43" si="19">G35+$F35/3</f>
        <v>58335.946416622523</v>
      </c>
      <c r="K35" s="300">
        <f t="shared" ref="K35:K43" si="20">H35+$F35/3</f>
        <v>72560.317382635112</v>
      </c>
      <c r="L35" s="300">
        <f t="shared" ref="L35:L43" si="21">I35+$F35/3</f>
        <v>74141.641449523711</v>
      </c>
    </row>
    <row r="36" spans="1:12">
      <c r="A36" s="292">
        <v>2</v>
      </c>
      <c r="B36" s="293" t="s">
        <v>32</v>
      </c>
      <c r="C36" s="299">
        <v>44851.509312333335</v>
      </c>
      <c r="D36" s="300">
        <v>53413.489125533335</v>
      </c>
      <c r="E36" s="300">
        <v>70835.591917333339</v>
      </c>
      <c r="F36" s="307">
        <v>92176.754752000008</v>
      </c>
      <c r="G36" s="299">
        <v>32982.093572800004</v>
      </c>
      <c r="H36" s="300">
        <v>22687.904208200001</v>
      </c>
      <c r="I36" s="300">
        <v>40110.006999999998</v>
      </c>
      <c r="J36" s="299">
        <f t="shared" si="19"/>
        <v>63707.678490133345</v>
      </c>
      <c r="K36" s="300">
        <f t="shared" si="20"/>
        <v>53413.489125533335</v>
      </c>
      <c r="L36" s="300">
        <f t="shared" si="21"/>
        <v>70835.591917333339</v>
      </c>
    </row>
    <row r="37" spans="1:12">
      <c r="A37" s="292">
        <v>3</v>
      </c>
      <c r="B37" s="293" t="s">
        <v>33</v>
      </c>
      <c r="C37" s="299">
        <v>151870.33141666668</v>
      </c>
      <c r="D37" s="300">
        <v>163471.43743966665</v>
      </c>
      <c r="E37" s="300">
        <v>172240.24238268266</v>
      </c>
      <c r="F37" s="307">
        <v>66555.62</v>
      </c>
      <c r="G37" s="299">
        <v>37613.327999999994</v>
      </c>
      <c r="H37" s="300">
        <v>141286.23077299999</v>
      </c>
      <c r="I37" s="300">
        <v>150055.03571601599</v>
      </c>
      <c r="J37" s="299">
        <f t="shared" si="19"/>
        <v>59798.534666666659</v>
      </c>
      <c r="K37" s="300">
        <f t="shared" si="20"/>
        <v>163471.43743966665</v>
      </c>
      <c r="L37" s="300">
        <f t="shared" si="21"/>
        <v>172240.24238268266</v>
      </c>
    </row>
    <row r="38" spans="1:12">
      <c r="A38" s="292">
        <v>4</v>
      </c>
      <c r="B38" s="293" t="s">
        <v>34</v>
      </c>
      <c r="C38" s="299">
        <v>710702.62616666663</v>
      </c>
      <c r="D38" s="300">
        <v>751206.23673866666</v>
      </c>
      <c r="E38" s="300">
        <v>778249.71477062674</v>
      </c>
      <c r="F38" s="307">
        <v>964435.4</v>
      </c>
      <c r="G38" s="299">
        <v>383137</v>
      </c>
      <c r="H38" s="300">
        <v>429727.77007199998</v>
      </c>
      <c r="I38" s="300">
        <v>456771.24810396001</v>
      </c>
      <c r="J38" s="299">
        <f t="shared" si="19"/>
        <v>704615.46666666667</v>
      </c>
      <c r="K38" s="300">
        <f t="shared" si="20"/>
        <v>751206.23673866666</v>
      </c>
      <c r="L38" s="300">
        <f t="shared" si="21"/>
        <v>778249.71477062674</v>
      </c>
    </row>
    <row r="39" spans="1:12">
      <c r="A39" s="292">
        <v>5</v>
      </c>
      <c r="B39" s="293" t="s">
        <v>35</v>
      </c>
      <c r="C39" s="299">
        <v>41453.214620055864</v>
      </c>
      <c r="D39" s="300">
        <v>52341.14916343923</v>
      </c>
      <c r="E39" s="300">
        <v>59757.062486812996</v>
      </c>
      <c r="F39" s="307">
        <f>0*-452003</f>
        <v>0</v>
      </c>
      <c r="G39" s="299">
        <f>0*-8150.31469999998</f>
        <v>0</v>
      </c>
      <c r="H39" s="300">
        <v>203008.81583010589</v>
      </c>
      <c r="I39" s="300">
        <v>210424.72915347965</v>
      </c>
      <c r="J39" s="299">
        <f t="shared" si="19"/>
        <v>0</v>
      </c>
      <c r="K39" s="300">
        <f t="shared" si="20"/>
        <v>203008.81583010589</v>
      </c>
      <c r="L39" s="300">
        <f t="shared" si="21"/>
        <v>210424.72915347965</v>
      </c>
    </row>
    <row r="40" spans="1:12">
      <c r="A40" s="292">
        <v>6</v>
      </c>
      <c r="B40" s="293" t="s">
        <v>36</v>
      </c>
      <c r="C40" s="299">
        <v>102287.46949266666</v>
      </c>
      <c r="D40" s="300">
        <v>107077.65824266666</v>
      </c>
      <c r="E40" s="300">
        <v>107841.05449266665</v>
      </c>
      <c r="F40" s="307">
        <v>78072.219727999967</v>
      </c>
      <c r="G40" s="299">
        <v>35074.397415254207</v>
      </c>
      <c r="H40" s="300">
        <v>81053.585000000006</v>
      </c>
      <c r="I40" s="300">
        <v>81816.981249999997</v>
      </c>
      <c r="J40" s="299">
        <f t="shared" si="19"/>
        <v>61098.470657920858</v>
      </c>
      <c r="K40" s="300">
        <f t="shared" si="20"/>
        <v>107077.65824266666</v>
      </c>
      <c r="L40" s="300">
        <f t="shared" si="21"/>
        <v>107841.05449266665</v>
      </c>
    </row>
    <row r="41" spans="1:12">
      <c r="A41" s="292">
        <v>7</v>
      </c>
      <c r="B41" s="293" t="s">
        <v>37</v>
      </c>
      <c r="C41" s="299">
        <v>151157.38068109422</v>
      </c>
      <c r="D41" s="300">
        <v>156443.45934359846</v>
      </c>
      <c r="E41" s="300">
        <v>161400.66081022855</v>
      </c>
      <c r="F41" s="307">
        <v>114546.86471447744</v>
      </c>
      <c r="G41" s="299">
        <f>0*-6039.23</f>
        <v>0</v>
      </c>
      <c r="H41" s="300">
        <v>118261.17110543929</v>
      </c>
      <c r="I41" s="300">
        <v>123218.37257206942</v>
      </c>
      <c r="J41" s="299">
        <f t="shared" si="19"/>
        <v>38182.288238159148</v>
      </c>
      <c r="K41" s="300">
        <f t="shared" si="20"/>
        <v>156443.45934359846</v>
      </c>
      <c r="L41" s="300">
        <f t="shared" si="21"/>
        <v>161400.66081022855</v>
      </c>
    </row>
    <row r="42" spans="1:12">
      <c r="A42" s="292">
        <v>8</v>
      </c>
      <c r="B42" s="293" t="s">
        <v>38</v>
      </c>
      <c r="C42" s="299">
        <v>174383.28473333328</v>
      </c>
      <c r="D42" s="300">
        <v>186883.94220033329</v>
      </c>
      <c r="E42" s="300">
        <v>192709.23682188228</v>
      </c>
      <c r="F42" s="307">
        <v>364646.1999999999</v>
      </c>
      <c r="G42" s="299">
        <f>0*-20362.93748</f>
        <v>0</v>
      </c>
      <c r="H42" s="300">
        <v>65335.208866999994</v>
      </c>
      <c r="I42" s="300">
        <v>71160.503488548988</v>
      </c>
      <c r="J42" s="299">
        <f t="shared" si="19"/>
        <v>121548.73333333329</v>
      </c>
      <c r="K42" s="300">
        <f t="shared" si="20"/>
        <v>186883.94220033329</v>
      </c>
      <c r="L42" s="300">
        <f t="shared" si="21"/>
        <v>192709.23682188228</v>
      </c>
    </row>
    <row r="43" spans="1:12">
      <c r="A43" s="292">
        <v>9</v>
      </c>
      <c r="B43" s="293" t="s">
        <v>39</v>
      </c>
      <c r="C43" s="299">
        <v>74274.663920710227</v>
      </c>
      <c r="D43" s="300">
        <v>93701.125120933517</v>
      </c>
      <c r="E43" s="300">
        <v>105070.4794983652</v>
      </c>
      <c r="F43" s="307">
        <f>0*-40720.2000000001</f>
        <v>0</v>
      </c>
      <c r="G43" s="299">
        <v>8565.2331373391789</v>
      </c>
      <c r="H43" s="300">
        <v>107274.52512093354</v>
      </c>
      <c r="I43" s="300">
        <v>118643.87949836522</v>
      </c>
      <c r="J43" s="299">
        <f t="shared" si="19"/>
        <v>8565.2331373391789</v>
      </c>
      <c r="K43" s="300">
        <f t="shared" si="20"/>
        <v>107274.52512093354</v>
      </c>
      <c r="L43" s="300">
        <f t="shared" si="21"/>
        <v>118643.87949836522</v>
      </c>
    </row>
    <row r="44" spans="1:12">
      <c r="A44" s="290"/>
      <c r="B44" s="291" t="s">
        <v>40</v>
      </c>
      <c r="C44" s="297">
        <f t="shared" ref="C44:E44" si="22">SUM(C45:C47)</f>
        <v>3479785.486819258</v>
      </c>
      <c r="D44" s="298">
        <f t="shared" si="22"/>
        <v>2922872.6492548343</v>
      </c>
      <c r="E44" s="298">
        <f t="shared" si="22"/>
        <v>3050884.5820649425</v>
      </c>
      <c r="F44" s="306"/>
      <c r="G44" s="297">
        <f t="shared" ref="G44" si="23">SUM(G45:G47)</f>
        <v>1588511.4948513152</v>
      </c>
      <c r="H44" s="298">
        <v>1592371.4011080991</v>
      </c>
      <c r="I44" s="298">
        <v>1720383.3339182073</v>
      </c>
      <c r="J44" s="297">
        <f t="shared" ref="J44" si="24">SUM(J45:J47)</f>
        <v>2919012.7429980505</v>
      </c>
      <c r="K44" s="298">
        <v>1592371.4011080991</v>
      </c>
      <c r="L44" s="298">
        <v>1720383.3339182073</v>
      </c>
    </row>
    <row r="45" spans="1:12">
      <c r="A45" s="292">
        <v>1</v>
      </c>
      <c r="B45" s="293" t="s">
        <v>41</v>
      </c>
      <c r="C45" s="299">
        <v>1503288.4358041447</v>
      </c>
      <c r="D45" s="300">
        <v>850623.80107890768</v>
      </c>
      <c r="E45" s="300">
        <v>909727.93580414471</v>
      </c>
      <c r="F45" s="307">
        <v>1360891.3074124339</v>
      </c>
      <c r="G45" s="299">
        <v>501292.4</v>
      </c>
      <c r="H45" s="300">
        <v>396993.36527476297</v>
      </c>
      <c r="I45" s="300">
        <v>456097.5</v>
      </c>
      <c r="J45" s="299">
        <f t="shared" ref="J45:J47" si="25">G45+$F45/3</f>
        <v>954922.83580414462</v>
      </c>
      <c r="K45" s="300">
        <f t="shared" ref="K45:K47" si="26">H45+$F45/3</f>
        <v>850623.80107890768</v>
      </c>
      <c r="L45" s="300">
        <f t="shared" ref="L45:L47" si="27">I45+$F45/3</f>
        <v>909727.93580414471</v>
      </c>
    </row>
    <row r="46" spans="1:12">
      <c r="A46" s="292">
        <v>2</v>
      </c>
      <c r="B46" s="293" t="s">
        <v>42</v>
      </c>
      <c r="C46" s="299">
        <v>1084674.7576642798</v>
      </c>
      <c r="D46" s="300">
        <v>1153970.5548250931</v>
      </c>
      <c r="E46" s="300">
        <v>1220581.3529099643</v>
      </c>
      <c r="F46" s="307">
        <v>1249747.5569752706</v>
      </c>
      <c r="G46" s="299">
        <v>668162.80305131525</v>
      </c>
      <c r="H46" s="300">
        <v>737388.0358333363</v>
      </c>
      <c r="I46" s="300">
        <v>803998.83391820733</v>
      </c>
      <c r="J46" s="299">
        <f t="shared" si="25"/>
        <v>1084745.3220430722</v>
      </c>
      <c r="K46" s="300">
        <f t="shared" si="26"/>
        <v>1153970.5548250931</v>
      </c>
      <c r="L46" s="300">
        <f t="shared" si="27"/>
        <v>1220581.3529099643</v>
      </c>
    </row>
    <row r="47" spans="1:12">
      <c r="A47" s="292">
        <v>3</v>
      </c>
      <c r="B47" s="293" t="s">
        <v>43</v>
      </c>
      <c r="C47" s="299">
        <v>891822.2933508337</v>
      </c>
      <c r="D47" s="300">
        <v>918278.2933508337</v>
      </c>
      <c r="E47" s="300">
        <v>920575.2933508337</v>
      </c>
      <c r="F47" s="307">
        <v>1380864.8800525009</v>
      </c>
      <c r="G47" s="299">
        <v>419056.29180000001</v>
      </c>
      <c r="H47" s="300">
        <v>457990</v>
      </c>
      <c r="I47" s="300">
        <v>460287</v>
      </c>
      <c r="J47" s="299">
        <f t="shared" si="25"/>
        <v>879344.58515083371</v>
      </c>
      <c r="K47" s="300">
        <f t="shared" si="26"/>
        <v>918278.2933508337</v>
      </c>
      <c r="L47" s="300">
        <f t="shared" si="27"/>
        <v>920575.2933508337</v>
      </c>
    </row>
    <row r="48" spans="1:12">
      <c r="A48" s="290"/>
      <c r="B48" s="291" t="s">
        <v>44</v>
      </c>
      <c r="C48" s="297">
        <f t="shared" ref="C48:E48" si="28">SUM(C49:C52)</f>
        <v>310501.65127083054</v>
      </c>
      <c r="D48" s="298">
        <f t="shared" si="28"/>
        <v>430630.60471877834</v>
      </c>
      <c r="E48" s="298">
        <f t="shared" si="28"/>
        <v>614955.68563419883</v>
      </c>
      <c r="F48" s="306"/>
      <c r="G48" s="297">
        <f t="shared" ref="G48" si="29">SUM(G49:G52)</f>
        <v>187000.42327434933</v>
      </c>
      <c r="H48" s="298">
        <v>453775.02986205532</v>
      </c>
      <c r="I48" s="298">
        <v>638734.2118351399</v>
      </c>
      <c r="J48" s="297">
        <f t="shared" ref="J48" si="30">SUM(J49:J52)</f>
        <v>240664.74896275072</v>
      </c>
      <c r="K48" s="298">
        <v>453775.02986205532</v>
      </c>
      <c r="L48" s="298">
        <v>638734.2118351399</v>
      </c>
    </row>
    <row r="49" spans="1:12">
      <c r="A49" s="292">
        <v>1</v>
      </c>
      <c r="B49" s="293" t="s">
        <v>45</v>
      </c>
      <c r="C49" s="299">
        <v>145992.01128517132</v>
      </c>
      <c r="D49" s="300">
        <v>174343.40011037313</v>
      </c>
      <c r="E49" s="300">
        <v>202604.12132204164</v>
      </c>
      <c r="F49" s="307">
        <v>157932.22886957243</v>
      </c>
      <c r="G49" s="299">
        <v>181004.12895535235</v>
      </c>
      <c r="H49" s="300">
        <v>121699.32382051565</v>
      </c>
      <c r="I49" s="300">
        <v>149960.04503218416</v>
      </c>
      <c r="J49" s="299">
        <f t="shared" ref="J49:J52" si="31">G49+$F49/3</f>
        <v>233648.20524520983</v>
      </c>
      <c r="K49" s="300">
        <f t="shared" ref="K49:K52" si="32">H49+$F49/3</f>
        <v>174343.40011037313</v>
      </c>
      <c r="L49" s="300">
        <f t="shared" ref="L49:L52" si="33">I49+$F49/3</f>
        <v>202604.12132204164</v>
      </c>
    </row>
    <row r="50" spans="1:12">
      <c r="A50" s="292">
        <v>2</v>
      </c>
      <c r="B50" s="293" t="s">
        <v>46</v>
      </c>
      <c r="C50" s="299">
        <v>0</v>
      </c>
      <c r="D50" s="300">
        <v>0</v>
      </c>
      <c r="E50" s="300">
        <v>21751.207882782808</v>
      </c>
      <c r="F50" s="307">
        <f>0*-216674.879459635</f>
        <v>0</v>
      </c>
      <c r="G50" s="299">
        <v>2405.014890412931</v>
      </c>
      <c r="H50" s="300">
        <v>71590.858762214004</v>
      </c>
      <c r="I50" s="300">
        <v>93976.167702660998</v>
      </c>
      <c r="J50" s="299">
        <f t="shared" si="31"/>
        <v>2405.014890412931</v>
      </c>
      <c r="K50" s="300">
        <f t="shared" si="32"/>
        <v>71590.858762214004</v>
      </c>
      <c r="L50" s="300">
        <f t="shared" si="33"/>
        <v>93976.167702660998</v>
      </c>
    </row>
    <row r="51" spans="1:12">
      <c r="A51" s="292">
        <v>3</v>
      </c>
      <c r="B51" s="293" t="s">
        <v>47</v>
      </c>
      <c r="C51" s="299">
        <v>20368.558594256294</v>
      </c>
      <c r="D51" s="300">
        <v>36921.880780617634</v>
      </c>
      <c r="E51" s="300">
        <v>50078.364176732037</v>
      </c>
      <c r="F51" s="307">
        <v>3060.7481956316342</v>
      </c>
      <c r="G51" s="299">
        <v>3591.276283909614</v>
      </c>
      <c r="H51" s="300">
        <v>35901.631382073756</v>
      </c>
      <c r="I51" s="300">
        <v>49058.114778188159</v>
      </c>
      <c r="J51" s="299">
        <f t="shared" si="31"/>
        <v>4611.5256824534918</v>
      </c>
      <c r="K51" s="300">
        <f t="shared" si="32"/>
        <v>36921.880780617634</v>
      </c>
      <c r="L51" s="300">
        <f t="shared" si="33"/>
        <v>50078.364176732037</v>
      </c>
    </row>
    <row r="52" spans="1:12">
      <c r="A52" s="292">
        <v>4</v>
      </c>
      <c r="B52" s="293" t="s">
        <v>48</v>
      </c>
      <c r="C52" s="299">
        <v>144141.0813914029</v>
      </c>
      <c r="D52" s="300">
        <v>219365.32382778759</v>
      </c>
      <c r="E52" s="300">
        <v>340521.99225264229</v>
      </c>
      <c r="F52" s="307">
        <f>0*-15653.6762083929</f>
        <v>0</v>
      </c>
      <c r="G52" s="299">
        <v>3.1446744396816939E-3</v>
      </c>
      <c r="H52" s="300">
        <v>224583.21589725188</v>
      </c>
      <c r="I52" s="300">
        <v>345739.88432210655</v>
      </c>
      <c r="J52" s="299">
        <f t="shared" si="31"/>
        <v>3.1446744396816939E-3</v>
      </c>
      <c r="K52" s="300">
        <f t="shared" si="32"/>
        <v>224583.21589725188</v>
      </c>
      <c r="L52" s="300">
        <f t="shared" si="33"/>
        <v>345739.88432210655</v>
      </c>
    </row>
    <row r="53" spans="1:12">
      <c r="A53" s="290"/>
      <c r="B53" s="291" t="s">
        <v>49</v>
      </c>
      <c r="C53" s="297">
        <f t="shared" ref="C53:E53" si="34">SUM(C54:C62)</f>
        <v>900807.3666666667</v>
      </c>
      <c r="D53" s="298">
        <f t="shared" si="34"/>
        <v>1276574.1366666667</v>
      </c>
      <c r="E53" s="298">
        <f t="shared" si="34"/>
        <v>2181173.1366666672</v>
      </c>
      <c r="F53" s="306"/>
      <c r="G53" s="297">
        <f t="shared" ref="G53" si="35">SUM(G54:G62)</f>
        <v>3525063.9258949999</v>
      </c>
      <c r="H53" s="298">
        <v>1050423</v>
      </c>
      <c r="I53" s="298">
        <v>1955022</v>
      </c>
      <c r="J53" s="297">
        <f t="shared" ref="J53" si="36">SUM(J54:J62)</f>
        <v>3815311.3592283335</v>
      </c>
      <c r="K53" s="298">
        <v>1050423</v>
      </c>
      <c r="L53" s="298">
        <v>1955022</v>
      </c>
    </row>
    <row r="54" spans="1:12">
      <c r="A54" s="292">
        <v>1</v>
      </c>
      <c r="B54" s="293" t="s">
        <v>50</v>
      </c>
      <c r="C54" s="299">
        <v>103461.39000000001</v>
      </c>
      <c r="D54" s="300">
        <v>112277.02000000002</v>
      </c>
      <c r="E54" s="300">
        <v>124106.02000000002</v>
      </c>
      <c r="F54" s="307">
        <v>109347.06000000003</v>
      </c>
      <c r="G54" s="299">
        <v>308314.03740000003</v>
      </c>
      <c r="H54" s="300">
        <v>75828</v>
      </c>
      <c r="I54" s="300">
        <v>87657</v>
      </c>
      <c r="J54" s="299">
        <f t="shared" ref="J54:J62" si="37">G54+$F54/3</f>
        <v>344763.05740000005</v>
      </c>
      <c r="K54" s="300">
        <f t="shared" ref="K54:K62" si="38">H54+$F54/3</f>
        <v>112277.02000000002</v>
      </c>
      <c r="L54" s="300">
        <f t="shared" ref="L54:L62" si="39">I54+$F54/3</f>
        <v>124106.02000000002</v>
      </c>
    </row>
    <row r="55" spans="1:12">
      <c r="A55" s="292">
        <v>2</v>
      </c>
      <c r="B55" s="293" t="s">
        <v>51</v>
      </c>
      <c r="C55" s="299">
        <v>47449.436666666676</v>
      </c>
      <c r="D55" s="300">
        <v>54350.286666666667</v>
      </c>
      <c r="E55" s="300">
        <v>64353.286666666667</v>
      </c>
      <c r="F55" s="307">
        <v>68772.860000000015</v>
      </c>
      <c r="G55" s="299">
        <v>121130.03443599999</v>
      </c>
      <c r="H55" s="300">
        <v>31426</v>
      </c>
      <c r="I55" s="300">
        <v>41429</v>
      </c>
      <c r="J55" s="299">
        <f t="shared" si="37"/>
        <v>144054.32110266667</v>
      </c>
      <c r="K55" s="300">
        <f t="shared" si="38"/>
        <v>54350.286666666667</v>
      </c>
      <c r="L55" s="300">
        <f t="shared" si="39"/>
        <v>64353.286666666667</v>
      </c>
    </row>
    <row r="56" spans="1:12">
      <c r="A56" s="292">
        <v>3</v>
      </c>
      <c r="B56" s="293" t="s">
        <v>52</v>
      </c>
      <c r="C56" s="299">
        <v>22050.793333333342</v>
      </c>
      <c r="D56" s="300">
        <v>49412.703333333346</v>
      </c>
      <c r="E56" s="300">
        <v>100020.70333333334</v>
      </c>
      <c r="F56" s="307">
        <f>0*-192288.89</f>
        <v>0</v>
      </c>
      <c r="G56" s="299">
        <v>515463.57369999989</v>
      </c>
      <c r="H56" s="300">
        <v>113509</v>
      </c>
      <c r="I56" s="300">
        <v>164117</v>
      </c>
      <c r="J56" s="299">
        <f t="shared" si="37"/>
        <v>515463.57369999989</v>
      </c>
      <c r="K56" s="300">
        <f t="shared" si="38"/>
        <v>113509</v>
      </c>
      <c r="L56" s="300">
        <f t="shared" si="39"/>
        <v>164117</v>
      </c>
    </row>
    <row r="57" spans="1:12">
      <c r="A57" s="292">
        <v>4</v>
      </c>
      <c r="B57" s="293" t="s">
        <v>53</v>
      </c>
      <c r="C57" s="299">
        <v>128836.47999999995</v>
      </c>
      <c r="D57" s="300">
        <v>140548.11999999997</v>
      </c>
      <c r="E57" s="300">
        <v>156816.11999999997</v>
      </c>
      <c r="F57" s="307">
        <v>182019.35999999987</v>
      </c>
      <c r="G57" s="299">
        <v>294029.61421999999</v>
      </c>
      <c r="H57" s="300">
        <v>79875</v>
      </c>
      <c r="I57" s="300">
        <v>96143</v>
      </c>
      <c r="J57" s="299">
        <f t="shared" si="37"/>
        <v>354702.73421999993</v>
      </c>
      <c r="K57" s="300">
        <f t="shared" si="38"/>
        <v>140548.11999999997</v>
      </c>
      <c r="L57" s="300">
        <f t="shared" si="39"/>
        <v>156816.11999999997</v>
      </c>
    </row>
    <row r="58" spans="1:12">
      <c r="A58" s="292">
        <v>5</v>
      </c>
      <c r="B58" s="293" t="s">
        <v>54</v>
      </c>
      <c r="C58" s="299">
        <v>45741.843333333331</v>
      </c>
      <c r="D58" s="300">
        <v>53679.66333333333</v>
      </c>
      <c r="E58" s="300">
        <v>64976.66333333333</v>
      </c>
      <c r="F58" s="307">
        <v>29179.989999999983</v>
      </c>
      <c r="G58" s="299">
        <v>67389.861000000004</v>
      </c>
      <c r="H58" s="300">
        <v>43953</v>
      </c>
      <c r="I58" s="300">
        <v>55250</v>
      </c>
      <c r="J58" s="299">
        <f t="shared" si="37"/>
        <v>77116.524333333335</v>
      </c>
      <c r="K58" s="300">
        <f t="shared" si="38"/>
        <v>53679.66333333333</v>
      </c>
      <c r="L58" s="300">
        <f t="shared" si="39"/>
        <v>64976.66333333333</v>
      </c>
    </row>
    <row r="59" spans="1:12">
      <c r="A59" s="292">
        <v>6</v>
      </c>
      <c r="B59" s="293" t="s">
        <v>55</v>
      </c>
      <c r="C59" s="299">
        <v>366048.50666666665</v>
      </c>
      <c r="D59" s="300">
        <v>650526.32666666666</v>
      </c>
      <c r="E59" s="300">
        <v>1414433.3266666667</v>
      </c>
      <c r="F59" s="307">
        <v>305655.98000000004</v>
      </c>
      <c r="G59" s="299">
        <v>1269037.3600000001</v>
      </c>
      <c r="H59" s="300">
        <v>548641</v>
      </c>
      <c r="I59" s="300">
        <v>1312548</v>
      </c>
      <c r="J59" s="299">
        <f t="shared" si="37"/>
        <v>1370922.6866666668</v>
      </c>
      <c r="K59" s="300">
        <f t="shared" si="38"/>
        <v>650526.32666666666</v>
      </c>
      <c r="L59" s="300">
        <f t="shared" si="39"/>
        <v>1414433.3266666667</v>
      </c>
    </row>
    <row r="60" spans="1:12">
      <c r="A60" s="292">
        <v>7</v>
      </c>
      <c r="B60" s="293" t="s">
        <v>56</v>
      </c>
      <c r="C60" s="299">
        <v>67747.716666666674</v>
      </c>
      <c r="D60" s="300">
        <v>72765.716666666674</v>
      </c>
      <c r="E60" s="300">
        <v>79349.716666666674</v>
      </c>
      <c r="F60" s="307">
        <v>71768.150000000009</v>
      </c>
      <c r="G60" s="299">
        <v>183740.10084999999</v>
      </c>
      <c r="H60" s="300">
        <v>48843</v>
      </c>
      <c r="I60" s="300">
        <v>55427</v>
      </c>
      <c r="J60" s="299">
        <f t="shared" si="37"/>
        <v>207662.81751666666</v>
      </c>
      <c r="K60" s="300">
        <f t="shared" si="38"/>
        <v>72765.716666666674</v>
      </c>
      <c r="L60" s="300">
        <f t="shared" si="39"/>
        <v>79349.716666666674</v>
      </c>
    </row>
    <row r="61" spans="1:12">
      <c r="A61" s="292">
        <v>8</v>
      </c>
      <c r="B61" s="293" t="s">
        <v>57</v>
      </c>
      <c r="C61" s="299">
        <v>66810.343333333338</v>
      </c>
      <c r="D61" s="300">
        <v>87597.083333333343</v>
      </c>
      <c r="E61" s="300">
        <v>118255.08333333334</v>
      </c>
      <c r="F61" s="307">
        <v>37689.250000000007</v>
      </c>
      <c r="G61" s="299">
        <v>518845.92040000006</v>
      </c>
      <c r="H61" s="300">
        <v>75034</v>
      </c>
      <c r="I61" s="300">
        <v>105692</v>
      </c>
      <c r="J61" s="299">
        <f t="shared" si="37"/>
        <v>531409.00373333343</v>
      </c>
      <c r="K61" s="300">
        <f t="shared" si="38"/>
        <v>87597.083333333343</v>
      </c>
      <c r="L61" s="300">
        <f t="shared" si="39"/>
        <v>118255.08333333334</v>
      </c>
    </row>
    <row r="62" spans="1:12">
      <c r="A62" s="292">
        <v>9</v>
      </c>
      <c r="B62" s="293" t="s">
        <v>58</v>
      </c>
      <c r="C62" s="299">
        <v>52660.856666666674</v>
      </c>
      <c r="D62" s="300">
        <v>55417.216666666674</v>
      </c>
      <c r="E62" s="300">
        <v>58862.216666666674</v>
      </c>
      <c r="F62" s="307">
        <v>66309.650000000023</v>
      </c>
      <c r="G62" s="299">
        <v>247113.423889</v>
      </c>
      <c r="H62" s="300">
        <v>33314</v>
      </c>
      <c r="I62" s="300">
        <v>36759</v>
      </c>
      <c r="J62" s="299">
        <f t="shared" si="37"/>
        <v>269216.64055566664</v>
      </c>
      <c r="K62" s="300">
        <f t="shared" si="38"/>
        <v>55417.216666666674</v>
      </c>
      <c r="L62" s="300">
        <f t="shared" si="39"/>
        <v>58862.216666666674</v>
      </c>
    </row>
    <row r="63" spans="1:12">
      <c r="A63" s="290"/>
      <c r="B63" s="291" t="s">
        <v>59</v>
      </c>
      <c r="C63" s="297">
        <f t="shared" ref="C63:E63" si="40">SUM(C64:C70)</f>
        <v>442772.36230397562</v>
      </c>
      <c r="D63" s="298">
        <f t="shared" si="40"/>
        <v>444084.76382430893</v>
      </c>
      <c r="E63" s="298">
        <f t="shared" si="40"/>
        <v>427228.32382430893</v>
      </c>
      <c r="F63" s="306"/>
      <c r="G63" s="297">
        <f t="shared" ref="G63" si="41">SUM(G64:G70)</f>
        <v>330322.93240496307</v>
      </c>
      <c r="H63" s="298">
        <v>453235.84</v>
      </c>
      <c r="I63" s="298">
        <v>436379.4</v>
      </c>
      <c r="J63" s="297">
        <f t="shared" ref="J63" si="42">SUM(J64:J70)</f>
        <v>373571.69005037833</v>
      </c>
      <c r="K63" s="298">
        <v>453235.84</v>
      </c>
      <c r="L63" s="298">
        <v>436379.4</v>
      </c>
    </row>
    <row r="64" spans="1:12">
      <c r="A64" s="292">
        <v>1</v>
      </c>
      <c r="B64" s="293" t="s">
        <v>60</v>
      </c>
      <c r="C64" s="299">
        <v>306585.14597191528</v>
      </c>
      <c r="D64" s="300">
        <v>276585.14597191528</v>
      </c>
      <c r="E64" s="300">
        <v>252585.14597191525</v>
      </c>
      <c r="F64" s="307">
        <v>109755.43791574577</v>
      </c>
      <c r="G64" s="299">
        <v>139787.16035313453</v>
      </c>
      <c r="H64" s="300">
        <v>240000</v>
      </c>
      <c r="I64" s="300">
        <v>216000</v>
      </c>
      <c r="J64" s="299">
        <f t="shared" ref="J64:J70" si="43">G64+$F64/3</f>
        <v>176372.30632504978</v>
      </c>
      <c r="K64" s="300">
        <f t="shared" ref="K64:K70" si="44">H64+$F64/3</f>
        <v>276585.14597191528</v>
      </c>
      <c r="L64" s="300">
        <f t="shared" ref="L64:L70" si="45">I64+$F64/3</f>
        <v>252585.14597191525</v>
      </c>
    </row>
    <row r="65" spans="1:12">
      <c r="A65" s="292">
        <v>2</v>
      </c>
      <c r="B65" s="293" t="s">
        <v>61</v>
      </c>
      <c r="C65" s="299">
        <v>31163.6116735</v>
      </c>
      <c r="D65" s="300">
        <v>32563.6116735</v>
      </c>
      <c r="E65" s="300">
        <v>32663.6116735</v>
      </c>
      <c r="F65" s="307">
        <v>19990.835020500002</v>
      </c>
      <c r="G65" s="299">
        <v>74253.204396271409</v>
      </c>
      <c r="H65" s="300">
        <v>25900</v>
      </c>
      <c r="I65" s="300">
        <v>26000</v>
      </c>
      <c r="J65" s="299">
        <f t="shared" si="43"/>
        <v>80916.816069771405</v>
      </c>
      <c r="K65" s="300">
        <f t="shared" si="44"/>
        <v>32563.6116735</v>
      </c>
      <c r="L65" s="300">
        <f t="shared" si="45"/>
        <v>32663.6116735</v>
      </c>
    </row>
    <row r="66" spans="1:12">
      <c r="A66" s="292">
        <v>3</v>
      </c>
      <c r="B66" s="293" t="s">
        <v>62</v>
      </c>
      <c r="C66" s="299">
        <v>0</v>
      </c>
      <c r="D66" s="300">
        <v>0</v>
      </c>
      <c r="E66" s="300">
        <v>0</v>
      </c>
      <c r="F66" s="307">
        <f>0*-42381.5925446</f>
        <v>0</v>
      </c>
      <c r="G66" s="299">
        <v>47824.03041624176</v>
      </c>
      <c r="H66" s="300">
        <v>9200</v>
      </c>
      <c r="I66" s="300">
        <v>9200</v>
      </c>
      <c r="J66" s="299">
        <f t="shared" si="43"/>
        <v>47824.03041624176</v>
      </c>
      <c r="K66" s="300">
        <f t="shared" si="44"/>
        <v>9200</v>
      </c>
      <c r="L66" s="300">
        <f t="shared" si="45"/>
        <v>9200</v>
      </c>
    </row>
    <row r="67" spans="1:12">
      <c r="A67" s="292">
        <v>4</v>
      </c>
      <c r="B67" s="293" t="s">
        <v>63</v>
      </c>
      <c r="C67" s="299">
        <v>0</v>
      </c>
      <c r="D67" s="300">
        <v>10499.401520333329</v>
      </c>
      <c r="E67" s="300">
        <v>6556.9615203333306</v>
      </c>
      <c r="F67" s="307">
        <f>0*-32968.315439</f>
        <v>0</v>
      </c>
      <c r="G67" s="299">
        <f>0*-6128.5766936393</f>
        <v>0</v>
      </c>
      <c r="H67" s="300">
        <v>21488.84</v>
      </c>
      <c r="I67" s="300">
        <v>17546.400000000001</v>
      </c>
      <c r="J67" s="299">
        <f t="shared" si="43"/>
        <v>0</v>
      </c>
      <c r="K67" s="300">
        <f t="shared" si="44"/>
        <v>21488.84</v>
      </c>
      <c r="L67" s="300">
        <f t="shared" si="45"/>
        <v>17546.400000000001</v>
      </c>
    </row>
    <row r="68" spans="1:12">
      <c r="A68" s="292">
        <v>5</v>
      </c>
      <c r="B68" s="293" t="s">
        <v>64</v>
      </c>
      <c r="C68" s="299">
        <v>37762.4419175</v>
      </c>
      <c r="D68" s="300">
        <v>50402.4419175</v>
      </c>
      <c r="E68" s="300">
        <v>60152.4419175</v>
      </c>
      <c r="F68" s="307">
        <f>0*-34042.6742475</f>
        <v>0</v>
      </c>
      <c r="G68" s="299">
        <v>22600.018106481832</v>
      </c>
      <c r="H68" s="300">
        <v>61750</v>
      </c>
      <c r="I68" s="300">
        <v>71500</v>
      </c>
      <c r="J68" s="299">
        <f t="shared" si="43"/>
        <v>22600.018106481832</v>
      </c>
      <c r="K68" s="300">
        <f t="shared" si="44"/>
        <v>61750</v>
      </c>
      <c r="L68" s="300">
        <f t="shared" si="45"/>
        <v>71500</v>
      </c>
    </row>
    <row r="69" spans="1:12">
      <c r="A69" s="292">
        <v>6</v>
      </c>
      <c r="B69" s="293" t="s">
        <v>65</v>
      </c>
      <c r="C69" s="299">
        <v>64654.557670393726</v>
      </c>
      <c r="D69" s="300">
        <v>68252.557670393726</v>
      </c>
      <c r="E69" s="300">
        <v>67678.557670393726</v>
      </c>
      <c r="F69" s="307">
        <f>0*-54250.3269888188</f>
        <v>0</v>
      </c>
      <c r="G69" s="299">
        <v>7542.153768502325</v>
      </c>
      <c r="H69" s="300">
        <v>86336</v>
      </c>
      <c r="I69" s="300">
        <v>85762</v>
      </c>
      <c r="J69" s="299">
        <f t="shared" si="43"/>
        <v>7542.153768502325</v>
      </c>
      <c r="K69" s="300">
        <f t="shared" si="44"/>
        <v>86336</v>
      </c>
      <c r="L69" s="300">
        <f t="shared" si="45"/>
        <v>85762</v>
      </c>
    </row>
    <row r="70" spans="1:12">
      <c r="A70" s="292">
        <v>7</v>
      </c>
      <c r="B70" s="293" t="s">
        <v>66</v>
      </c>
      <c r="C70" s="299">
        <v>2606.605070666667</v>
      </c>
      <c r="D70" s="300">
        <v>5781.6050706666665</v>
      </c>
      <c r="E70" s="300">
        <v>7591.6050706666665</v>
      </c>
      <c r="F70" s="307">
        <f>0*-8338.184788</f>
        <v>0</v>
      </c>
      <c r="G70" s="299">
        <v>38316.36536433117</v>
      </c>
      <c r="H70" s="300">
        <v>8561</v>
      </c>
      <c r="I70" s="300">
        <v>10371</v>
      </c>
      <c r="J70" s="299">
        <f t="shared" si="43"/>
        <v>38316.36536433117</v>
      </c>
      <c r="K70" s="300">
        <f t="shared" si="44"/>
        <v>8561</v>
      </c>
      <c r="L70" s="300">
        <f t="shared" si="45"/>
        <v>10371</v>
      </c>
    </row>
    <row r="71" spans="1:12">
      <c r="A71" s="290"/>
      <c r="B71" s="291" t="s">
        <v>67</v>
      </c>
      <c r="C71" s="297">
        <f t="shared" ref="C71:E71" si="46">SUM(C72:C73)</f>
        <v>8911523.7057513539</v>
      </c>
      <c r="D71" s="298">
        <f t="shared" si="46"/>
        <v>10092171.806352723</v>
      </c>
      <c r="E71" s="298">
        <f t="shared" si="46"/>
        <v>10684336.48135489</v>
      </c>
      <c r="F71" s="306"/>
      <c r="G71" s="297">
        <f t="shared" ref="G71" si="47">SUM(G72:G73)</f>
        <v>3961631.6305065826</v>
      </c>
      <c r="H71" s="298">
        <v>7149014.1807370372</v>
      </c>
      <c r="I71" s="298">
        <v>7741178.8557392042</v>
      </c>
      <c r="J71" s="297">
        <f t="shared" ref="J71" si="48">SUM(J72:J73)</f>
        <v>6936154.0551104154</v>
      </c>
      <c r="K71" s="298">
        <v>7149014.1807370372</v>
      </c>
      <c r="L71" s="298">
        <v>7741178.8557392042</v>
      </c>
    </row>
    <row r="72" spans="1:12">
      <c r="A72" s="292">
        <v>1</v>
      </c>
      <c r="B72" s="293" t="s">
        <v>68</v>
      </c>
      <c r="C72" s="299">
        <v>479254.28200821526</v>
      </c>
      <c r="D72" s="300">
        <v>893401.47618555557</v>
      </c>
      <c r="E72" s="300">
        <v>1063891.0526567041</v>
      </c>
      <c r="F72" s="307">
        <f>0*-94094.3969644408</f>
        <v>0</v>
      </c>
      <c r="G72" s="299">
        <v>176047.95899135398</v>
      </c>
      <c r="H72" s="300">
        <v>924766.27517370251</v>
      </c>
      <c r="I72" s="300">
        <v>1095255.851644851</v>
      </c>
      <c r="J72" s="299">
        <f t="shared" ref="J72:J73" si="49">G72+$F72/3</f>
        <v>176047.95899135398</v>
      </c>
      <c r="K72" s="300">
        <f t="shared" ref="K72:K73" si="50">H72+$F72/3</f>
        <v>924766.27517370251</v>
      </c>
      <c r="L72" s="300">
        <f t="shared" ref="L72:L73" si="51">I72+$F72/3</f>
        <v>1095255.851644851</v>
      </c>
    </row>
    <row r="73" spans="1:12">
      <c r="A73" s="292">
        <v>2</v>
      </c>
      <c r="B73" s="293" t="s">
        <v>69</v>
      </c>
      <c r="C73" s="299">
        <v>8432269.4237431381</v>
      </c>
      <c r="D73" s="300">
        <v>9198770.3301671669</v>
      </c>
      <c r="E73" s="300">
        <v>9620445.4286981858</v>
      </c>
      <c r="F73" s="307">
        <v>8923567.2738114968</v>
      </c>
      <c r="G73" s="299">
        <v>3785583.6715152287</v>
      </c>
      <c r="H73" s="300">
        <v>6224247.9055633349</v>
      </c>
      <c r="I73" s="300">
        <v>6645923.0040943529</v>
      </c>
      <c r="J73" s="299">
        <f t="shared" si="49"/>
        <v>6760106.0961190611</v>
      </c>
      <c r="K73" s="300">
        <f t="shared" si="50"/>
        <v>9198770.3301671669</v>
      </c>
      <c r="L73" s="300">
        <f t="shared" si="51"/>
        <v>9620445.4286981858</v>
      </c>
    </row>
    <row r="74" spans="1:12">
      <c r="A74" s="290"/>
      <c r="B74" s="291" t="s">
        <v>70</v>
      </c>
      <c r="C74" s="297">
        <f t="shared" ref="C74:E74" si="52">SUM(C75:C76)</f>
        <v>532215.85377280286</v>
      </c>
      <c r="D74" s="298">
        <f t="shared" si="52"/>
        <v>607613.1388872409</v>
      </c>
      <c r="E74" s="298">
        <f t="shared" si="52"/>
        <v>744622.78018996806</v>
      </c>
      <c r="F74" s="306"/>
      <c r="G74" s="297">
        <f t="shared" ref="G74" si="53">SUM(G75:G76)</f>
        <v>543481.15125</v>
      </c>
      <c r="H74" s="298">
        <v>318110.74369611894</v>
      </c>
      <c r="I74" s="298">
        <v>455120.38499884622</v>
      </c>
      <c r="J74" s="297">
        <f t="shared" ref="J74" si="54">SUM(J75:J76)</f>
        <v>843898.03440368955</v>
      </c>
      <c r="K74" s="298">
        <v>318110.74369611894</v>
      </c>
      <c r="L74" s="298">
        <v>455120.38499884622</v>
      </c>
    </row>
    <row r="75" spans="1:12">
      <c r="A75" s="292">
        <v>1</v>
      </c>
      <c r="B75" s="293" t="s">
        <v>71</v>
      </c>
      <c r="C75" s="299">
        <v>66879.111608769163</v>
      </c>
      <c r="D75" s="300">
        <v>141087.82547254971</v>
      </c>
      <c r="E75" s="300">
        <v>221591.11106327191</v>
      </c>
      <c r="F75" s="307">
        <f>0*-32743.4638877026</f>
        <v>0</v>
      </c>
      <c r="G75" s="299">
        <v>99847.725250000032</v>
      </c>
      <c r="H75" s="300">
        <v>152002.31343511728</v>
      </c>
      <c r="I75" s="300">
        <v>232505.59902583947</v>
      </c>
      <c r="J75" s="299">
        <f t="shared" ref="J75:J80" si="55">G75+$F75/3</f>
        <v>99847.725250000032</v>
      </c>
      <c r="K75" s="300">
        <f t="shared" ref="K75:K80" si="56">H75+$F75/3</f>
        <v>152002.31343511728</v>
      </c>
      <c r="L75" s="300">
        <f t="shared" ref="L75:L80" si="57">I75+$F75/3</f>
        <v>232505.59902583947</v>
      </c>
    </row>
    <row r="76" spans="1:12">
      <c r="A76" s="292">
        <v>2</v>
      </c>
      <c r="B76" s="293" t="s">
        <v>72</v>
      </c>
      <c r="C76" s="299">
        <v>465336.7421640337</v>
      </c>
      <c r="D76" s="300">
        <v>466525.31341469119</v>
      </c>
      <c r="E76" s="300">
        <v>523031.66912669619</v>
      </c>
      <c r="F76" s="307">
        <v>901250.64946106845</v>
      </c>
      <c r="G76" s="299">
        <v>443633.42599999998</v>
      </c>
      <c r="H76" s="300">
        <v>166108.43026100169</v>
      </c>
      <c r="I76" s="300">
        <v>222614.78597300671</v>
      </c>
      <c r="J76" s="299">
        <f t="shared" si="55"/>
        <v>744050.30915368954</v>
      </c>
      <c r="K76" s="300">
        <f t="shared" si="56"/>
        <v>466525.31341469119</v>
      </c>
      <c r="L76" s="300">
        <f t="shared" si="57"/>
        <v>523031.66912669619</v>
      </c>
    </row>
    <row r="77" spans="1:12">
      <c r="A77" s="294"/>
      <c r="B77" s="295" t="s">
        <v>73</v>
      </c>
      <c r="C77" s="301">
        <v>123267</v>
      </c>
      <c r="D77" s="302">
        <v>142988</v>
      </c>
      <c r="E77" s="302">
        <v>166199</v>
      </c>
      <c r="F77" s="308">
        <v>94470</v>
      </c>
      <c r="G77" s="301">
        <v>21645.097692316398</v>
      </c>
      <c r="H77" s="302">
        <v>111498</v>
      </c>
      <c r="I77" s="302">
        <v>134709</v>
      </c>
      <c r="J77" s="301">
        <f t="shared" si="55"/>
        <v>53135.097692316398</v>
      </c>
      <c r="K77" s="302">
        <f t="shared" si="56"/>
        <v>142988</v>
      </c>
      <c r="L77" s="302">
        <f t="shared" si="57"/>
        <v>166199</v>
      </c>
    </row>
    <row r="78" spans="1:12">
      <c r="A78" s="294"/>
      <c r="B78" s="295" t="s">
        <v>74</v>
      </c>
      <c r="C78" s="301">
        <v>153346</v>
      </c>
      <c r="D78" s="302">
        <v>180087</v>
      </c>
      <c r="E78" s="302">
        <v>278060</v>
      </c>
      <c r="F78" s="308">
        <v>245856</v>
      </c>
      <c r="G78" s="301">
        <v>55351</v>
      </c>
      <c r="H78" s="302">
        <v>98135</v>
      </c>
      <c r="I78" s="302">
        <v>196108</v>
      </c>
      <c r="J78" s="301">
        <f t="shared" si="55"/>
        <v>137303</v>
      </c>
      <c r="K78" s="302">
        <f t="shared" si="56"/>
        <v>180087</v>
      </c>
      <c r="L78" s="302">
        <f t="shared" si="57"/>
        <v>278060</v>
      </c>
    </row>
    <row r="79" spans="1:12">
      <c r="A79" s="294"/>
      <c r="B79" s="295" t="s">
        <v>75</v>
      </c>
      <c r="C79" s="301">
        <v>1329393.9578205077</v>
      </c>
      <c r="D79" s="302">
        <v>1364183.3571581226</v>
      </c>
      <c r="E79" s="302">
        <v>1418282.8901088727</v>
      </c>
      <c r="F79" s="308">
        <v>1707581.915741408</v>
      </c>
      <c r="G79" s="301">
        <v>781714.52362345532</v>
      </c>
      <c r="H79" s="302">
        <v>794989.38524432003</v>
      </c>
      <c r="I79" s="302">
        <v>849088.91819507012</v>
      </c>
      <c r="J79" s="301">
        <f t="shared" si="55"/>
        <v>1350908.495537258</v>
      </c>
      <c r="K79" s="302">
        <f t="shared" si="56"/>
        <v>1364183.3571581226</v>
      </c>
      <c r="L79" s="302">
        <f t="shared" si="57"/>
        <v>1418282.8901088727</v>
      </c>
    </row>
    <row r="80" spans="1:12">
      <c r="A80" s="294"/>
      <c r="B80" s="295" t="s">
        <v>76</v>
      </c>
      <c r="C80" s="301">
        <v>83933.697632686642</v>
      </c>
      <c r="D80" s="302">
        <v>86311.802983527159</v>
      </c>
      <c r="E80" s="302">
        <v>88642.733075921235</v>
      </c>
      <c r="F80" s="308">
        <v>104016.68969258791</v>
      </c>
      <c r="G80" s="301">
        <v>13456.752047</v>
      </c>
      <c r="H80" s="302">
        <v>51639.573085997858</v>
      </c>
      <c r="I80" s="302">
        <v>53970.503178391933</v>
      </c>
      <c r="J80" s="301">
        <f t="shared" si="55"/>
        <v>48128.981944529303</v>
      </c>
      <c r="K80" s="302">
        <f t="shared" si="56"/>
        <v>86311.802983527159</v>
      </c>
      <c r="L80" s="302">
        <f t="shared" si="57"/>
        <v>88642.733075921235</v>
      </c>
    </row>
    <row r="81" spans="1:12">
      <c r="A81" s="296"/>
      <c r="B81" s="291" t="s">
        <v>77</v>
      </c>
      <c r="C81" s="303">
        <f t="shared" ref="C81:E81" si="58">SUM(C77:C80)+C74+C71+C63+C53+C48+C44+C34+C26+C14+C6</f>
        <v>26913197.211651701</v>
      </c>
      <c r="D81" s="304">
        <f t="shared" si="58"/>
        <v>29193845.594071545</v>
      </c>
      <c r="E81" s="304">
        <f t="shared" si="58"/>
        <v>31889891.382426098</v>
      </c>
      <c r="F81" s="309"/>
      <c r="G81" s="303">
        <f t="shared" ref="G81" si="59">SUM(G77:G80)+G74+G71+G63+G53+G48+G44+G34+G26+G14+G6</f>
        <v>16713999.134721316</v>
      </c>
      <c r="H81" s="304">
        <v>19277323.11873531</v>
      </c>
      <c r="I81" s="304">
        <v>21974003.00814753</v>
      </c>
      <c r="J81" s="303">
        <f t="shared" ref="J81" si="60">SUM(J77:J80)+J74+J71+J63+J53+J48+J44+J34+J26+J14+J6</f>
        <v>27063830.06291071</v>
      </c>
      <c r="K81" s="304">
        <v>19277323.11873531</v>
      </c>
      <c r="L81" s="304">
        <v>21974003.00814753</v>
      </c>
    </row>
  </sheetData>
  <mergeCells count="5">
    <mergeCell ref="A1:A3"/>
    <mergeCell ref="B1:B3"/>
    <mergeCell ref="C3:E3"/>
    <mergeCell ref="G3:I3"/>
    <mergeCell ref="J3:L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
  <sheetViews>
    <sheetView tabSelected="1" view="pageBreakPreview" zoomScale="60" zoomScaleNormal="100" workbookViewId="0">
      <selection activeCell="A10" sqref="A10:B10"/>
    </sheetView>
  </sheetViews>
  <sheetFormatPr defaultRowHeight="15"/>
  <cols>
    <col min="1" max="1" width="7.7109375" customWidth="1"/>
    <col min="2" max="2" width="34.28515625" customWidth="1"/>
    <col min="3" max="6" width="24.28515625" customWidth="1"/>
  </cols>
  <sheetData>
    <row r="1" spans="1:6" ht="21.75" customHeight="1">
      <c r="A1" s="498" t="s">
        <v>303</v>
      </c>
      <c r="B1" s="499"/>
      <c r="C1" s="499"/>
      <c r="D1" s="499"/>
      <c r="E1" s="499"/>
      <c r="F1" s="500"/>
    </row>
    <row r="2" spans="1:6" ht="38.25" customHeight="1" thickBot="1">
      <c r="A2" s="501" t="s">
        <v>311</v>
      </c>
      <c r="B2" s="502"/>
      <c r="C2" s="502"/>
      <c r="D2" s="502"/>
      <c r="E2" s="502"/>
      <c r="F2" s="503"/>
    </row>
    <row r="3" spans="1:6" ht="26.25" thickBot="1">
      <c r="A3" s="424" t="s">
        <v>210</v>
      </c>
      <c r="B3" s="423" t="s">
        <v>300</v>
      </c>
      <c r="C3" s="425" t="s">
        <v>310</v>
      </c>
      <c r="D3" s="426" t="s">
        <v>307</v>
      </c>
      <c r="E3" s="426" t="s">
        <v>308</v>
      </c>
      <c r="F3" s="427" t="s">
        <v>309</v>
      </c>
    </row>
    <row r="4" spans="1:6" ht="23.25" customHeight="1" thickBot="1">
      <c r="A4" s="413">
        <v>1</v>
      </c>
      <c r="B4" s="414">
        <v>2</v>
      </c>
      <c r="C4" s="415">
        <v>3</v>
      </c>
      <c r="D4" s="416">
        <v>4</v>
      </c>
      <c r="E4" s="416">
        <v>5</v>
      </c>
      <c r="F4" s="417">
        <v>6</v>
      </c>
    </row>
    <row r="5" spans="1:6" ht="23.25" customHeight="1">
      <c r="A5" s="420">
        <v>1</v>
      </c>
      <c r="B5" s="421" t="s">
        <v>304</v>
      </c>
      <c r="C5" s="422"/>
      <c r="D5" s="404"/>
      <c r="E5" s="404"/>
      <c r="F5" s="408"/>
    </row>
    <row r="6" spans="1:6" ht="23.25" customHeight="1">
      <c r="A6" s="406">
        <v>2</v>
      </c>
      <c r="B6" s="418" t="s">
        <v>305</v>
      </c>
      <c r="C6" s="409"/>
      <c r="D6" s="384"/>
      <c r="E6" s="384"/>
      <c r="F6" s="410"/>
    </row>
    <row r="7" spans="1:6" ht="23.25" customHeight="1">
      <c r="A7" s="406" t="s">
        <v>301</v>
      </c>
      <c r="B7" s="418"/>
      <c r="C7" s="409"/>
      <c r="D7" s="384"/>
      <c r="E7" s="384"/>
      <c r="F7" s="410"/>
    </row>
    <row r="8" spans="1:6" ht="23.25" customHeight="1" thickBot="1">
      <c r="A8" s="407" t="s">
        <v>302</v>
      </c>
      <c r="B8" s="419" t="s">
        <v>306</v>
      </c>
      <c r="C8" s="411"/>
      <c r="D8" s="405"/>
      <c r="E8" s="405"/>
      <c r="F8" s="412"/>
    </row>
    <row r="9" spans="1:6" ht="30.75" customHeight="1"/>
    <row r="10" spans="1:6" ht="30" customHeight="1">
      <c r="A10" s="497" t="s">
        <v>313</v>
      </c>
      <c r="B10" s="497"/>
    </row>
  </sheetData>
  <mergeCells count="3">
    <mergeCell ref="A10:B10"/>
    <mergeCell ref="A1:F1"/>
    <mergeCell ref="A2:F2"/>
  </mergeCells>
  <pageMargins left="0.7" right="0.7" top="0.75" bottom="0.75" header="0.3" footer="0.3"/>
  <pageSetup paperSize="9" scale="96"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Q81"/>
  <sheetViews>
    <sheetView view="pageBreakPreview" zoomScaleNormal="70" zoomScaleSheetLayoutView="100" workbookViewId="0">
      <selection activeCell="G12" sqref="G12"/>
    </sheetView>
  </sheetViews>
  <sheetFormatPr defaultColWidth="21.85546875" defaultRowHeight="15"/>
  <cols>
    <col min="1" max="1" width="7.7109375" customWidth="1"/>
    <col min="2" max="2" width="34.28515625" customWidth="1"/>
    <col min="3" max="6" width="24.28515625" style="311" customWidth="1"/>
  </cols>
  <sheetData>
    <row r="1" spans="1:17" ht="22.5" customHeight="1">
      <c r="A1" s="504" t="s">
        <v>303</v>
      </c>
      <c r="B1" s="499"/>
      <c r="C1" s="499"/>
      <c r="D1" s="499"/>
      <c r="E1" s="499"/>
      <c r="F1" s="500"/>
    </row>
    <row r="2" spans="1:17" ht="49.5" customHeight="1" thickBot="1">
      <c r="A2" s="501" t="s">
        <v>312</v>
      </c>
      <c r="B2" s="502"/>
      <c r="C2" s="502"/>
      <c r="D2" s="502"/>
      <c r="E2" s="502"/>
      <c r="F2" s="503"/>
      <c r="G2" s="385"/>
      <c r="H2" s="385"/>
      <c r="I2" s="385"/>
    </row>
    <row r="3" spans="1:17" ht="28.5" customHeight="1" thickBot="1">
      <c r="A3" s="423" t="s">
        <v>210</v>
      </c>
      <c r="B3" s="423" t="s">
        <v>300</v>
      </c>
      <c r="C3" s="425" t="s">
        <v>310</v>
      </c>
      <c r="D3" s="426" t="s">
        <v>307</v>
      </c>
      <c r="E3" s="426" t="s">
        <v>308</v>
      </c>
      <c r="F3" s="427" t="s">
        <v>309</v>
      </c>
    </row>
    <row r="4" spans="1:17" ht="23.25" customHeight="1" thickBot="1">
      <c r="A4" s="413">
        <v>1</v>
      </c>
      <c r="B4" s="414">
        <v>2</v>
      </c>
      <c r="C4" s="415">
        <v>3</v>
      </c>
      <c r="D4" s="416">
        <v>4</v>
      </c>
      <c r="E4" s="416">
        <v>5</v>
      </c>
      <c r="F4" s="417">
        <v>6</v>
      </c>
    </row>
    <row r="5" spans="1:17" ht="23.25" customHeight="1">
      <c r="A5" s="420">
        <v>1</v>
      </c>
      <c r="B5" s="421" t="s">
        <v>304</v>
      </c>
      <c r="C5" s="422"/>
      <c r="D5" s="404"/>
      <c r="E5" s="404"/>
      <c r="F5" s="408"/>
    </row>
    <row r="6" spans="1:17" ht="23.25" customHeight="1">
      <c r="A6" s="406">
        <v>2</v>
      </c>
      <c r="B6" s="418" t="s">
        <v>305</v>
      </c>
      <c r="C6" s="409"/>
      <c r="D6" s="384"/>
      <c r="E6" s="384"/>
      <c r="F6" s="410"/>
    </row>
    <row r="7" spans="1:17" ht="23.25" customHeight="1">
      <c r="A7" s="406" t="s">
        <v>301</v>
      </c>
      <c r="B7" s="418"/>
      <c r="C7" s="409"/>
      <c r="D7" s="384"/>
      <c r="E7" s="384"/>
      <c r="F7" s="410"/>
    </row>
    <row r="8" spans="1:17" ht="23.25" customHeight="1" thickBot="1">
      <c r="A8" s="407" t="s">
        <v>302</v>
      </c>
      <c r="B8" s="419" t="s">
        <v>306</v>
      </c>
      <c r="C8" s="411"/>
      <c r="D8" s="405"/>
      <c r="E8" s="405"/>
      <c r="F8" s="412"/>
      <c r="G8" s="391"/>
      <c r="H8" s="391"/>
      <c r="I8" s="391"/>
      <c r="J8" s="391"/>
      <c r="K8" s="391"/>
      <c r="L8" s="391"/>
      <c r="M8" s="391"/>
      <c r="N8" s="391"/>
      <c r="O8" s="391"/>
      <c r="P8" s="391"/>
      <c r="Q8" s="391"/>
    </row>
    <row r="9" spans="1:17" ht="30" customHeight="1">
      <c r="A9" s="386"/>
      <c r="B9" s="387"/>
      <c r="C9" s="388"/>
      <c r="D9" s="388"/>
      <c r="E9" s="388"/>
      <c r="F9" s="389"/>
      <c r="G9" s="391"/>
      <c r="H9" s="391"/>
      <c r="I9" s="391"/>
      <c r="J9" s="391"/>
      <c r="K9" s="391"/>
      <c r="L9" s="391"/>
      <c r="M9" s="391"/>
      <c r="N9" s="391"/>
      <c r="O9" s="391"/>
      <c r="P9" s="391"/>
      <c r="Q9" s="391"/>
    </row>
    <row r="10" spans="1:17" ht="29.25" customHeight="1">
      <c r="A10" s="497" t="s">
        <v>313</v>
      </c>
      <c r="B10" s="497"/>
      <c r="C10" s="388"/>
      <c r="D10" s="388"/>
      <c r="E10" s="388"/>
      <c r="F10" s="389"/>
      <c r="G10" s="391"/>
      <c r="H10" s="391"/>
      <c r="I10" s="391"/>
      <c r="J10" s="391"/>
      <c r="K10" s="391"/>
      <c r="L10" s="391"/>
      <c r="M10" s="391"/>
      <c r="N10" s="391"/>
      <c r="O10" s="391"/>
      <c r="P10" s="391"/>
      <c r="Q10" s="391"/>
    </row>
    <row r="11" spans="1:17" s="1" customFormat="1">
      <c r="A11" s="386"/>
      <c r="B11" s="387"/>
      <c r="C11" s="388"/>
      <c r="D11" s="388"/>
      <c r="E11" s="388"/>
      <c r="F11" s="389"/>
      <c r="G11" s="395"/>
      <c r="H11" s="395"/>
      <c r="I11" s="395"/>
      <c r="J11" s="395"/>
      <c r="K11" s="395"/>
      <c r="L11" s="395"/>
      <c r="M11" s="395"/>
      <c r="N11" s="395"/>
      <c r="O11" s="395"/>
      <c r="P11" s="395"/>
      <c r="Q11" s="395"/>
    </row>
    <row r="12" spans="1:17">
      <c r="A12" s="392"/>
      <c r="B12" s="393"/>
      <c r="C12" s="394"/>
      <c r="D12" s="394"/>
      <c r="E12" s="394"/>
      <c r="F12" s="394"/>
      <c r="G12" s="391"/>
      <c r="H12" s="391"/>
      <c r="I12" s="391"/>
      <c r="J12" s="391"/>
      <c r="K12" s="391"/>
      <c r="L12" s="391"/>
      <c r="M12" s="391"/>
      <c r="N12" s="391"/>
      <c r="O12" s="391"/>
      <c r="P12" s="391"/>
      <c r="Q12" s="391"/>
    </row>
    <row r="13" spans="1:17">
      <c r="A13" s="386"/>
      <c r="B13" s="387"/>
      <c r="C13" s="388"/>
      <c r="D13" s="388"/>
      <c r="E13" s="388"/>
      <c r="F13" s="389"/>
      <c r="G13" s="391"/>
      <c r="H13" s="391"/>
      <c r="I13" s="391"/>
      <c r="J13" s="391"/>
      <c r="K13" s="391"/>
      <c r="L13" s="391"/>
      <c r="M13" s="391"/>
      <c r="N13" s="391"/>
      <c r="O13" s="391"/>
      <c r="P13" s="391"/>
      <c r="Q13" s="391"/>
    </row>
    <row r="14" spans="1:17">
      <c r="A14" s="386"/>
      <c r="B14" s="387"/>
      <c r="C14" s="388"/>
      <c r="D14" s="388"/>
      <c r="E14" s="388"/>
      <c r="F14" s="389"/>
      <c r="G14" s="391"/>
      <c r="H14" s="391"/>
      <c r="I14" s="391"/>
      <c r="J14" s="391"/>
      <c r="K14" s="391"/>
      <c r="L14" s="391"/>
      <c r="M14" s="391"/>
      <c r="N14" s="391"/>
      <c r="O14" s="391"/>
      <c r="P14" s="391"/>
      <c r="Q14" s="391"/>
    </row>
    <row r="15" spans="1:17">
      <c r="A15" s="386"/>
      <c r="B15" s="387"/>
      <c r="C15" s="388"/>
      <c r="D15" s="388"/>
      <c r="E15" s="388"/>
      <c r="F15" s="389"/>
      <c r="G15" s="391"/>
      <c r="H15" s="391"/>
      <c r="I15" s="391"/>
      <c r="J15" s="391"/>
      <c r="K15" s="391"/>
      <c r="L15" s="391"/>
      <c r="M15" s="391"/>
      <c r="N15" s="391"/>
      <c r="O15" s="391"/>
      <c r="P15" s="391"/>
      <c r="Q15" s="391"/>
    </row>
    <row r="16" spans="1:17">
      <c r="A16" s="386"/>
      <c r="B16" s="387"/>
      <c r="C16" s="388"/>
      <c r="D16" s="388"/>
      <c r="E16" s="388"/>
      <c r="F16" s="389"/>
      <c r="G16" s="391"/>
      <c r="H16" s="391"/>
      <c r="I16" s="391"/>
      <c r="J16" s="391"/>
      <c r="K16" s="391"/>
      <c r="L16" s="391"/>
      <c r="M16" s="391"/>
      <c r="N16" s="391"/>
      <c r="O16" s="391"/>
      <c r="P16" s="391"/>
      <c r="Q16" s="391"/>
    </row>
    <row r="17" spans="1:17">
      <c r="A17" s="386"/>
      <c r="B17" s="387"/>
      <c r="C17" s="388"/>
      <c r="D17" s="388"/>
      <c r="E17" s="388"/>
      <c r="F17" s="389"/>
      <c r="G17" s="391"/>
      <c r="H17" s="391"/>
      <c r="I17" s="391"/>
      <c r="J17" s="391"/>
      <c r="K17" s="391"/>
      <c r="L17" s="391"/>
      <c r="M17" s="391"/>
      <c r="N17" s="391"/>
      <c r="O17" s="391"/>
      <c r="P17" s="391"/>
      <c r="Q17" s="391"/>
    </row>
    <row r="18" spans="1:17">
      <c r="A18" s="386"/>
      <c r="B18" s="387"/>
      <c r="C18" s="388"/>
      <c r="D18" s="388"/>
      <c r="E18" s="388"/>
      <c r="F18" s="389"/>
      <c r="G18" s="391"/>
      <c r="H18" s="391"/>
      <c r="I18" s="391"/>
      <c r="J18" s="391"/>
      <c r="K18" s="391"/>
      <c r="L18" s="391"/>
      <c r="M18" s="391"/>
      <c r="N18" s="391"/>
      <c r="O18" s="391"/>
      <c r="P18" s="391"/>
      <c r="Q18" s="391"/>
    </row>
    <row r="19" spans="1:17">
      <c r="A19" s="386"/>
      <c r="B19" s="387"/>
      <c r="C19" s="388"/>
      <c r="D19" s="388"/>
      <c r="E19" s="388"/>
      <c r="F19" s="389"/>
      <c r="G19" s="391"/>
      <c r="H19" s="391"/>
      <c r="I19" s="391"/>
      <c r="J19" s="391"/>
      <c r="K19" s="391"/>
      <c r="L19" s="391"/>
      <c r="M19" s="391"/>
      <c r="N19" s="391"/>
      <c r="O19" s="391"/>
      <c r="P19" s="391"/>
      <c r="Q19" s="391"/>
    </row>
    <row r="20" spans="1:17">
      <c r="A20" s="386"/>
      <c r="B20" s="387"/>
      <c r="C20" s="388"/>
      <c r="D20" s="388"/>
      <c r="E20" s="388"/>
      <c r="F20" s="389"/>
      <c r="G20" s="391"/>
      <c r="H20" s="391"/>
      <c r="I20" s="391"/>
      <c r="J20" s="391"/>
      <c r="K20" s="391"/>
      <c r="L20" s="391"/>
      <c r="M20" s="391"/>
      <c r="N20" s="391"/>
      <c r="O20" s="391"/>
      <c r="P20" s="391"/>
      <c r="Q20" s="391"/>
    </row>
    <row r="21" spans="1:17">
      <c r="A21" s="386"/>
      <c r="B21" s="387"/>
      <c r="C21" s="388"/>
      <c r="D21" s="388"/>
      <c r="E21" s="388"/>
      <c r="F21" s="389"/>
      <c r="G21" s="391"/>
      <c r="H21" s="391"/>
      <c r="I21" s="391"/>
      <c r="J21" s="391"/>
      <c r="K21" s="391"/>
      <c r="L21" s="391"/>
      <c r="M21" s="391"/>
      <c r="N21" s="391"/>
      <c r="O21" s="391"/>
      <c r="P21" s="391"/>
      <c r="Q21" s="391"/>
    </row>
    <row r="22" spans="1:17">
      <c r="A22" s="386"/>
      <c r="B22" s="387"/>
      <c r="C22" s="388"/>
      <c r="D22" s="388"/>
      <c r="E22" s="388"/>
      <c r="F22" s="389"/>
      <c r="G22" s="391"/>
      <c r="H22" s="391"/>
      <c r="I22" s="391"/>
      <c r="J22" s="391"/>
      <c r="K22" s="391"/>
      <c r="L22" s="391"/>
      <c r="M22" s="391"/>
      <c r="N22" s="391"/>
      <c r="O22" s="391"/>
      <c r="P22" s="391"/>
      <c r="Q22" s="391"/>
    </row>
    <row r="23" spans="1:17" s="1" customFormat="1">
      <c r="A23" s="386"/>
      <c r="B23" s="387"/>
      <c r="C23" s="388"/>
      <c r="D23" s="388"/>
      <c r="E23" s="388"/>
      <c r="F23" s="389"/>
      <c r="G23" s="395"/>
      <c r="H23" s="395"/>
      <c r="I23" s="395"/>
      <c r="J23" s="395"/>
      <c r="K23" s="395"/>
      <c r="L23" s="395"/>
      <c r="M23" s="395"/>
      <c r="N23" s="395"/>
      <c r="O23" s="395"/>
      <c r="P23" s="395"/>
      <c r="Q23" s="395"/>
    </row>
    <row r="24" spans="1:17">
      <c r="A24" s="392"/>
      <c r="B24" s="393"/>
      <c r="C24" s="394"/>
      <c r="D24" s="394"/>
      <c r="E24" s="394"/>
      <c r="F24" s="394"/>
      <c r="G24" s="391"/>
      <c r="H24" s="391"/>
      <c r="I24" s="391"/>
      <c r="J24" s="391"/>
      <c r="K24" s="391"/>
      <c r="L24" s="391"/>
      <c r="M24" s="391"/>
      <c r="N24" s="391"/>
      <c r="O24" s="391"/>
      <c r="P24" s="391"/>
      <c r="Q24" s="391"/>
    </row>
    <row r="25" spans="1:17">
      <c r="A25" s="386"/>
      <c r="B25" s="387"/>
      <c r="C25" s="388"/>
      <c r="D25" s="388"/>
      <c r="E25" s="388"/>
      <c r="F25" s="389"/>
      <c r="G25" s="391"/>
      <c r="H25" s="391"/>
      <c r="I25" s="391"/>
      <c r="J25" s="391"/>
      <c r="K25" s="391"/>
      <c r="L25" s="391"/>
      <c r="M25" s="391"/>
      <c r="N25" s="391"/>
      <c r="O25" s="391"/>
      <c r="P25" s="391"/>
      <c r="Q25" s="391"/>
    </row>
    <row r="26" spans="1:17">
      <c r="A26" s="386"/>
      <c r="B26" s="387"/>
      <c r="C26" s="388"/>
      <c r="D26" s="388"/>
      <c r="E26" s="388"/>
      <c r="F26" s="389"/>
      <c r="G26" s="391"/>
      <c r="H26" s="391"/>
      <c r="I26" s="391"/>
      <c r="J26" s="391"/>
      <c r="K26" s="391"/>
      <c r="L26" s="391"/>
      <c r="M26" s="391"/>
      <c r="N26" s="391"/>
      <c r="O26" s="391"/>
      <c r="P26" s="391"/>
      <c r="Q26" s="391"/>
    </row>
    <row r="27" spans="1:17">
      <c r="A27" s="386"/>
      <c r="B27" s="387"/>
      <c r="C27" s="388"/>
      <c r="D27" s="388"/>
      <c r="E27" s="388"/>
      <c r="F27" s="389"/>
      <c r="G27" s="391"/>
      <c r="H27" s="391"/>
      <c r="I27" s="391"/>
      <c r="J27" s="391"/>
      <c r="K27" s="391"/>
      <c r="L27" s="391"/>
      <c r="M27" s="391"/>
      <c r="N27" s="391"/>
      <c r="O27" s="391"/>
      <c r="P27" s="391"/>
      <c r="Q27" s="391"/>
    </row>
    <row r="28" spans="1:17">
      <c r="A28" s="386"/>
      <c r="B28" s="387"/>
      <c r="C28" s="388"/>
      <c r="D28" s="388"/>
      <c r="E28" s="388"/>
      <c r="F28" s="389"/>
      <c r="G28" s="391"/>
      <c r="H28" s="391"/>
      <c r="I28" s="391"/>
      <c r="J28" s="391"/>
      <c r="K28" s="391"/>
      <c r="L28" s="391"/>
      <c r="M28" s="391"/>
      <c r="N28" s="391"/>
      <c r="O28" s="391"/>
      <c r="P28" s="391"/>
      <c r="Q28" s="391"/>
    </row>
    <row r="29" spans="1:17">
      <c r="A29" s="386"/>
      <c r="B29" s="387"/>
      <c r="C29" s="388"/>
      <c r="D29" s="388"/>
      <c r="E29" s="388"/>
      <c r="F29" s="389"/>
      <c r="G29" s="391"/>
      <c r="H29" s="391"/>
      <c r="I29" s="391"/>
      <c r="J29" s="391"/>
      <c r="K29" s="391"/>
      <c r="L29" s="391"/>
      <c r="M29" s="391"/>
      <c r="N29" s="391"/>
      <c r="O29" s="391"/>
      <c r="P29" s="391"/>
      <c r="Q29" s="391"/>
    </row>
    <row r="30" spans="1:17">
      <c r="A30" s="386"/>
      <c r="B30" s="387"/>
      <c r="C30" s="388"/>
      <c r="D30" s="388"/>
      <c r="E30" s="388"/>
      <c r="F30" s="389"/>
      <c r="G30" s="391"/>
      <c r="H30" s="391"/>
      <c r="I30" s="391"/>
      <c r="J30" s="391"/>
      <c r="K30" s="391"/>
      <c r="L30" s="391"/>
      <c r="M30" s="391"/>
      <c r="N30" s="391"/>
      <c r="O30" s="391"/>
      <c r="P30" s="391"/>
      <c r="Q30" s="391"/>
    </row>
    <row r="31" spans="1:17" s="1" customFormat="1">
      <c r="A31" s="386"/>
      <c r="B31" s="387"/>
      <c r="C31" s="388"/>
      <c r="D31" s="388"/>
      <c r="E31" s="388"/>
      <c r="F31" s="389"/>
      <c r="G31" s="395"/>
      <c r="H31" s="395"/>
      <c r="I31" s="395"/>
      <c r="J31" s="395"/>
      <c r="K31" s="395"/>
      <c r="L31" s="395"/>
      <c r="M31" s="395"/>
      <c r="N31" s="395"/>
      <c r="O31" s="395"/>
      <c r="P31" s="395"/>
      <c r="Q31" s="395"/>
    </row>
    <row r="32" spans="1:17">
      <c r="A32" s="392"/>
      <c r="B32" s="393"/>
      <c r="C32" s="394"/>
      <c r="D32" s="394"/>
      <c r="E32" s="394"/>
      <c r="F32" s="394"/>
      <c r="G32" s="391"/>
      <c r="H32" s="391"/>
      <c r="I32" s="391"/>
      <c r="J32" s="391"/>
      <c r="K32" s="391"/>
      <c r="L32" s="391"/>
      <c r="M32" s="391"/>
      <c r="N32" s="391"/>
      <c r="O32" s="391"/>
      <c r="P32" s="391"/>
      <c r="Q32" s="391"/>
    </row>
    <row r="33" spans="1:17">
      <c r="A33" s="386"/>
      <c r="B33" s="387"/>
      <c r="C33" s="388"/>
      <c r="D33" s="388"/>
      <c r="E33" s="388"/>
      <c r="F33" s="389"/>
      <c r="G33" s="391"/>
      <c r="H33" s="391"/>
      <c r="I33" s="391"/>
      <c r="J33" s="391"/>
      <c r="K33" s="391"/>
      <c r="L33" s="391"/>
      <c r="M33" s="391"/>
      <c r="N33" s="391"/>
      <c r="O33" s="391"/>
      <c r="P33" s="391"/>
      <c r="Q33" s="391"/>
    </row>
    <row r="34" spans="1:17">
      <c r="A34" s="386"/>
      <c r="B34" s="387"/>
      <c r="C34" s="388"/>
      <c r="D34" s="388"/>
      <c r="E34" s="388"/>
      <c r="F34" s="389"/>
      <c r="G34" s="391"/>
      <c r="H34" s="391"/>
      <c r="I34" s="391"/>
      <c r="J34" s="391"/>
      <c r="K34" s="391"/>
      <c r="L34" s="391"/>
      <c r="M34" s="391"/>
      <c r="N34" s="391"/>
      <c r="O34" s="391"/>
      <c r="P34" s="391"/>
      <c r="Q34" s="391"/>
    </row>
    <row r="35" spans="1:17">
      <c r="A35" s="386"/>
      <c r="B35" s="387"/>
      <c r="C35" s="388"/>
      <c r="D35" s="388"/>
      <c r="E35" s="388"/>
      <c r="F35" s="389"/>
      <c r="G35" s="391"/>
      <c r="H35" s="391"/>
      <c r="I35" s="391"/>
      <c r="J35" s="391"/>
      <c r="K35" s="391"/>
      <c r="L35" s="391"/>
      <c r="M35" s="391"/>
      <c r="N35" s="391"/>
      <c r="O35" s="391"/>
      <c r="P35" s="391"/>
      <c r="Q35" s="391"/>
    </row>
    <row r="36" spans="1:17">
      <c r="A36" s="386"/>
      <c r="B36" s="387"/>
      <c r="C36" s="388"/>
      <c r="D36" s="388"/>
      <c r="E36" s="388"/>
      <c r="F36" s="389"/>
      <c r="G36" s="391"/>
      <c r="H36" s="391"/>
      <c r="I36" s="391"/>
      <c r="J36" s="391"/>
      <c r="K36" s="391"/>
      <c r="L36" s="391"/>
      <c r="M36" s="391"/>
      <c r="N36" s="391"/>
      <c r="O36" s="391"/>
      <c r="P36" s="391"/>
      <c r="Q36" s="391"/>
    </row>
    <row r="37" spans="1:17">
      <c r="A37" s="386"/>
      <c r="B37" s="387"/>
      <c r="C37" s="388"/>
      <c r="D37" s="388"/>
      <c r="E37" s="388"/>
      <c r="F37" s="389"/>
      <c r="G37" s="391"/>
      <c r="H37" s="391"/>
      <c r="I37" s="391"/>
      <c r="J37" s="391"/>
      <c r="K37" s="391"/>
      <c r="L37" s="391"/>
      <c r="M37" s="391"/>
      <c r="N37" s="391"/>
      <c r="O37" s="391"/>
      <c r="P37" s="391"/>
      <c r="Q37" s="391"/>
    </row>
    <row r="38" spans="1:17">
      <c r="A38" s="386"/>
      <c r="B38" s="387"/>
      <c r="C38" s="388"/>
      <c r="D38" s="388"/>
      <c r="E38" s="388"/>
      <c r="F38" s="389"/>
      <c r="G38" s="391"/>
      <c r="H38" s="391"/>
      <c r="I38" s="391"/>
      <c r="J38" s="391"/>
      <c r="K38" s="391"/>
      <c r="L38" s="391"/>
      <c r="M38" s="391"/>
      <c r="N38" s="391"/>
      <c r="O38" s="391"/>
      <c r="P38" s="391"/>
      <c r="Q38" s="391"/>
    </row>
    <row r="39" spans="1:17">
      <c r="A39" s="386"/>
      <c r="B39" s="387"/>
      <c r="C39" s="388"/>
      <c r="D39" s="388"/>
      <c r="E39" s="388"/>
      <c r="F39" s="389"/>
      <c r="G39" s="391"/>
      <c r="H39" s="391"/>
      <c r="I39" s="391"/>
      <c r="J39" s="391"/>
      <c r="K39" s="391"/>
      <c r="L39" s="391"/>
      <c r="M39" s="391"/>
      <c r="N39" s="391"/>
      <c r="O39" s="391"/>
      <c r="P39" s="391"/>
      <c r="Q39" s="391"/>
    </row>
    <row r="40" spans="1:17">
      <c r="A40" s="386"/>
      <c r="B40" s="387"/>
      <c r="C40" s="388"/>
      <c r="D40" s="388"/>
      <c r="E40" s="388"/>
      <c r="F40" s="389"/>
      <c r="G40" s="391"/>
      <c r="H40" s="391"/>
      <c r="I40" s="391"/>
      <c r="J40" s="391"/>
      <c r="K40" s="391"/>
      <c r="L40" s="391"/>
      <c r="M40" s="391"/>
      <c r="N40" s="391"/>
      <c r="O40" s="391"/>
      <c r="P40" s="391"/>
      <c r="Q40" s="391"/>
    </row>
    <row r="41" spans="1:17" s="1" customFormat="1">
      <c r="A41" s="386"/>
      <c r="B41" s="387"/>
      <c r="C41" s="388"/>
      <c r="D41" s="388"/>
      <c r="E41" s="388"/>
      <c r="F41" s="389"/>
      <c r="G41" s="395"/>
      <c r="H41" s="395"/>
      <c r="I41" s="395"/>
      <c r="J41" s="395"/>
      <c r="K41" s="395"/>
      <c r="L41" s="395"/>
      <c r="M41" s="395"/>
      <c r="N41" s="395"/>
      <c r="O41" s="395"/>
      <c r="P41" s="395"/>
      <c r="Q41" s="395"/>
    </row>
    <row r="42" spans="1:17">
      <c r="A42" s="392"/>
      <c r="B42" s="393"/>
      <c r="C42" s="394"/>
      <c r="D42" s="394"/>
      <c r="E42" s="394"/>
      <c r="F42" s="394"/>
      <c r="G42" s="391"/>
      <c r="H42" s="391"/>
      <c r="I42" s="391"/>
      <c r="J42" s="391"/>
      <c r="K42" s="391"/>
      <c r="L42" s="391"/>
      <c r="M42" s="391"/>
      <c r="N42" s="391"/>
      <c r="O42" s="391"/>
      <c r="P42" s="391"/>
      <c r="Q42" s="391"/>
    </row>
    <row r="43" spans="1:17">
      <c r="A43" s="386"/>
      <c r="B43" s="387"/>
      <c r="C43" s="388"/>
      <c r="D43" s="388"/>
      <c r="E43" s="388"/>
      <c r="F43" s="389"/>
      <c r="G43" s="391"/>
      <c r="H43" s="391"/>
      <c r="I43" s="391"/>
      <c r="J43" s="391"/>
      <c r="K43" s="391"/>
      <c r="L43" s="391"/>
      <c r="M43" s="391"/>
      <c r="N43" s="391"/>
      <c r="O43" s="391"/>
      <c r="P43" s="391"/>
      <c r="Q43" s="391"/>
    </row>
    <row r="44" spans="1:17">
      <c r="A44" s="386"/>
      <c r="B44" s="387"/>
      <c r="C44" s="388"/>
      <c r="D44" s="388"/>
      <c r="E44" s="388"/>
      <c r="F44" s="389"/>
      <c r="G44" s="391"/>
      <c r="H44" s="391"/>
      <c r="I44" s="391"/>
      <c r="J44" s="391"/>
      <c r="K44" s="391"/>
      <c r="L44" s="391"/>
      <c r="M44" s="391"/>
      <c r="N44" s="391"/>
      <c r="O44" s="391"/>
      <c r="P44" s="391"/>
      <c r="Q44" s="391"/>
    </row>
    <row r="45" spans="1:17" s="1" customFormat="1">
      <c r="A45" s="386"/>
      <c r="B45" s="387"/>
      <c r="C45" s="388"/>
      <c r="D45" s="388"/>
      <c r="E45" s="388"/>
      <c r="F45" s="389"/>
      <c r="G45" s="395"/>
      <c r="H45" s="395"/>
      <c r="I45" s="395"/>
      <c r="J45" s="395"/>
      <c r="K45" s="395"/>
      <c r="L45" s="395"/>
      <c r="M45" s="395"/>
      <c r="N45" s="395"/>
      <c r="O45" s="395"/>
      <c r="P45" s="395"/>
      <c r="Q45" s="395"/>
    </row>
    <row r="46" spans="1:17">
      <c r="A46" s="392"/>
      <c r="B46" s="393"/>
      <c r="C46" s="394"/>
      <c r="D46" s="394"/>
      <c r="E46" s="394"/>
      <c r="F46" s="394"/>
      <c r="G46" s="391"/>
      <c r="H46" s="391"/>
      <c r="I46" s="391"/>
      <c r="J46" s="391"/>
      <c r="K46" s="391"/>
      <c r="L46" s="391"/>
      <c r="M46" s="391"/>
      <c r="N46" s="391"/>
      <c r="O46" s="391"/>
      <c r="P46" s="391"/>
      <c r="Q46" s="391"/>
    </row>
    <row r="47" spans="1:17">
      <c r="A47" s="386"/>
      <c r="B47" s="387"/>
      <c r="C47" s="388"/>
      <c r="D47" s="388"/>
      <c r="E47" s="388"/>
      <c r="F47" s="389"/>
      <c r="G47" s="391"/>
      <c r="H47" s="391"/>
      <c r="I47" s="391"/>
      <c r="J47" s="391"/>
      <c r="K47" s="391"/>
      <c r="L47" s="391"/>
      <c r="M47" s="391"/>
      <c r="N47" s="391"/>
      <c r="O47" s="391"/>
      <c r="P47" s="391"/>
      <c r="Q47" s="391"/>
    </row>
    <row r="48" spans="1:17">
      <c r="A48" s="386"/>
      <c r="B48" s="387"/>
      <c r="C48" s="388"/>
      <c r="D48" s="388"/>
      <c r="E48" s="388"/>
      <c r="F48" s="389"/>
      <c r="G48" s="391"/>
      <c r="H48" s="391"/>
      <c r="I48" s="391"/>
      <c r="J48" s="391"/>
      <c r="K48" s="391"/>
      <c r="L48" s="391"/>
      <c r="M48" s="391"/>
      <c r="N48" s="391"/>
      <c r="O48" s="391"/>
      <c r="P48" s="391"/>
      <c r="Q48" s="391"/>
    </row>
    <row r="49" spans="1:17">
      <c r="A49" s="386"/>
      <c r="B49" s="387"/>
      <c r="C49" s="388"/>
      <c r="D49" s="388"/>
      <c r="E49" s="388"/>
      <c r="F49" s="389"/>
      <c r="G49" s="391"/>
      <c r="H49" s="391"/>
      <c r="I49" s="391"/>
      <c r="J49" s="391"/>
      <c r="K49" s="391"/>
      <c r="L49" s="391"/>
      <c r="M49" s="391"/>
      <c r="N49" s="391"/>
      <c r="O49" s="391"/>
      <c r="P49" s="391"/>
      <c r="Q49" s="391"/>
    </row>
    <row r="50" spans="1:17" s="1" customFormat="1">
      <c r="A50" s="386"/>
      <c r="B50" s="387"/>
      <c r="C50" s="388"/>
      <c r="D50" s="388"/>
      <c r="E50" s="388"/>
      <c r="F50" s="389"/>
      <c r="G50" s="395"/>
      <c r="H50" s="395"/>
      <c r="I50" s="395"/>
      <c r="J50" s="395"/>
      <c r="K50" s="395"/>
      <c r="L50" s="395"/>
      <c r="M50" s="395"/>
      <c r="N50" s="395"/>
      <c r="O50" s="395"/>
      <c r="P50" s="395"/>
      <c r="Q50" s="395"/>
    </row>
    <row r="51" spans="1:17">
      <c r="A51" s="392"/>
      <c r="B51" s="393"/>
      <c r="C51" s="394"/>
      <c r="D51" s="394"/>
      <c r="E51" s="394"/>
      <c r="F51" s="394"/>
      <c r="G51" s="391"/>
      <c r="H51" s="391"/>
      <c r="I51" s="391"/>
      <c r="J51" s="391"/>
      <c r="K51" s="391"/>
      <c r="L51" s="391"/>
      <c r="M51" s="391"/>
      <c r="N51" s="391"/>
      <c r="O51" s="391"/>
      <c r="P51" s="391"/>
      <c r="Q51" s="391"/>
    </row>
    <row r="52" spans="1:17">
      <c r="A52" s="386"/>
      <c r="B52" s="387"/>
      <c r="C52" s="388"/>
      <c r="D52" s="388"/>
      <c r="E52" s="388"/>
      <c r="F52" s="389"/>
      <c r="G52" s="391"/>
      <c r="H52" s="391"/>
      <c r="I52" s="391"/>
      <c r="J52" s="391"/>
      <c r="K52" s="391"/>
      <c r="L52" s="391"/>
      <c r="M52" s="391"/>
      <c r="N52" s="391"/>
      <c r="O52" s="391"/>
      <c r="P52" s="391"/>
      <c r="Q52" s="391"/>
    </row>
    <row r="53" spans="1:17">
      <c r="A53" s="386"/>
      <c r="B53" s="387"/>
      <c r="C53" s="388"/>
      <c r="D53" s="388"/>
      <c r="E53" s="388"/>
      <c r="F53" s="389"/>
      <c r="G53" s="391"/>
      <c r="H53" s="391"/>
      <c r="I53" s="391"/>
      <c r="J53" s="391"/>
      <c r="K53" s="391"/>
      <c r="L53" s="391"/>
      <c r="M53" s="391"/>
      <c r="N53" s="391"/>
      <c r="O53" s="391"/>
      <c r="P53" s="391"/>
      <c r="Q53" s="391"/>
    </row>
    <row r="54" spans="1:17">
      <c r="A54" s="386"/>
      <c r="B54" s="387"/>
      <c r="C54" s="388"/>
      <c r="D54" s="388"/>
      <c r="E54" s="388"/>
      <c r="F54" s="389"/>
      <c r="G54" s="391"/>
      <c r="H54" s="391"/>
      <c r="I54" s="391"/>
      <c r="J54" s="391"/>
      <c r="K54" s="391"/>
      <c r="L54" s="391"/>
      <c r="M54" s="391"/>
      <c r="N54" s="391"/>
      <c r="O54" s="391"/>
      <c r="P54" s="391"/>
      <c r="Q54" s="391"/>
    </row>
    <row r="55" spans="1:17">
      <c r="A55" s="386"/>
      <c r="B55" s="387"/>
      <c r="C55" s="388"/>
      <c r="D55" s="388"/>
      <c r="E55" s="388"/>
      <c r="F55" s="389"/>
      <c r="G55" s="391"/>
      <c r="H55" s="391"/>
      <c r="I55" s="391"/>
      <c r="J55" s="391"/>
      <c r="K55" s="391"/>
      <c r="L55" s="391"/>
      <c r="M55" s="391"/>
      <c r="N55" s="391"/>
      <c r="O55" s="391"/>
      <c r="P55" s="391"/>
      <c r="Q55" s="391"/>
    </row>
    <row r="56" spans="1:17">
      <c r="A56" s="386"/>
      <c r="B56" s="387"/>
      <c r="C56" s="388"/>
      <c r="D56" s="388"/>
      <c r="E56" s="388"/>
      <c r="F56" s="389"/>
      <c r="G56" s="391"/>
      <c r="H56" s="391"/>
      <c r="I56" s="391"/>
      <c r="J56" s="391"/>
      <c r="K56" s="391"/>
      <c r="L56" s="391"/>
      <c r="M56" s="391"/>
      <c r="N56" s="391"/>
      <c r="O56" s="391"/>
      <c r="P56" s="391"/>
      <c r="Q56" s="391"/>
    </row>
    <row r="57" spans="1:17">
      <c r="A57" s="386"/>
      <c r="B57" s="387"/>
      <c r="C57" s="388"/>
      <c r="D57" s="388"/>
      <c r="E57" s="388"/>
      <c r="F57" s="389"/>
      <c r="G57" s="391"/>
      <c r="H57" s="391"/>
      <c r="I57" s="391"/>
      <c r="J57" s="391"/>
      <c r="K57" s="391"/>
      <c r="L57" s="391"/>
      <c r="M57" s="391"/>
      <c r="N57" s="391"/>
      <c r="O57" s="391"/>
      <c r="P57" s="391"/>
      <c r="Q57" s="391"/>
    </row>
    <row r="58" spans="1:17">
      <c r="A58" s="386"/>
      <c r="B58" s="387"/>
      <c r="C58" s="388"/>
      <c r="D58" s="388"/>
      <c r="E58" s="388"/>
      <c r="F58" s="389"/>
      <c r="G58" s="391"/>
      <c r="H58" s="391"/>
      <c r="I58" s="391"/>
      <c r="J58" s="391"/>
      <c r="K58" s="391"/>
      <c r="L58" s="391"/>
      <c r="M58" s="391"/>
      <c r="N58" s="391"/>
      <c r="O58" s="391"/>
      <c r="P58" s="391"/>
      <c r="Q58" s="391"/>
    </row>
    <row r="59" spans="1:17">
      <c r="A59" s="386"/>
      <c r="B59" s="387"/>
      <c r="C59" s="388"/>
      <c r="D59" s="388"/>
      <c r="E59" s="388"/>
      <c r="F59" s="389"/>
      <c r="G59" s="391"/>
      <c r="H59" s="391"/>
      <c r="I59" s="391"/>
      <c r="J59" s="391"/>
      <c r="K59" s="391"/>
      <c r="L59" s="391"/>
      <c r="M59" s="391"/>
      <c r="N59" s="391"/>
      <c r="O59" s="391"/>
      <c r="P59" s="391"/>
      <c r="Q59" s="391"/>
    </row>
    <row r="60" spans="1:17" s="1" customFormat="1">
      <c r="A60" s="386"/>
      <c r="B60" s="387"/>
      <c r="C60" s="388"/>
      <c r="D60" s="388"/>
      <c r="E60" s="388"/>
      <c r="F60" s="389"/>
      <c r="G60" s="395"/>
      <c r="H60" s="395"/>
      <c r="I60" s="395"/>
      <c r="J60" s="395"/>
      <c r="K60" s="395"/>
      <c r="L60" s="395"/>
      <c r="M60" s="395"/>
      <c r="N60" s="395"/>
      <c r="O60" s="395"/>
      <c r="P60" s="395"/>
      <c r="Q60" s="395"/>
    </row>
    <row r="61" spans="1:17">
      <c r="A61" s="392"/>
      <c r="B61" s="393"/>
      <c r="C61" s="394"/>
      <c r="D61" s="394"/>
      <c r="E61" s="394"/>
      <c r="F61" s="394"/>
      <c r="G61" s="391"/>
      <c r="H61" s="391"/>
      <c r="I61" s="391"/>
      <c r="J61" s="391"/>
      <c r="K61" s="391"/>
      <c r="L61" s="391"/>
      <c r="M61" s="391"/>
      <c r="N61" s="391"/>
      <c r="O61" s="391"/>
      <c r="P61" s="391"/>
      <c r="Q61" s="391"/>
    </row>
    <row r="62" spans="1:17">
      <c r="A62" s="386"/>
      <c r="B62" s="387"/>
      <c r="C62" s="388"/>
      <c r="D62" s="388"/>
      <c r="E62" s="388"/>
      <c r="F62" s="389"/>
      <c r="G62" s="391"/>
      <c r="H62" s="391"/>
      <c r="I62" s="391"/>
      <c r="J62" s="391"/>
      <c r="K62" s="391"/>
      <c r="L62" s="391"/>
      <c r="M62" s="391"/>
      <c r="N62" s="391"/>
      <c r="O62" s="391"/>
      <c r="P62" s="391"/>
      <c r="Q62" s="391"/>
    </row>
    <row r="63" spans="1:17">
      <c r="A63" s="386"/>
      <c r="B63" s="387"/>
      <c r="C63" s="396"/>
      <c r="D63" s="396"/>
      <c r="E63" s="388"/>
      <c r="F63" s="397"/>
      <c r="G63" s="391"/>
      <c r="H63" s="391"/>
      <c r="I63" s="391"/>
      <c r="J63" s="391"/>
      <c r="K63" s="391"/>
      <c r="L63" s="391"/>
      <c r="M63" s="391"/>
      <c r="N63" s="391"/>
      <c r="O63" s="391"/>
      <c r="P63" s="391"/>
      <c r="Q63" s="391"/>
    </row>
    <row r="64" spans="1:17">
      <c r="A64" s="386"/>
      <c r="B64" s="387"/>
      <c r="C64" s="388"/>
      <c r="D64" s="388"/>
      <c r="E64" s="388"/>
      <c r="F64" s="389"/>
      <c r="G64" s="391"/>
      <c r="H64" s="391"/>
      <c r="I64" s="391"/>
      <c r="J64" s="391"/>
      <c r="K64" s="391"/>
      <c r="L64" s="391"/>
      <c r="M64" s="391"/>
      <c r="N64" s="391"/>
      <c r="O64" s="391"/>
      <c r="P64" s="391"/>
      <c r="Q64" s="391"/>
    </row>
    <row r="65" spans="1:17">
      <c r="A65" s="386"/>
      <c r="B65" s="387"/>
      <c r="C65" s="388"/>
      <c r="D65" s="388"/>
      <c r="E65" s="388"/>
      <c r="F65" s="389"/>
      <c r="G65" s="391"/>
      <c r="H65" s="391"/>
      <c r="I65" s="391"/>
      <c r="J65" s="391"/>
      <c r="K65" s="391"/>
      <c r="L65" s="391"/>
      <c r="M65" s="391"/>
      <c r="N65" s="391"/>
      <c r="O65" s="391"/>
      <c r="P65" s="391"/>
      <c r="Q65" s="391"/>
    </row>
    <row r="66" spans="1:17">
      <c r="A66" s="386"/>
      <c r="B66" s="387"/>
      <c r="C66" s="388"/>
      <c r="D66" s="388"/>
      <c r="E66" s="388"/>
      <c r="F66" s="389"/>
      <c r="G66" s="391"/>
      <c r="H66" s="391"/>
      <c r="I66" s="391"/>
      <c r="J66" s="391"/>
      <c r="K66" s="391"/>
      <c r="L66" s="391"/>
      <c r="M66" s="391"/>
      <c r="N66" s="391"/>
      <c r="O66" s="391"/>
      <c r="P66" s="391"/>
      <c r="Q66" s="391"/>
    </row>
    <row r="67" spans="1:17">
      <c r="A67" s="386"/>
      <c r="B67" s="387"/>
      <c r="C67" s="388"/>
      <c r="D67" s="388"/>
      <c r="E67" s="388"/>
      <c r="F67" s="389"/>
      <c r="G67" s="391"/>
      <c r="H67" s="391"/>
      <c r="I67" s="391"/>
      <c r="J67" s="391"/>
      <c r="K67" s="391"/>
      <c r="L67" s="391"/>
      <c r="M67" s="391"/>
      <c r="N67" s="391"/>
      <c r="O67" s="391"/>
      <c r="P67" s="391"/>
      <c r="Q67" s="391"/>
    </row>
    <row r="68" spans="1:17" s="1" customFormat="1">
      <c r="A68" s="386"/>
      <c r="B68" s="387"/>
      <c r="C68" s="388"/>
      <c r="D68" s="388"/>
      <c r="E68" s="388"/>
      <c r="F68" s="389"/>
      <c r="G68" s="395"/>
      <c r="H68" s="395"/>
      <c r="I68" s="395"/>
      <c r="J68" s="395"/>
      <c r="K68" s="395"/>
      <c r="L68" s="395"/>
      <c r="M68" s="395"/>
      <c r="N68" s="395"/>
      <c r="O68" s="395"/>
      <c r="P68" s="395"/>
      <c r="Q68" s="395"/>
    </row>
    <row r="69" spans="1:17">
      <c r="A69" s="392"/>
      <c r="B69" s="393"/>
      <c r="C69" s="394"/>
      <c r="D69" s="394"/>
      <c r="E69" s="394"/>
      <c r="F69" s="394"/>
      <c r="G69" s="391"/>
      <c r="H69" s="391"/>
      <c r="I69" s="391"/>
      <c r="J69" s="391"/>
      <c r="K69" s="391"/>
      <c r="L69" s="391"/>
      <c r="M69" s="391"/>
      <c r="N69" s="391"/>
      <c r="O69" s="391"/>
      <c r="P69" s="391"/>
      <c r="Q69" s="391"/>
    </row>
    <row r="70" spans="1:17">
      <c r="A70" s="386"/>
      <c r="B70" s="387"/>
      <c r="C70" s="388"/>
      <c r="D70" s="388"/>
      <c r="E70" s="388"/>
      <c r="F70" s="389"/>
      <c r="G70" s="391"/>
      <c r="H70" s="391"/>
      <c r="I70" s="391"/>
      <c r="J70" s="391"/>
      <c r="K70" s="391"/>
      <c r="L70" s="391"/>
      <c r="M70" s="391"/>
      <c r="N70" s="391"/>
      <c r="O70" s="391"/>
      <c r="P70" s="391"/>
      <c r="Q70" s="391"/>
    </row>
    <row r="71" spans="1:17" s="1" customFormat="1">
      <c r="A71" s="386"/>
      <c r="B71" s="387"/>
      <c r="C71" s="388"/>
      <c r="D71" s="388"/>
      <c r="E71" s="388"/>
      <c r="F71" s="389"/>
      <c r="G71" s="395"/>
      <c r="H71" s="395"/>
      <c r="I71" s="395"/>
      <c r="J71" s="395"/>
      <c r="K71" s="395"/>
      <c r="L71" s="395"/>
      <c r="M71" s="395"/>
      <c r="N71" s="395"/>
      <c r="O71" s="395"/>
      <c r="P71" s="395"/>
      <c r="Q71" s="395"/>
    </row>
    <row r="72" spans="1:17">
      <c r="A72" s="392"/>
      <c r="B72" s="393"/>
      <c r="C72" s="394"/>
      <c r="D72" s="394"/>
      <c r="E72" s="394"/>
      <c r="F72" s="394"/>
      <c r="G72" s="391"/>
      <c r="H72" s="391"/>
      <c r="I72" s="391"/>
      <c r="J72" s="391"/>
      <c r="K72" s="391"/>
      <c r="L72" s="391"/>
      <c r="M72" s="391"/>
      <c r="N72" s="391"/>
      <c r="O72" s="391"/>
      <c r="P72" s="391"/>
      <c r="Q72" s="391"/>
    </row>
    <row r="73" spans="1:17">
      <c r="A73" s="386"/>
      <c r="B73" s="387"/>
      <c r="C73" s="388"/>
      <c r="D73" s="388"/>
      <c r="E73" s="388"/>
      <c r="F73" s="389"/>
      <c r="G73" s="391"/>
      <c r="H73" s="391"/>
      <c r="I73" s="391"/>
      <c r="J73" s="391"/>
      <c r="K73" s="391"/>
      <c r="L73" s="391"/>
      <c r="M73" s="391"/>
      <c r="N73" s="391"/>
      <c r="O73" s="391"/>
      <c r="P73" s="391"/>
      <c r="Q73" s="391"/>
    </row>
    <row r="74" spans="1:17">
      <c r="A74" s="386"/>
      <c r="B74" s="387"/>
      <c r="C74" s="388"/>
      <c r="D74" s="388"/>
      <c r="E74" s="388"/>
      <c r="F74" s="389"/>
      <c r="G74" s="391"/>
      <c r="H74" s="391"/>
      <c r="I74" s="391"/>
      <c r="J74" s="391"/>
      <c r="K74" s="391"/>
      <c r="L74" s="391"/>
      <c r="M74" s="391"/>
      <c r="N74" s="391"/>
      <c r="O74" s="391"/>
      <c r="P74" s="391"/>
      <c r="Q74" s="391"/>
    </row>
    <row r="75" spans="1:17">
      <c r="A75" s="398"/>
      <c r="B75" s="399"/>
      <c r="C75" s="400"/>
      <c r="D75" s="400"/>
      <c r="E75" s="400"/>
      <c r="F75" s="401"/>
      <c r="G75" s="391"/>
      <c r="H75" s="391"/>
      <c r="I75" s="391"/>
      <c r="J75" s="391"/>
      <c r="K75" s="391"/>
      <c r="L75" s="391"/>
      <c r="M75" s="391"/>
      <c r="N75" s="391"/>
      <c r="O75" s="391"/>
      <c r="P75" s="391"/>
      <c r="Q75" s="391"/>
    </row>
    <row r="76" spans="1:17">
      <c r="A76" s="398"/>
      <c r="B76" s="399"/>
      <c r="C76" s="400"/>
      <c r="D76" s="400"/>
      <c r="E76" s="400"/>
      <c r="F76" s="401"/>
      <c r="G76" s="391"/>
      <c r="H76" s="391"/>
      <c r="I76" s="391"/>
      <c r="J76" s="391"/>
      <c r="K76" s="391"/>
      <c r="L76" s="391"/>
      <c r="M76" s="391"/>
      <c r="N76" s="391"/>
      <c r="O76" s="391"/>
      <c r="P76" s="391"/>
      <c r="Q76" s="391"/>
    </row>
    <row r="77" spans="1:17">
      <c r="A77" s="398"/>
      <c r="B77" s="399"/>
      <c r="C77" s="400"/>
      <c r="D77" s="400"/>
      <c r="E77" s="400"/>
      <c r="F77" s="401"/>
      <c r="G77" s="391"/>
      <c r="H77" s="391"/>
      <c r="I77" s="391"/>
      <c r="J77" s="391"/>
      <c r="K77" s="391"/>
      <c r="L77" s="391"/>
      <c r="M77" s="391"/>
      <c r="N77" s="391"/>
      <c r="O77" s="391"/>
      <c r="P77" s="391"/>
      <c r="Q77" s="391"/>
    </row>
    <row r="78" spans="1:17" s="1" customFormat="1">
      <c r="A78" s="398"/>
      <c r="B78" s="399"/>
      <c r="C78" s="400"/>
      <c r="D78" s="400"/>
      <c r="E78" s="400"/>
      <c r="F78" s="401"/>
      <c r="G78" s="395"/>
      <c r="H78" s="395"/>
      <c r="I78" s="395"/>
      <c r="J78" s="395"/>
      <c r="K78" s="395"/>
      <c r="L78" s="395"/>
      <c r="M78" s="395"/>
      <c r="N78" s="395"/>
      <c r="O78" s="395"/>
      <c r="P78" s="395"/>
      <c r="Q78" s="395"/>
    </row>
    <row r="79" spans="1:17">
      <c r="A79" s="402"/>
      <c r="B79" s="393"/>
      <c r="C79" s="394"/>
      <c r="D79" s="394"/>
      <c r="E79" s="394"/>
      <c r="F79" s="394"/>
      <c r="G79" s="391"/>
      <c r="H79" s="391"/>
      <c r="I79" s="391"/>
      <c r="J79" s="391"/>
      <c r="K79" s="391"/>
      <c r="L79" s="391"/>
      <c r="M79" s="391"/>
      <c r="N79" s="391"/>
      <c r="O79" s="391"/>
      <c r="P79" s="391"/>
      <c r="Q79" s="391"/>
    </row>
    <row r="80" spans="1:17">
      <c r="A80" s="390"/>
      <c r="B80" s="390"/>
      <c r="C80" s="403"/>
      <c r="D80" s="403"/>
      <c r="E80" s="403"/>
      <c r="F80" s="403"/>
      <c r="G80" s="391"/>
      <c r="H80" s="391"/>
      <c r="I80" s="391"/>
      <c r="J80" s="391"/>
      <c r="K80" s="391"/>
      <c r="L80" s="391"/>
      <c r="M80" s="391"/>
      <c r="N80" s="391"/>
      <c r="O80" s="391"/>
      <c r="P80" s="391"/>
      <c r="Q80" s="391"/>
    </row>
    <row r="81" spans="1:6">
      <c r="A81" s="390"/>
      <c r="B81" s="390"/>
      <c r="C81" s="403"/>
      <c r="D81" s="403"/>
      <c r="E81" s="403"/>
      <c r="F81" s="403"/>
    </row>
  </sheetData>
  <mergeCells count="3">
    <mergeCell ref="A2:F2"/>
    <mergeCell ref="A10:B10"/>
    <mergeCell ref="A1:F1"/>
  </mergeCells>
  <pageMargins left="0" right="0" top="0" bottom="0" header="0.31496062992125984" footer="0.31496062992125984"/>
  <pageSetup paperSize="9"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82"/>
  <sheetViews>
    <sheetView topLeftCell="A46" workbookViewId="0">
      <selection activeCell="C7" sqref="C7:C82"/>
    </sheetView>
  </sheetViews>
  <sheetFormatPr defaultRowHeight="15"/>
  <cols>
    <col min="1" max="1" width="6.42578125" bestFit="1" customWidth="1"/>
    <col min="2" max="2" width="25.5703125" bestFit="1" customWidth="1"/>
    <col min="3" max="3" width="16.7109375" bestFit="1" customWidth="1"/>
    <col min="4" max="5" width="8.140625" customWidth="1"/>
    <col min="6" max="6" width="26.7109375" bestFit="1" customWidth="1"/>
    <col min="7" max="7" width="29.28515625" bestFit="1" customWidth="1"/>
  </cols>
  <sheetData>
    <row r="2" spans="1:7">
      <c r="A2" s="494" t="s">
        <v>0</v>
      </c>
      <c r="B2" s="494" t="s">
        <v>1</v>
      </c>
      <c r="C2" s="494" t="s">
        <v>287</v>
      </c>
      <c r="D2" s="494" t="s">
        <v>288</v>
      </c>
      <c r="E2" s="494" t="s">
        <v>288</v>
      </c>
      <c r="F2" s="494" t="s">
        <v>289</v>
      </c>
      <c r="G2" s="494" t="s">
        <v>290</v>
      </c>
    </row>
    <row r="3" spans="1:7">
      <c r="A3" s="494"/>
      <c r="B3" s="494"/>
      <c r="C3" s="494"/>
      <c r="D3" s="494"/>
      <c r="E3" s="494"/>
      <c r="F3" s="494"/>
      <c r="G3" s="494"/>
    </row>
    <row r="4" spans="1:7">
      <c r="A4" s="494"/>
      <c r="B4" s="494"/>
      <c r="C4" s="494"/>
      <c r="D4" s="494"/>
      <c r="E4" s="494"/>
      <c r="F4" s="494"/>
      <c r="G4" s="494"/>
    </row>
    <row r="5" spans="1:7">
      <c r="A5" s="370"/>
      <c r="B5" s="370"/>
      <c r="C5" s="370"/>
      <c r="D5" s="370"/>
      <c r="E5" s="370"/>
      <c r="F5" s="370"/>
      <c r="G5" s="370"/>
    </row>
    <row r="6" spans="1:7">
      <c r="A6" s="373">
        <v>1</v>
      </c>
      <c r="B6" s="374">
        <v>2</v>
      </c>
      <c r="C6" s="283"/>
      <c r="D6" s="283"/>
      <c r="E6" s="283"/>
      <c r="F6" s="283"/>
      <c r="G6" s="283"/>
    </row>
    <row r="7" spans="1:7">
      <c r="A7" s="290"/>
      <c r="B7" s="291" t="s">
        <v>2</v>
      </c>
      <c r="C7" s="298">
        <f>SUM(C8:C14)</f>
        <v>7579378.0195750277</v>
      </c>
      <c r="D7" s="378">
        <v>6.7000000000000004E-2</v>
      </c>
      <c r="E7" s="378">
        <v>0.158</v>
      </c>
      <c r="F7" s="298">
        <f>C7/(1+D7)*(1+E7)</f>
        <v>8225791.7025940781</v>
      </c>
      <c r="G7" s="298">
        <f t="shared" ref="G7" si="0">F7-C7</f>
        <v>646413.6830190504</v>
      </c>
    </row>
    <row r="8" spans="1:7">
      <c r="A8" s="292">
        <v>1</v>
      </c>
      <c r="B8" s="293" t="s">
        <v>3</v>
      </c>
      <c r="C8" s="375">
        <v>743275.90080000006</v>
      </c>
      <c r="D8" s="377">
        <v>6.7000000000000004E-2</v>
      </c>
      <c r="E8" s="377">
        <v>0.158</v>
      </c>
      <c r="F8" s="375">
        <f>C8/(1+D8)*(1+E8)</f>
        <v>806666.81642586691</v>
      </c>
      <c r="G8" s="375">
        <f>F8-C8</f>
        <v>63390.915625866852</v>
      </c>
    </row>
    <row r="9" spans="1:7">
      <c r="A9" s="292">
        <v>2</v>
      </c>
      <c r="B9" s="293" t="s">
        <v>4</v>
      </c>
      <c r="C9" s="375">
        <v>660332.14538267325</v>
      </c>
      <c r="D9" s="377">
        <v>6.7000000000000004E-2</v>
      </c>
      <c r="E9" s="377">
        <v>0.158</v>
      </c>
      <c r="F9" s="375">
        <f t="shared" ref="F9:F72" si="1">C9/(1+D9)*(1+E9)</f>
        <v>716649.13247716555</v>
      </c>
      <c r="G9" s="375">
        <f t="shared" ref="G9:G72" si="2">F9-C9</f>
        <v>56316.987094492302</v>
      </c>
    </row>
    <row r="10" spans="1:7">
      <c r="A10" s="292">
        <v>3</v>
      </c>
      <c r="B10" s="293" t="s">
        <v>5</v>
      </c>
      <c r="C10" s="375">
        <v>938534.10973598436</v>
      </c>
      <c r="D10" s="377">
        <v>6.7000000000000004E-2</v>
      </c>
      <c r="E10" s="377">
        <v>0.158</v>
      </c>
      <c r="F10" s="375">
        <f t="shared" si="1"/>
        <v>1018577.7873235893</v>
      </c>
      <c r="G10" s="375">
        <f t="shared" si="2"/>
        <v>80043.677587604965</v>
      </c>
    </row>
    <row r="11" spans="1:7">
      <c r="A11" s="292">
        <v>4</v>
      </c>
      <c r="B11" s="293" t="s">
        <v>6</v>
      </c>
      <c r="C11" s="375">
        <v>1396204.9</v>
      </c>
      <c r="D11" s="377">
        <v>6.7000000000000004E-2</v>
      </c>
      <c r="E11" s="377">
        <v>0.158</v>
      </c>
      <c r="F11" s="375">
        <f t="shared" si="1"/>
        <v>1515281.4191190251</v>
      </c>
      <c r="G11" s="375">
        <f t="shared" si="2"/>
        <v>119076.51911902521</v>
      </c>
    </row>
    <row r="12" spans="1:7">
      <c r="A12" s="292">
        <v>5</v>
      </c>
      <c r="B12" s="293" t="s">
        <v>7</v>
      </c>
      <c r="C12" s="375">
        <v>374218.17514586815</v>
      </c>
      <c r="D12" s="377">
        <v>6.7000000000000004E-2</v>
      </c>
      <c r="E12" s="377">
        <v>0.158</v>
      </c>
      <c r="F12" s="375">
        <f t="shared" si="1"/>
        <v>406133.68961472856</v>
      </c>
      <c r="G12" s="375">
        <f t="shared" si="2"/>
        <v>31915.514468860405</v>
      </c>
    </row>
    <row r="13" spans="1:7">
      <c r="A13" s="292">
        <v>6</v>
      </c>
      <c r="B13" s="293" t="s">
        <v>8</v>
      </c>
      <c r="C13" s="375">
        <v>778461.31699999992</v>
      </c>
      <c r="D13" s="377">
        <v>6.7000000000000004E-2</v>
      </c>
      <c r="E13" s="377">
        <v>0.158</v>
      </c>
      <c r="F13" s="375">
        <f t="shared" si="1"/>
        <v>844853.05068978434</v>
      </c>
      <c r="G13" s="375">
        <f t="shared" si="2"/>
        <v>66391.733689784422</v>
      </c>
    </row>
    <row r="14" spans="1:7">
      <c r="A14" s="292">
        <v>7</v>
      </c>
      <c r="B14" s="293" t="s">
        <v>9</v>
      </c>
      <c r="C14" s="375">
        <v>2688351.471510502</v>
      </c>
      <c r="D14" s="377">
        <v>6.7000000000000004E-2</v>
      </c>
      <c r="E14" s="377">
        <v>0.158</v>
      </c>
      <c r="F14" s="375">
        <f t="shared" si="1"/>
        <v>2917629.8069439186</v>
      </c>
      <c r="G14" s="375">
        <f t="shared" si="2"/>
        <v>229278.33543341653</v>
      </c>
    </row>
    <row r="15" spans="1:7">
      <c r="A15" s="290"/>
      <c r="B15" s="291" t="s">
        <v>10</v>
      </c>
      <c r="C15" s="298">
        <f>SUM(C16:C26)</f>
        <v>17578704.663302191</v>
      </c>
      <c r="D15" s="378">
        <v>6.7000000000000004E-2</v>
      </c>
      <c r="E15" s="378">
        <v>0.158</v>
      </c>
      <c r="F15" s="298">
        <f t="shared" si="1"/>
        <v>19077919.400284849</v>
      </c>
      <c r="G15" s="298">
        <f t="shared" si="2"/>
        <v>1499214.7369826585</v>
      </c>
    </row>
    <row r="16" spans="1:7">
      <c r="A16" s="292">
        <v>1</v>
      </c>
      <c r="B16" s="293" t="s">
        <v>11</v>
      </c>
      <c r="C16" s="375">
        <v>3027119.2580725295</v>
      </c>
      <c r="D16" s="377">
        <v>6.7000000000000004E-2</v>
      </c>
      <c r="E16" s="377">
        <v>0.158</v>
      </c>
      <c r="F16" s="375">
        <f t="shared" si="1"/>
        <v>3285289.691516391</v>
      </c>
      <c r="G16" s="375">
        <f t="shared" si="2"/>
        <v>258170.43344386155</v>
      </c>
    </row>
    <row r="17" spans="1:7">
      <c r="A17" s="292">
        <v>2</v>
      </c>
      <c r="B17" s="293" t="s">
        <v>12</v>
      </c>
      <c r="C17" s="375">
        <v>1240578.4399963808</v>
      </c>
      <c r="D17" s="377">
        <v>6.7000000000000004E-2</v>
      </c>
      <c r="E17" s="377">
        <v>0.158</v>
      </c>
      <c r="F17" s="375">
        <f t="shared" si="1"/>
        <v>1346382.2244759221</v>
      </c>
      <c r="G17" s="375">
        <f t="shared" si="2"/>
        <v>105803.78447954124</v>
      </c>
    </row>
    <row r="18" spans="1:7">
      <c r="A18" s="292">
        <v>3</v>
      </c>
      <c r="B18" s="293" t="s">
        <v>13</v>
      </c>
      <c r="C18" s="375">
        <v>1923749.8717818488</v>
      </c>
      <c r="D18" s="377">
        <v>6.7000000000000004E-2</v>
      </c>
      <c r="E18" s="377">
        <v>0.158</v>
      </c>
      <c r="F18" s="375">
        <f t="shared" si="1"/>
        <v>2087818.5112683983</v>
      </c>
      <c r="G18" s="375">
        <f t="shared" si="2"/>
        <v>164068.63948654942</v>
      </c>
    </row>
    <row r="19" spans="1:7">
      <c r="A19" s="292">
        <v>4</v>
      </c>
      <c r="B19" s="293" t="s">
        <v>14</v>
      </c>
      <c r="C19" s="375">
        <v>1064720.1688993762</v>
      </c>
      <c r="D19" s="377">
        <v>6.7000000000000004E-2</v>
      </c>
      <c r="E19" s="377">
        <v>0.158</v>
      </c>
      <c r="F19" s="375">
        <f t="shared" si="1"/>
        <v>1155525.7315702694</v>
      </c>
      <c r="G19" s="375">
        <f t="shared" si="2"/>
        <v>90805.562670893269</v>
      </c>
    </row>
    <row r="20" spans="1:7">
      <c r="A20" s="292">
        <v>5</v>
      </c>
      <c r="B20" s="293" t="s">
        <v>15</v>
      </c>
      <c r="C20" s="375">
        <v>1091339.7877757843</v>
      </c>
      <c r="D20" s="377">
        <v>6.7000000000000004E-2</v>
      </c>
      <c r="E20" s="377">
        <v>0.158</v>
      </c>
      <c r="F20" s="375">
        <f t="shared" si="1"/>
        <v>1184415.6272205794</v>
      </c>
      <c r="G20" s="375">
        <f t="shared" si="2"/>
        <v>93075.839444795158</v>
      </c>
    </row>
    <row r="21" spans="1:7">
      <c r="A21" s="292">
        <v>6</v>
      </c>
      <c r="B21" s="293" t="s">
        <v>16</v>
      </c>
      <c r="C21" s="375">
        <v>1374568.829393825</v>
      </c>
      <c r="D21" s="377">
        <v>6.7000000000000004E-2</v>
      </c>
      <c r="E21" s="377">
        <v>0.158</v>
      </c>
      <c r="F21" s="375">
        <f t="shared" si="1"/>
        <v>1491800.0978800838</v>
      </c>
      <c r="G21" s="375">
        <f t="shared" si="2"/>
        <v>117231.26848625881</v>
      </c>
    </row>
    <row r="22" spans="1:7">
      <c r="A22" s="292">
        <v>7</v>
      </c>
      <c r="B22" s="293" t="s">
        <v>17</v>
      </c>
      <c r="C22" s="375">
        <v>1026298.1026020235</v>
      </c>
      <c r="D22" s="377">
        <v>6.7000000000000004E-2</v>
      </c>
      <c r="E22" s="377">
        <v>0.158</v>
      </c>
      <c r="F22" s="375">
        <f t="shared" si="1"/>
        <v>1113826.8067602091</v>
      </c>
      <c r="G22" s="375">
        <f t="shared" si="2"/>
        <v>87528.704158185632</v>
      </c>
    </row>
    <row r="23" spans="1:7">
      <c r="A23" s="292">
        <v>8</v>
      </c>
      <c r="B23" s="293" t="s">
        <v>18</v>
      </c>
      <c r="C23" s="375">
        <v>1856297.0970636497</v>
      </c>
      <c r="D23" s="377">
        <v>6.7000000000000004E-2</v>
      </c>
      <c r="E23" s="377">
        <v>0.158</v>
      </c>
      <c r="F23" s="375">
        <f t="shared" si="1"/>
        <v>2014612.9694467725</v>
      </c>
      <c r="G23" s="375">
        <f t="shared" si="2"/>
        <v>158315.8723831228</v>
      </c>
    </row>
    <row r="24" spans="1:7">
      <c r="A24" s="292">
        <v>9</v>
      </c>
      <c r="B24" s="293" t="s">
        <v>19</v>
      </c>
      <c r="C24" s="375">
        <v>1060003.1290260458</v>
      </c>
      <c r="D24" s="377">
        <v>6.7000000000000004E-2</v>
      </c>
      <c r="E24" s="377">
        <v>0.158</v>
      </c>
      <c r="F24" s="375">
        <f t="shared" si="1"/>
        <v>1150406.3949504788</v>
      </c>
      <c r="G24" s="375">
        <f t="shared" si="2"/>
        <v>90403.265924433013</v>
      </c>
    </row>
    <row r="25" spans="1:7">
      <c r="A25" s="292">
        <v>10</v>
      </c>
      <c r="B25" s="293" t="s">
        <v>20</v>
      </c>
      <c r="C25" s="375">
        <v>2157899.8026150973</v>
      </c>
      <c r="D25" s="377">
        <v>6.7000000000000004E-2</v>
      </c>
      <c r="E25" s="377">
        <v>0.158</v>
      </c>
      <c r="F25" s="375">
        <f t="shared" si="1"/>
        <v>2341938.1175522795</v>
      </c>
      <c r="G25" s="375">
        <f t="shared" si="2"/>
        <v>184038.31493718224</v>
      </c>
    </row>
    <row r="26" spans="1:7">
      <c r="A26" s="292">
        <v>11</v>
      </c>
      <c r="B26" s="293" t="s">
        <v>21</v>
      </c>
      <c r="C26" s="375">
        <v>1756130.1760756294</v>
      </c>
      <c r="D26" s="377">
        <v>6.7000000000000004E-2</v>
      </c>
      <c r="E26" s="377">
        <v>0.158</v>
      </c>
      <c r="F26" s="375">
        <f t="shared" si="1"/>
        <v>1905903.2276434668</v>
      </c>
      <c r="G26" s="375">
        <f t="shared" si="2"/>
        <v>149773.05156783736</v>
      </c>
    </row>
    <row r="27" spans="1:7">
      <c r="A27" s="290"/>
      <c r="B27" s="291" t="s">
        <v>22</v>
      </c>
      <c r="C27" s="298">
        <f>SUM(C28:C34)</f>
        <v>11343708.370102076</v>
      </c>
      <c r="D27" s="378">
        <v>6.7000000000000004E-2</v>
      </c>
      <c r="E27" s="378">
        <v>0.158</v>
      </c>
      <c r="F27" s="298">
        <f t="shared" si="1"/>
        <v>12311166.159867108</v>
      </c>
      <c r="G27" s="298">
        <f t="shared" si="2"/>
        <v>967457.78976503201</v>
      </c>
    </row>
    <row r="28" spans="1:7">
      <c r="A28" s="292">
        <v>1</v>
      </c>
      <c r="B28" s="293" t="s">
        <v>23</v>
      </c>
      <c r="C28" s="375">
        <v>1769901.3949323781</v>
      </c>
      <c r="D28" s="377">
        <v>6.7000000000000004E-2</v>
      </c>
      <c r="E28" s="377">
        <v>0.158</v>
      </c>
      <c r="F28" s="375">
        <f t="shared" si="1"/>
        <v>1920848.9365807816</v>
      </c>
      <c r="G28" s="375">
        <f t="shared" si="2"/>
        <v>150947.54164840351</v>
      </c>
    </row>
    <row r="29" spans="1:7">
      <c r="A29" s="292">
        <v>2</v>
      </c>
      <c r="B29" s="293" t="s">
        <v>24</v>
      </c>
      <c r="C29" s="375">
        <v>2245861.205937447</v>
      </c>
      <c r="D29" s="377">
        <v>6.7000000000000004E-2</v>
      </c>
      <c r="E29" s="377">
        <v>0.158</v>
      </c>
      <c r="F29" s="375">
        <f t="shared" si="1"/>
        <v>2437401.3837634148</v>
      </c>
      <c r="G29" s="375">
        <f t="shared" si="2"/>
        <v>191540.17782596778</v>
      </c>
    </row>
    <row r="30" spans="1:7">
      <c r="A30" s="292">
        <v>3</v>
      </c>
      <c r="B30" s="293" t="s">
        <v>25</v>
      </c>
      <c r="C30" s="375">
        <v>1382430.3186329817</v>
      </c>
      <c r="D30" s="377">
        <v>6.7000000000000004E-2</v>
      </c>
      <c r="E30" s="377">
        <v>0.158</v>
      </c>
      <c r="F30" s="375">
        <f t="shared" si="1"/>
        <v>1500332.0608969005</v>
      </c>
      <c r="G30" s="375">
        <f t="shared" si="2"/>
        <v>117901.74226391874</v>
      </c>
    </row>
    <row r="31" spans="1:7">
      <c r="A31" s="292">
        <v>4</v>
      </c>
      <c r="B31" s="293" t="s">
        <v>26</v>
      </c>
      <c r="C31" s="375">
        <v>1492641.5643871287</v>
      </c>
      <c r="D31" s="377">
        <v>6.7000000000000004E-2</v>
      </c>
      <c r="E31" s="377">
        <v>0.158</v>
      </c>
      <c r="F31" s="375">
        <f t="shared" si="1"/>
        <v>1619942.7662233317</v>
      </c>
      <c r="G31" s="375">
        <f t="shared" si="2"/>
        <v>127301.20183620299</v>
      </c>
    </row>
    <row r="32" spans="1:7">
      <c r="A32" s="292">
        <v>5</v>
      </c>
      <c r="B32" s="293" t="s">
        <v>27</v>
      </c>
      <c r="C32" s="375">
        <v>1986556.3561179342</v>
      </c>
      <c r="D32" s="377">
        <v>6.7000000000000004E-2</v>
      </c>
      <c r="E32" s="377">
        <v>0.158</v>
      </c>
      <c r="F32" s="375">
        <f t="shared" si="1"/>
        <v>2155981.4998918162</v>
      </c>
      <c r="G32" s="375">
        <f t="shared" si="2"/>
        <v>169425.14377388195</v>
      </c>
    </row>
    <row r="33" spans="1:7">
      <c r="A33" s="292">
        <v>6</v>
      </c>
      <c r="B33" s="293" t="s">
        <v>28</v>
      </c>
      <c r="C33" s="375">
        <v>1140687.3243363858</v>
      </c>
      <c r="D33" s="377">
        <v>6.7000000000000004E-2</v>
      </c>
      <c r="E33" s="377">
        <v>0.158</v>
      </c>
      <c r="F33" s="375">
        <f t="shared" si="1"/>
        <v>1237971.8102919727</v>
      </c>
      <c r="G33" s="375">
        <f t="shared" si="2"/>
        <v>97284.48595558689</v>
      </c>
    </row>
    <row r="34" spans="1:7">
      <c r="A34" s="292">
        <v>7</v>
      </c>
      <c r="B34" s="293" t="s">
        <v>29</v>
      </c>
      <c r="C34" s="375">
        <v>1325630.2057578217</v>
      </c>
      <c r="D34" s="377">
        <v>6.7000000000000004E-2</v>
      </c>
      <c r="E34" s="377">
        <v>0.158</v>
      </c>
      <c r="F34" s="375">
        <f t="shared" si="1"/>
        <v>1438687.7022188918</v>
      </c>
      <c r="G34" s="375">
        <f t="shared" si="2"/>
        <v>113057.49646107014</v>
      </c>
    </row>
    <row r="35" spans="1:7">
      <c r="A35" s="290"/>
      <c r="B35" s="291" t="s">
        <v>30</v>
      </c>
      <c r="C35" s="298">
        <f>SUM(C36:C44)</f>
        <v>13686225.006048644</v>
      </c>
      <c r="D35" s="378">
        <v>6.7000000000000004E-2</v>
      </c>
      <c r="E35" s="378">
        <v>0.158</v>
      </c>
      <c r="F35" s="298">
        <f t="shared" si="1"/>
        <v>14853466.313968444</v>
      </c>
      <c r="G35" s="298">
        <f t="shared" si="2"/>
        <v>1167241.3079198003</v>
      </c>
    </row>
    <row r="36" spans="1:7">
      <c r="A36" s="292">
        <v>1</v>
      </c>
      <c r="B36" s="293" t="s">
        <v>31</v>
      </c>
      <c r="C36" s="375">
        <v>1882593.0311570109</v>
      </c>
      <c r="D36" s="377">
        <v>6.7000000000000004E-2</v>
      </c>
      <c r="E36" s="377">
        <v>0.158</v>
      </c>
      <c r="F36" s="375">
        <f t="shared" si="1"/>
        <v>2043151.5745827728</v>
      </c>
      <c r="G36" s="375">
        <f t="shared" si="2"/>
        <v>160558.54342576186</v>
      </c>
    </row>
    <row r="37" spans="1:7">
      <c r="A37" s="292">
        <v>2</v>
      </c>
      <c r="B37" s="293" t="s">
        <v>32</v>
      </c>
      <c r="C37" s="375">
        <v>354039.79898402869</v>
      </c>
      <c r="D37" s="377">
        <v>6.7000000000000004E-2</v>
      </c>
      <c r="E37" s="377">
        <v>0.158</v>
      </c>
      <c r="F37" s="375">
        <f t="shared" si="1"/>
        <v>384234.38352718391</v>
      </c>
      <c r="G37" s="375">
        <f t="shared" si="2"/>
        <v>30194.584543155215</v>
      </c>
    </row>
    <row r="38" spans="1:7">
      <c r="A38" s="292">
        <v>3</v>
      </c>
      <c r="B38" s="293" t="s">
        <v>33</v>
      </c>
      <c r="C38" s="375">
        <v>1654300.6068013129</v>
      </c>
      <c r="D38" s="377">
        <v>6.7000000000000004E-2</v>
      </c>
      <c r="E38" s="377">
        <v>0.158</v>
      </c>
      <c r="F38" s="375">
        <f t="shared" si="1"/>
        <v>1795389.0371845551</v>
      </c>
      <c r="G38" s="375">
        <f t="shared" si="2"/>
        <v>141088.4303832422</v>
      </c>
    </row>
    <row r="39" spans="1:7">
      <c r="A39" s="292">
        <v>4</v>
      </c>
      <c r="B39" s="293" t="s">
        <v>34</v>
      </c>
      <c r="C39" s="375">
        <v>2808324.6131750103</v>
      </c>
      <c r="D39" s="377">
        <v>6.7000000000000004E-2</v>
      </c>
      <c r="E39" s="377">
        <v>0.158</v>
      </c>
      <c r="F39" s="375">
        <f t="shared" si="1"/>
        <v>3047834.9597531976</v>
      </c>
      <c r="G39" s="375">
        <f t="shared" si="2"/>
        <v>239510.34657818731</v>
      </c>
    </row>
    <row r="40" spans="1:7">
      <c r="A40" s="292">
        <v>5</v>
      </c>
      <c r="B40" s="293" t="s">
        <v>35</v>
      </c>
      <c r="C40" s="375">
        <v>2196632.8371537002</v>
      </c>
      <c r="D40" s="377">
        <v>6.7000000000000004E-2</v>
      </c>
      <c r="E40" s="377">
        <v>0.158</v>
      </c>
      <c r="F40" s="375">
        <f t="shared" si="1"/>
        <v>2383974.5317938002</v>
      </c>
      <c r="G40" s="375">
        <f t="shared" si="2"/>
        <v>187341.6946401</v>
      </c>
    </row>
    <row r="41" spans="1:7">
      <c r="A41" s="292">
        <v>6</v>
      </c>
      <c r="B41" s="293" t="s">
        <v>36</v>
      </c>
      <c r="C41" s="375">
        <v>1773909.8494493314</v>
      </c>
      <c r="D41" s="377">
        <v>6.7000000000000004E-2</v>
      </c>
      <c r="E41" s="377">
        <v>0.158</v>
      </c>
      <c r="F41" s="375">
        <f t="shared" si="1"/>
        <v>1925199.2555410739</v>
      </c>
      <c r="G41" s="375">
        <f t="shared" si="2"/>
        <v>151289.40609174245</v>
      </c>
    </row>
    <row r="42" spans="1:7">
      <c r="A42" s="292">
        <v>7</v>
      </c>
      <c r="B42" s="293" t="s">
        <v>37</v>
      </c>
      <c r="C42" s="375">
        <v>504981.27275714243</v>
      </c>
      <c r="D42" s="377">
        <v>6.7000000000000004E-2</v>
      </c>
      <c r="E42" s="377">
        <v>0.158</v>
      </c>
      <c r="F42" s="375">
        <f t="shared" si="1"/>
        <v>548049.02891543671</v>
      </c>
      <c r="G42" s="375">
        <f t="shared" si="2"/>
        <v>43067.756158294273</v>
      </c>
    </row>
    <row r="43" spans="1:7">
      <c r="A43" s="292">
        <v>8</v>
      </c>
      <c r="B43" s="293" t="s">
        <v>38</v>
      </c>
      <c r="C43" s="375">
        <v>769394.09376546403</v>
      </c>
      <c r="D43" s="377">
        <v>6.7000000000000004E-2</v>
      </c>
      <c r="E43" s="377">
        <v>0.158</v>
      </c>
      <c r="F43" s="375">
        <f t="shared" si="1"/>
        <v>835012.52163112222</v>
      </c>
      <c r="G43" s="375">
        <f t="shared" si="2"/>
        <v>65618.427865658188</v>
      </c>
    </row>
    <row r="44" spans="1:7">
      <c r="A44" s="292">
        <v>9</v>
      </c>
      <c r="B44" s="293" t="s">
        <v>39</v>
      </c>
      <c r="C44" s="375">
        <v>1742048.902805645</v>
      </c>
      <c r="D44" s="377">
        <v>6.7000000000000004E-2</v>
      </c>
      <c r="E44" s="377">
        <v>0.158</v>
      </c>
      <c r="F44" s="375">
        <f t="shared" si="1"/>
        <v>1890621.0210393036</v>
      </c>
      <c r="G44" s="375">
        <f t="shared" si="2"/>
        <v>148572.11823365861</v>
      </c>
    </row>
    <row r="45" spans="1:7">
      <c r="A45" s="290"/>
      <c r="B45" s="291" t="s">
        <v>40</v>
      </c>
      <c r="C45" s="298">
        <f>SUM(C46:C48)</f>
        <v>9813590.4919488486</v>
      </c>
      <c r="D45" s="378">
        <v>6.7000000000000004E-2</v>
      </c>
      <c r="E45" s="378">
        <v>0.158</v>
      </c>
      <c r="F45" s="298">
        <f t="shared" si="1"/>
        <v>10650550.880671758</v>
      </c>
      <c r="G45" s="298">
        <f t="shared" si="2"/>
        <v>836960.38872290961</v>
      </c>
    </row>
    <row r="46" spans="1:7">
      <c r="A46" s="292">
        <v>1</v>
      </c>
      <c r="B46" s="293" t="s">
        <v>41</v>
      </c>
      <c r="C46" s="375">
        <v>3269927.3808951485</v>
      </c>
      <c r="D46" s="377">
        <v>6.7000000000000004E-2</v>
      </c>
      <c r="E46" s="377">
        <v>0.158</v>
      </c>
      <c r="F46" s="375">
        <f t="shared" si="1"/>
        <v>3548805.9110370963</v>
      </c>
      <c r="G46" s="375">
        <f t="shared" si="2"/>
        <v>278878.53014194779</v>
      </c>
    </row>
    <row r="47" spans="1:7">
      <c r="A47" s="292">
        <v>2</v>
      </c>
      <c r="B47" s="293" t="s">
        <v>42</v>
      </c>
      <c r="C47" s="375">
        <v>3371612.1110537006</v>
      </c>
      <c r="D47" s="377">
        <v>6.7000000000000004E-2</v>
      </c>
      <c r="E47" s="377">
        <v>0.158</v>
      </c>
      <c r="F47" s="375">
        <f t="shared" si="1"/>
        <v>3659162.9096534071</v>
      </c>
      <c r="G47" s="375">
        <f t="shared" si="2"/>
        <v>287550.7985997065</v>
      </c>
    </row>
    <row r="48" spans="1:7">
      <c r="A48" s="292">
        <v>3</v>
      </c>
      <c r="B48" s="293" t="s">
        <v>43</v>
      </c>
      <c r="C48" s="375">
        <v>3172051</v>
      </c>
      <c r="D48" s="377">
        <v>6.7000000000000004E-2</v>
      </c>
      <c r="E48" s="377">
        <v>0.158</v>
      </c>
      <c r="F48" s="375">
        <f t="shared" si="1"/>
        <v>3442582.0599812558</v>
      </c>
      <c r="G48" s="375">
        <f t="shared" si="2"/>
        <v>270531.05998125579</v>
      </c>
    </row>
    <row r="49" spans="1:7">
      <c r="A49" s="290"/>
      <c r="B49" s="291" t="s">
        <v>44</v>
      </c>
      <c r="C49" s="298">
        <f>SUM(C50:C53)</f>
        <v>7352111.3341807239</v>
      </c>
      <c r="D49" s="378">
        <v>6.7000000000000004E-2</v>
      </c>
      <c r="E49" s="378">
        <v>0.158</v>
      </c>
      <c r="F49" s="298">
        <f t="shared" si="1"/>
        <v>7979142.3851745808</v>
      </c>
      <c r="G49" s="298">
        <f t="shared" si="2"/>
        <v>627031.05099385697</v>
      </c>
    </row>
    <row r="50" spans="1:7">
      <c r="A50" s="292">
        <v>1</v>
      </c>
      <c r="B50" s="293" t="s">
        <v>45</v>
      </c>
      <c r="C50" s="375">
        <v>964920.51159831765</v>
      </c>
      <c r="D50" s="377">
        <v>6.7000000000000004E-2</v>
      </c>
      <c r="E50" s="377">
        <v>0.158</v>
      </c>
      <c r="F50" s="375">
        <f t="shared" si="1"/>
        <v>1047214.5758489708</v>
      </c>
      <c r="G50" s="375">
        <f t="shared" si="2"/>
        <v>82294.064250653144</v>
      </c>
    </row>
    <row r="51" spans="1:7">
      <c r="A51" s="292">
        <v>2</v>
      </c>
      <c r="B51" s="293" t="s">
        <v>46</v>
      </c>
      <c r="C51" s="375">
        <v>2803988.602</v>
      </c>
      <c r="D51" s="377">
        <v>6.7000000000000004E-2</v>
      </c>
      <c r="E51" s="377">
        <v>0.158</v>
      </c>
      <c r="F51" s="375">
        <f t="shared" si="1"/>
        <v>3043129.1481874413</v>
      </c>
      <c r="G51" s="375">
        <f t="shared" si="2"/>
        <v>239140.54618744133</v>
      </c>
    </row>
    <row r="52" spans="1:7">
      <c r="A52" s="292">
        <v>3</v>
      </c>
      <c r="B52" s="293" t="s">
        <v>47</v>
      </c>
      <c r="C52" s="375">
        <v>454715.9628386512</v>
      </c>
      <c r="D52" s="377">
        <v>6.7000000000000004E-2</v>
      </c>
      <c r="E52" s="377">
        <v>0.158</v>
      </c>
      <c r="F52" s="375">
        <f t="shared" si="1"/>
        <v>493496.79940689605</v>
      </c>
      <c r="G52" s="375">
        <f t="shared" si="2"/>
        <v>38780.836568244849</v>
      </c>
    </row>
    <row r="53" spans="1:7">
      <c r="A53" s="292">
        <v>4</v>
      </c>
      <c r="B53" s="293" t="s">
        <v>48</v>
      </c>
      <c r="C53" s="375">
        <v>3128486.2577437544</v>
      </c>
      <c r="D53" s="377">
        <v>6.7000000000000004E-2</v>
      </c>
      <c r="E53" s="377">
        <v>0.158</v>
      </c>
      <c r="F53" s="375">
        <f t="shared" si="1"/>
        <v>3395301.8617312722</v>
      </c>
      <c r="G53" s="375">
        <f t="shared" si="2"/>
        <v>266815.60398751777</v>
      </c>
    </row>
    <row r="54" spans="1:7">
      <c r="A54" s="290"/>
      <c r="B54" s="291" t="s">
        <v>49</v>
      </c>
      <c r="C54" s="298">
        <f>SUM(C55:C63)</f>
        <v>16213242.56464777</v>
      </c>
      <c r="D54" s="378">
        <v>6.7000000000000004E-2</v>
      </c>
      <c r="E54" s="378">
        <v>0.158</v>
      </c>
      <c r="F54" s="298">
        <f t="shared" si="1"/>
        <v>17596002.708399359</v>
      </c>
      <c r="G54" s="298">
        <f t="shared" si="2"/>
        <v>1382760.1437515896</v>
      </c>
    </row>
    <row r="55" spans="1:7">
      <c r="A55" s="292">
        <v>1</v>
      </c>
      <c r="B55" s="293" t="s">
        <v>50</v>
      </c>
      <c r="C55" s="375">
        <v>1623085.4</v>
      </c>
      <c r="D55" s="377">
        <v>6.7000000000000004E-2</v>
      </c>
      <c r="E55" s="377">
        <v>0.158</v>
      </c>
      <c r="F55" s="375">
        <f t="shared" si="1"/>
        <v>1761511.6149953138</v>
      </c>
      <c r="G55" s="375">
        <f t="shared" si="2"/>
        <v>138426.2149953139</v>
      </c>
    </row>
    <row r="56" spans="1:7">
      <c r="A56" s="292">
        <v>2</v>
      </c>
      <c r="B56" s="293" t="s">
        <v>51</v>
      </c>
      <c r="C56" s="375">
        <v>814104.52845885197</v>
      </c>
      <c r="D56" s="377">
        <v>6.7000000000000004E-2</v>
      </c>
      <c r="E56" s="377">
        <v>0.158</v>
      </c>
      <c r="F56" s="375">
        <f t="shared" si="1"/>
        <v>883536.12366949441</v>
      </c>
      <c r="G56" s="375">
        <f t="shared" si="2"/>
        <v>69431.595210642437</v>
      </c>
    </row>
    <row r="57" spans="1:7">
      <c r="A57" s="292">
        <v>3</v>
      </c>
      <c r="B57" s="293" t="s">
        <v>52</v>
      </c>
      <c r="C57" s="375">
        <v>1372051.42</v>
      </c>
      <c r="D57" s="377">
        <v>6.7000000000000004E-2</v>
      </c>
      <c r="E57" s="377">
        <v>0.158</v>
      </c>
      <c r="F57" s="375">
        <f t="shared" si="1"/>
        <v>1489067.9890909088</v>
      </c>
      <c r="G57" s="375">
        <f t="shared" si="2"/>
        <v>117016.56909090886</v>
      </c>
    </row>
    <row r="58" spans="1:7">
      <c r="A58" s="292">
        <v>4</v>
      </c>
      <c r="B58" s="293" t="s">
        <v>53</v>
      </c>
      <c r="C58" s="375">
        <v>1957544.4433054398</v>
      </c>
      <c r="D58" s="377">
        <v>6.7000000000000004E-2</v>
      </c>
      <c r="E58" s="377">
        <v>0.158</v>
      </c>
      <c r="F58" s="375">
        <f t="shared" si="1"/>
        <v>2124495.2814880027</v>
      </c>
      <c r="G58" s="375">
        <f t="shared" si="2"/>
        <v>166950.83818256296</v>
      </c>
    </row>
    <row r="59" spans="1:7">
      <c r="A59" s="292">
        <v>5</v>
      </c>
      <c r="B59" s="293" t="s">
        <v>54</v>
      </c>
      <c r="C59" s="375">
        <v>668960.64618813316</v>
      </c>
      <c r="D59" s="377">
        <v>6.7000000000000004E-2</v>
      </c>
      <c r="E59" s="377">
        <v>0.158</v>
      </c>
      <c r="F59" s="375">
        <f t="shared" si="1"/>
        <v>726013.5222922758</v>
      </c>
      <c r="G59" s="375">
        <f t="shared" si="2"/>
        <v>57052.876104142633</v>
      </c>
    </row>
    <row r="60" spans="1:7">
      <c r="A60" s="292">
        <v>6</v>
      </c>
      <c r="B60" s="293" t="s">
        <v>55</v>
      </c>
      <c r="C60" s="375">
        <v>5315000.4999999683</v>
      </c>
      <c r="D60" s="377">
        <v>6.7000000000000004E-2</v>
      </c>
      <c r="E60" s="377">
        <v>0.158</v>
      </c>
      <c r="F60" s="375">
        <f t="shared" si="1"/>
        <v>5768294.8256794401</v>
      </c>
      <c r="G60" s="375">
        <f t="shared" si="2"/>
        <v>453294.32567947172</v>
      </c>
    </row>
    <row r="61" spans="1:7">
      <c r="A61" s="292">
        <v>7</v>
      </c>
      <c r="B61" s="293" t="s">
        <v>56</v>
      </c>
      <c r="C61" s="375">
        <v>1387522.1022382097</v>
      </c>
      <c r="D61" s="377">
        <v>6.7000000000000004E-2</v>
      </c>
      <c r="E61" s="377">
        <v>0.158</v>
      </c>
      <c r="F61" s="375">
        <f t="shared" si="1"/>
        <v>1505858.1015856108</v>
      </c>
      <c r="G61" s="375">
        <f t="shared" si="2"/>
        <v>118335.99934740108</v>
      </c>
    </row>
    <row r="62" spans="1:7">
      <c r="A62" s="292">
        <v>8</v>
      </c>
      <c r="B62" s="293" t="s">
        <v>57</v>
      </c>
      <c r="C62" s="375">
        <v>1693860.1680456107</v>
      </c>
      <c r="D62" s="377">
        <v>6.7000000000000004E-2</v>
      </c>
      <c r="E62" s="377">
        <v>0.158</v>
      </c>
      <c r="F62" s="375">
        <f t="shared" si="1"/>
        <v>1838322.4691629026</v>
      </c>
      <c r="G62" s="375">
        <f t="shared" si="2"/>
        <v>144462.30111729191</v>
      </c>
    </row>
    <row r="63" spans="1:7">
      <c r="A63" s="292">
        <v>9</v>
      </c>
      <c r="B63" s="293" t="s">
        <v>58</v>
      </c>
      <c r="C63" s="375">
        <v>1381113.3564115581</v>
      </c>
      <c r="D63" s="377">
        <v>6.7000000000000004E-2</v>
      </c>
      <c r="E63" s="377">
        <v>0.158</v>
      </c>
      <c r="F63" s="375">
        <f t="shared" si="1"/>
        <v>1498902.7804354115</v>
      </c>
      <c r="G63" s="375">
        <f t="shared" si="2"/>
        <v>117789.42402385338</v>
      </c>
    </row>
    <row r="64" spans="1:7">
      <c r="A64" s="290"/>
      <c r="B64" s="291" t="s">
        <v>59</v>
      </c>
      <c r="C64" s="298">
        <f>SUM(C65:C71)</f>
        <v>11500187.955783121</v>
      </c>
      <c r="D64" s="378">
        <v>6.7000000000000004E-2</v>
      </c>
      <c r="E64" s="378">
        <v>0.158</v>
      </c>
      <c r="F64" s="298">
        <f t="shared" si="1"/>
        <v>12480991.239734635</v>
      </c>
      <c r="G64" s="298">
        <f t="shared" si="2"/>
        <v>980803.28395151347</v>
      </c>
    </row>
    <row r="65" spans="1:7">
      <c r="A65" s="292">
        <v>1</v>
      </c>
      <c r="B65" s="293" t="s">
        <v>60</v>
      </c>
      <c r="C65" s="375">
        <v>2155820.7148996647</v>
      </c>
      <c r="D65" s="377">
        <v>6.7000000000000004E-2</v>
      </c>
      <c r="E65" s="377">
        <v>0.158</v>
      </c>
      <c r="F65" s="375">
        <f t="shared" si="1"/>
        <v>2339681.7130776118</v>
      </c>
      <c r="G65" s="375">
        <f t="shared" si="2"/>
        <v>183860.99817794701</v>
      </c>
    </row>
    <row r="66" spans="1:7">
      <c r="A66" s="292">
        <v>2</v>
      </c>
      <c r="B66" s="293" t="s">
        <v>61</v>
      </c>
      <c r="C66" s="375">
        <v>2386632.0499999998</v>
      </c>
      <c r="D66" s="377">
        <v>6.7000000000000004E-2</v>
      </c>
      <c r="E66" s="377">
        <v>0.158</v>
      </c>
      <c r="F66" s="375">
        <f t="shared" si="1"/>
        <v>2590177.988659794</v>
      </c>
      <c r="G66" s="375">
        <f t="shared" si="2"/>
        <v>203545.93865979416</v>
      </c>
    </row>
    <row r="67" spans="1:7">
      <c r="A67" s="292">
        <v>3</v>
      </c>
      <c r="B67" s="293" t="s">
        <v>62</v>
      </c>
      <c r="C67" s="375">
        <v>1082368.433</v>
      </c>
      <c r="D67" s="377">
        <v>6.7000000000000004E-2</v>
      </c>
      <c r="E67" s="377">
        <v>0.158</v>
      </c>
      <c r="F67" s="375">
        <f t="shared" si="1"/>
        <v>1174679.1428434863</v>
      </c>
      <c r="G67" s="375">
        <f t="shared" si="2"/>
        <v>92310.709843486315</v>
      </c>
    </row>
    <row r="68" spans="1:7">
      <c r="A68" s="292">
        <v>4</v>
      </c>
      <c r="B68" s="293" t="s">
        <v>63</v>
      </c>
      <c r="C68" s="375">
        <v>777401.29992408061</v>
      </c>
      <c r="D68" s="377">
        <v>6.7000000000000004E-2</v>
      </c>
      <c r="E68" s="377">
        <v>0.158</v>
      </c>
      <c r="F68" s="375">
        <f t="shared" si="1"/>
        <v>843702.62915846799</v>
      </c>
      <c r="G68" s="375">
        <f t="shared" si="2"/>
        <v>66301.329234387376</v>
      </c>
    </row>
    <row r="69" spans="1:7">
      <c r="A69" s="292">
        <v>5</v>
      </c>
      <c r="B69" s="293" t="s">
        <v>64</v>
      </c>
      <c r="C69" s="375">
        <v>2497874.5016123648</v>
      </c>
      <c r="D69" s="377">
        <v>6.7000000000000004E-2</v>
      </c>
      <c r="E69" s="377">
        <v>0.158</v>
      </c>
      <c r="F69" s="375">
        <f t="shared" si="1"/>
        <v>2710907.8471107013</v>
      </c>
      <c r="G69" s="375">
        <f t="shared" si="2"/>
        <v>213033.34549833648</v>
      </c>
    </row>
    <row r="70" spans="1:7">
      <c r="A70" s="292">
        <v>6</v>
      </c>
      <c r="B70" s="293" t="s">
        <v>65</v>
      </c>
      <c r="C70" s="375">
        <v>1612235.4798979284</v>
      </c>
      <c r="D70" s="377">
        <v>6.7000000000000004E-2</v>
      </c>
      <c r="E70" s="377">
        <v>0.158</v>
      </c>
      <c r="F70" s="375">
        <f t="shared" si="1"/>
        <v>1749736.350254734</v>
      </c>
      <c r="G70" s="375">
        <f t="shared" si="2"/>
        <v>137500.87035680562</v>
      </c>
    </row>
    <row r="71" spans="1:7">
      <c r="A71" s="292">
        <v>7</v>
      </c>
      <c r="B71" s="293" t="s">
        <v>66</v>
      </c>
      <c r="C71" s="375">
        <v>987855.47644908319</v>
      </c>
      <c r="D71" s="377">
        <v>6.7000000000000004E-2</v>
      </c>
      <c r="E71" s="377">
        <v>0.158</v>
      </c>
      <c r="F71" s="375">
        <f t="shared" si="1"/>
        <v>1072105.5686298392</v>
      </c>
      <c r="G71" s="375">
        <f t="shared" si="2"/>
        <v>84250.092180756037</v>
      </c>
    </row>
    <row r="72" spans="1:7">
      <c r="A72" s="290"/>
      <c r="B72" s="291" t="s">
        <v>67</v>
      </c>
      <c r="C72" s="298">
        <f>SUM(C73:C74)</f>
        <v>21813117.785381705</v>
      </c>
      <c r="D72" s="378">
        <v>6.7000000000000004E-2</v>
      </c>
      <c r="E72" s="378">
        <v>0.158</v>
      </c>
      <c r="F72" s="298">
        <f t="shared" si="1"/>
        <v>23673468.036993451</v>
      </c>
      <c r="G72" s="298">
        <f t="shared" si="2"/>
        <v>1860350.2516117468</v>
      </c>
    </row>
    <row r="73" spans="1:7">
      <c r="A73" s="292">
        <v>1</v>
      </c>
      <c r="B73" s="293" t="s">
        <v>68</v>
      </c>
      <c r="C73" s="375">
        <v>11922771.345020326</v>
      </c>
      <c r="D73" s="377">
        <v>6.7000000000000004E-2</v>
      </c>
      <c r="E73" s="377">
        <v>0.158</v>
      </c>
      <c r="F73" s="375">
        <f t="shared" ref="F73:F82" si="3">C73/(1+D73)*(1+E73)</f>
        <v>12939615.01174652</v>
      </c>
      <c r="G73" s="375">
        <f t="shared" ref="G73:G82" si="4">F73-C73</f>
        <v>1016843.6667261943</v>
      </c>
    </row>
    <row r="74" spans="1:7">
      <c r="A74" s="292">
        <v>2</v>
      </c>
      <c r="B74" s="293" t="s">
        <v>69</v>
      </c>
      <c r="C74" s="375">
        <v>9890346.4403613806</v>
      </c>
      <c r="D74" s="377">
        <v>6.7000000000000004E-2</v>
      </c>
      <c r="E74" s="377">
        <v>0.158</v>
      </c>
      <c r="F74" s="375">
        <f t="shared" si="3"/>
        <v>10733853.025246933</v>
      </c>
      <c r="G74" s="375">
        <f t="shared" si="4"/>
        <v>843506.58488555253</v>
      </c>
    </row>
    <row r="75" spans="1:7">
      <c r="A75" s="290"/>
      <c r="B75" s="291" t="s">
        <v>70</v>
      </c>
      <c r="C75" s="298">
        <f>SUM(C76:C77)</f>
        <v>6510789.0392772052</v>
      </c>
      <c r="D75" s="378">
        <v>6.7000000000000004E-2</v>
      </c>
      <c r="E75" s="378">
        <v>0.158</v>
      </c>
      <c r="F75" s="298">
        <f t="shared" si="3"/>
        <v>7066067.2047638278</v>
      </c>
      <c r="G75" s="298">
        <f t="shared" si="4"/>
        <v>555278.1654866226</v>
      </c>
    </row>
    <row r="76" spans="1:7">
      <c r="A76" s="292">
        <v>1</v>
      </c>
      <c r="B76" s="293" t="s">
        <v>71</v>
      </c>
      <c r="C76" s="375">
        <v>3515135.4392772056</v>
      </c>
      <c r="D76" s="377">
        <v>6.7000000000000004E-2</v>
      </c>
      <c r="E76" s="377">
        <v>0.158</v>
      </c>
      <c r="F76" s="375">
        <f t="shared" si="3"/>
        <v>3814926.7466569864</v>
      </c>
      <c r="G76" s="375">
        <f t="shared" si="4"/>
        <v>299791.3073797808</v>
      </c>
    </row>
    <row r="77" spans="1:7">
      <c r="A77" s="292">
        <v>2</v>
      </c>
      <c r="B77" s="293" t="s">
        <v>72</v>
      </c>
      <c r="C77" s="375">
        <v>2995653.6</v>
      </c>
      <c r="D77" s="377">
        <v>6.7000000000000004E-2</v>
      </c>
      <c r="E77" s="377">
        <v>0.158</v>
      </c>
      <c r="F77" s="375">
        <f t="shared" si="3"/>
        <v>3251140.4581068419</v>
      </c>
      <c r="G77" s="375">
        <f t="shared" si="4"/>
        <v>255486.8581068418</v>
      </c>
    </row>
    <row r="78" spans="1:7">
      <c r="A78" s="294"/>
      <c r="B78" s="295" t="s">
        <v>73</v>
      </c>
      <c r="C78" s="379">
        <v>12587488.268075459</v>
      </c>
      <c r="D78" s="380">
        <v>6.7000000000000004E-2</v>
      </c>
      <c r="E78" s="380">
        <v>0.158</v>
      </c>
      <c r="F78" s="379">
        <f t="shared" si="3"/>
        <v>13661022.88137899</v>
      </c>
      <c r="G78" s="379">
        <f t="shared" si="4"/>
        <v>1073534.613303531</v>
      </c>
    </row>
    <row r="79" spans="1:7">
      <c r="A79" s="294"/>
      <c r="B79" s="295" t="s">
        <v>74</v>
      </c>
      <c r="C79" s="379">
        <v>1003199</v>
      </c>
      <c r="D79" s="380">
        <v>6.7000000000000004E-2</v>
      </c>
      <c r="E79" s="380">
        <v>0.158</v>
      </c>
      <c r="F79" s="379">
        <f t="shared" si="3"/>
        <v>1088757.6776007498</v>
      </c>
      <c r="G79" s="379">
        <f t="shared" si="4"/>
        <v>85558.677600749768</v>
      </c>
    </row>
    <row r="80" spans="1:7">
      <c r="A80" s="294"/>
      <c r="B80" s="295" t="s">
        <v>75</v>
      </c>
      <c r="C80" s="379">
        <v>3772451.6369934902</v>
      </c>
      <c r="D80" s="380">
        <v>6.7000000000000004E-2</v>
      </c>
      <c r="E80" s="380">
        <v>0.158</v>
      </c>
      <c r="F80" s="379">
        <f t="shared" si="3"/>
        <v>4094188.3745440128</v>
      </c>
      <c r="G80" s="379">
        <f t="shared" si="4"/>
        <v>321736.73755052267</v>
      </c>
    </row>
    <row r="81" spans="1:7">
      <c r="A81" s="294"/>
      <c r="B81" s="295" t="s">
        <v>76</v>
      </c>
      <c r="C81" s="379">
        <v>1408596.7000000002</v>
      </c>
      <c r="D81" s="380">
        <v>6.7000000000000004E-2</v>
      </c>
      <c r="E81" s="380">
        <v>0.158</v>
      </c>
      <c r="F81" s="379">
        <f t="shared" si="3"/>
        <v>1528730.064292409</v>
      </c>
      <c r="G81" s="379">
        <f t="shared" si="4"/>
        <v>120133.36429240881</v>
      </c>
    </row>
    <row r="82" spans="1:7">
      <c r="A82" s="296"/>
      <c r="B82" s="291" t="s">
        <v>77</v>
      </c>
      <c r="C82" s="298">
        <f>SUM(C78:C81)+C75+C72+C64+C54+C49+C45+C35+C27+C15+C7</f>
        <v>142162790.83531627</v>
      </c>
      <c r="D82" s="378">
        <v>6.7000000000000004E-2</v>
      </c>
      <c r="E82" s="378">
        <v>0.158</v>
      </c>
      <c r="F82" s="298">
        <f t="shared" si="3"/>
        <v>154287265.03026828</v>
      </c>
      <c r="G82" s="298">
        <f t="shared" si="4"/>
        <v>12124474.194952011</v>
      </c>
    </row>
  </sheetData>
  <mergeCells count="7">
    <mergeCell ref="G2:G4"/>
    <mergeCell ref="A2:A4"/>
    <mergeCell ref="B2:B4"/>
    <mergeCell ref="C2:C4"/>
    <mergeCell ref="D2:D4"/>
    <mergeCell ref="E2:E4"/>
    <mergeCell ref="F2:F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82"/>
  <sheetViews>
    <sheetView topLeftCell="A67" workbookViewId="0">
      <selection activeCell="E98" sqref="E98"/>
    </sheetView>
  </sheetViews>
  <sheetFormatPr defaultRowHeight="15"/>
  <cols>
    <col min="2" max="2" width="25.5703125" bestFit="1" customWidth="1"/>
    <col min="3" max="7" width="26.85546875" customWidth="1"/>
  </cols>
  <sheetData>
    <row r="2" spans="1:7" ht="15" customHeight="1">
      <c r="A2" s="494" t="s">
        <v>0</v>
      </c>
      <c r="B2" s="494" t="s">
        <v>1</v>
      </c>
      <c r="C2" s="494" t="s">
        <v>291</v>
      </c>
      <c r="D2" s="494" t="s">
        <v>288</v>
      </c>
      <c r="E2" s="494" t="s">
        <v>288</v>
      </c>
      <c r="F2" s="494" t="s">
        <v>291</v>
      </c>
      <c r="G2" s="494" t="s">
        <v>291</v>
      </c>
    </row>
    <row r="3" spans="1:7">
      <c r="A3" s="494"/>
      <c r="B3" s="494"/>
      <c r="C3" s="494"/>
      <c r="D3" s="494"/>
      <c r="E3" s="494"/>
      <c r="F3" s="494"/>
      <c r="G3" s="494"/>
    </row>
    <row r="4" spans="1:7">
      <c r="A4" s="494"/>
      <c r="B4" s="494"/>
      <c r="C4" s="494"/>
      <c r="D4" s="494"/>
      <c r="E4" s="494"/>
      <c r="F4" s="494"/>
      <c r="G4" s="494"/>
    </row>
    <row r="5" spans="1:7">
      <c r="A5" s="370"/>
      <c r="B5" s="370"/>
      <c r="C5" s="370"/>
      <c r="D5" s="370"/>
      <c r="E5" s="370"/>
      <c r="F5" s="370"/>
      <c r="G5" s="370"/>
    </row>
    <row r="6" spans="1:7">
      <c r="A6" s="373">
        <v>1</v>
      </c>
      <c r="B6" s="374">
        <v>2</v>
      </c>
      <c r="C6" s="283"/>
      <c r="D6" s="283"/>
      <c r="E6" s="283"/>
      <c r="F6" s="283"/>
      <c r="G6" s="283"/>
    </row>
    <row r="7" spans="1:7">
      <c r="A7" s="290"/>
      <c r="B7" s="291" t="s">
        <v>2</v>
      </c>
      <c r="C7" s="298">
        <f>SUM(C8:C14)</f>
        <v>1963861.6025979246</v>
      </c>
      <c r="D7" s="381">
        <v>3.7999999999999999E-2</v>
      </c>
      <c r="E7" s="381">
        <v>0.158</v>
      </c>
      <c r="F7" s="298">
        <f>SUM(F8:F14)</f>
        <v>2190897.6260196497</v>
      </c>
      <c r="G7" s="298">
        <f>F7-C7</f>
        <v>227036.02342172503</v>
      </c>
    </row>
    <row r="8" spans="1:7">
      <c r="A8" s="292">
        <v>1</v>
      </c>
      <c r="B8" s="293" t="s">
        <v>3</v>
      </c>
      <c r="C8" s="375">
        <v>180445.55175849126</v>
      </c>
      <c r="D8" s="376">
        <v>3.7999999999999999E-2</v>
      </c>
      <c r="E8" s="376">
        <v>0.158</v>
      </c>
      <c r="F8" s="375">
        <f>C8/(1+D8)*(1+E8)</f>
        <v>201306.30918721855</v>
      </c>
      <c r="G8" s="375">
        <f t="shared" ref="G8:G71" si="0">F8-C8</f>
        <v>20860.757428727287</v>
      </c>
    </row>
    <row r="9" spans="1:7">
      <c r="A9" s="292">
        <v>2</v>
      </c>
      <c r="B9" s="293" t="s">
        <v>4</v>
      </c>
      <c r="C9" s="375">
        <v>112141.66960223445</v>
      </c>
      <c r="D9" s="376">
        <v>3.7999999999999999E-2</v>
      </c>
      <c r="E9" s="376">
        <v>0.158</v>
      </c>
      <c r="F9" s="375">
        <f t="shared" ref="F9:F14" si="1">C9/(1+D9)*(1+E9)</f>
        <v>125106.02446954479</v>
      </c>
      <c r="G9" s="375">
        <f t="shared" si="0"/>
        <v>12964.354867310336</v>
      </c>
    </row>
    <row r="10" spans="1:7">
      <c r="A10" s="292">
        <v>3</v>
      </c>
      <c r="B10" s="293" t="s">
        <v>5</v>
      </c>
      <c r="C10" s="375">
        <v>227639.41449544637</v>
      </c>
      <c r="D10" s="376">
        <v>3.7999999999999999E-2</v>
      </c>
      <c r="E10" s="376">
        <v>0.158</v>
      </c>
      <c r="F10" s="375">
        <f t="shared" si="1"/>
        <v>253956.10981283899</v>
      </c>
      <c r="G10" s="375">
        <f t="shared" si="0"/>
        <v>26316.695317392616</v>
      </c>
    </row>
    <row r="11" spans="1:7">
      <c r="A11" s="292">
        <v>4</v>
      </c>
      <c r="B11" s="293" t="s">
        <v>6</v>
      </c>
      <c r="C11" s="375">
        <v>651863.70740595157</v>
      </c>
      <c r="D11" s="376">
        <v>3.7999999999999999E-2</v>
      </c>
      <c r="E11" s="376">
        <v>0.158</v>
      </c>
      <c r="F11" s="375">
        <f t="shared" si="1"/>
        <v>727223.67358004989</v>
      </c>
      <c r="G11" s="375">
        <f t="shared" si="0"/>
        <v>75359.966174098314</v>
      </c>
    </row>
    <row r="12" spans="1:7">
      <c r="A12" s="292">
        <v>5</v>
      </c>
      <c r="B12" s="293" t="s">
        <v>7</v>
      </c>
      <c r="C12" s="375">
        <v>107509.64292736359</v>
      </c>
      <c r="D12" s="376">
        <v>3.7999999999999999E-2</v>
      </c>
      <c r="E12" s="376">
        <v>0.158</v>
      </c>
      <c r="F12" s="375">
        <f t="shared" si="1"/>
        <v>119938.50338139405</v>
      </c>
      <c r="G12" s="375">
        <f t="shared" si="0"/>
        <v>12428.860454030466</v>
      </c>
    </row>
    <row r="13" spans="1:7">
      <c r="A13" s="292">
        <v>6</v>
      </c>
      <c r="B13" s="293" t="s">
        <v>8</v>
      </c>
      <c r="C13" s="375">
        <v>225820.82775952033</v>
      </c>
      <c r="D13" s="376">
        <v>3.7999999999999999E-2</v>
      </c>
      <c r="E13" s="376">
        <v>0.158</v>
      </c>
      <c r="F13" s="375">
        <f t="shared" si="1"/>
        <v>251927.2818357654</v>
      </c>
      <c r="G13" s="375">
        <f t="shared" si="0"/>
        <v>26106.454076245078</v>
      </c>
    </row>
    <row r="14" spans="1:7">
      <c r="A14" s="292">
        <v>7</v>
      </c>
      <c r="B14" s="293" t="s">
        <v>9</v>
      </c>
      <c r="C14" s="375">
        <v>458440.78864891717</v>
      </c>
      <c r="D14" s="376">
        <v>3.7999999999999999E-2</v>
      </c>
      <c r="E14" s="376">
        <v>0.158</v>
      </c>
      <c r="F14" s="375">
        <f t="shared" si="1"/>
        <v>511439.72375283821</v>
      </c>
      <c r="G14" s="375">
        <f t="shared" si="0"/>
        <v>52998.935103921045</v>
      </c>
    </row>
    <row r="15" spans="1:7">
      <c r="A15" s="290"/>
      <c r="B15" s="291" t="s">
        <v>10</v>
      </c>
      <c r="C15" s="298">
        <f>SUM(C16:C26)</f>
        <v>17465900.133460358</v>
      </c>
      <c r="D15" s="381">
        <v>3.7999999999999999E-2</v>
      </c>
      <c r="E15" s="381">
        <v>0.158</v>
      </c>
      <c r="F15" s="298">
        <f>SUM(F16:F26)</f>
        <v>19485079.339640744</v>
      </c>
      <c r="G15" s="298">
        <f t="shared" si="0"/>
        <v>2019179.2061803862</v>
      </c>
    </row>
    <row r="16" spans="1:7">
      <c r="A16" s="292">
        <v>1</v>
      </c>
      <c r="B16" s="293" t="s">
        <v>11</v>
      </c>
      <c r="C16" s="375">
        <v>3260357.7103334954</v>
      </c>
      <c r="D16" s="376">
        <v>3.7999999999999999E-2</v>
      </c>
      <c r="E16" s="376">
        <v>0.158</v>
      </c>
      <c r="F16" s="375">
        <f t="shared" ref="F16:F26" si="2">C16/(1+D16)*(1+E16)</f>
        <v>3637277.6768460381</v>
      </c>
      <c r="G16" s="375">
        <f t="shared" si="0"/>
        <v>376919.96651254268</v>
      </c>
    </row>
    <row r="17" spans="1:7">
      <c r="A17" s="292">
        <v>2</v>
      </c>
      <c r="B17" s="293" t="s">
        <v>12</v>
      </c>
      <c r="C17" s="375">
        <v>1554203.0370196602</v>
      </c>
      <c r="D17" s="376">
        <v>3.7999999999999999E-2</v>
      </c>
      <c r="E17" s="376">
        <v>0.158</v>
      </c>
      <c r="F17" s="375">
        <f t="shared" si="2"/>
        <v>1733879.6886982336</v>
      </c>
      <c r="G17" s="375">
        <f t="shared" si="0"/>
        <v>179676.65167857334</v>
      </c>
    </row>
    <row r="18" spans="1:7">
      <c r="A18" s="292">
        <v>3</v>
      </c>
      <c r="B18" s="293" t="s">
        <v>13</v>
      </c>
      <c r="C18" s="375">
        <v>2588294.3629021896</v>
      </c>
      <c r="D18" s="376">
        <v>3.7999999999999999E-2</v>
      </c>
      <c r="E18" s="376">
        <v>0.158</v>
      </c>
      <c r="F18" s="375">
        <f t="shared" si="2"/>
        <v>2887519.1447405927</v>
      </c>
      <c r="G18" s="375">
        <f t="shared" si="0"/>
        <v>299224.78183840308</v>
      </c>
    </row>
    <row r="19" spans="1:7">
      <c r="A19" s="292">
        <v>4</v>
      </c>
      <c r="B19" s="293" t="s">
        <v>14</v>
      </c>
      <c r="C19" s="375">
        <v>883356.45636240125</v>
      </c>
      <c r="D19" s="376">
        <v>3.7999999999999999E-2</v>
      </c>
      <c r="E19" s="376">
        <v>0.158</v>
      </c>
      <c r="F19" s="375">
        <f t="shared" si="2"/>
        <v>985478.59004591568</v>
      </c>
      <c r="G19" s="375">
        <f t="shared" si="0"/>
        <v>102122.13368351443</v>
      </c>
    </row>
    <row r="20" spans="1:7">
      <c r="A20" s="292">
        <v>5</v>
      </c>
      <c r="B20" s="293" t="s">
        <v>15</v>
      </c>
      <c r="C20" s="375">
        <v>1660350.6208700137</v>
      </c>
      <c r="D20" s="376">
        <v>3.7999999999999999E-2</v>
      </c>
      <c r="E20" s="376">
        <v>0.158</v>
      </c>
      <c r="F20" s="375">
        <f t="shared" si="2"/>
        <v>1852298.6695255064</v>
      </c>
      <c r="G20" s="375">
        <f t="shared" si="0"/>
        <v>191948.04865549272</v>
      </c>
    </row>
    <row r="21" spans="1:7">
      <c r="A21" s="292">
        <v>6</v>
      </c>
      <c r="B21" s="293" t="s">
        <v>16</v>
      </c>
      <c r="C21" s="375">
        <v>2089360.1140140328</v>
      </c>
      <c r="D21" s="376">
        <v>3.7999999999999999E-2</v>
      </c>
      <c r="E21" s="376">
        <v>0.158</v>
      </c>
      <c r="F21" s="375">
        <f t="shared" si="2"/>
        <v>2330904.6358653656</v>
      </c>
      <c r="G21" s="375">
        <f t="shared" si="0"/>
        <v>241544.52185133286</v>
      </c>
    </row>
    <row r="22" spans="1:7">
      <c r="A22" s="292">
        <v>7</v>
      </c>
      <c r="B22" s="293" t="s">
        <v>17</v>
      </c>
      <c r="C22" s="375">
        <v>607896.58821417647</v>
      </c>
      <c r="D22" s="376">
        <v>3.7999999999999999E-2</v>
      </c>
      <c r="E22" s="376">
        <v>0.158</v>
      </c>
      <c r="F22" s="375">
        <f t="shared" si="2"/>
        <v>678173.65043546853</v>
      </c>
      <c r="G22" s="375">
        <f t="shared" si="0"/>
        <v>70277.062221292057</v>
      </c>
    </row>
    <row r="23" spans="1:7">
      <c r="A23" s="292">
        <v>8</v>
      </c>
      <c r="B23" s="293" t="s">
        <v>18</v>
      </c>
      <c r="C23" s="375">
        <v>1040532.6263994916</v>
      </c>
      <c r="D23" s="376">
        <v>3.7999999999999999E-2</v>
      </c>
      <c r="E23" s="376">
        <v>0.158</v>
      </c>
      <c r="F23" s="375">
        <f t="shared" si="2"/>
        <v>1160825.4155786235</v>
      </c>
      <c r="G23" s="375">
        <f t="shared" si="0"/>
        <v>120292.78917913197</v>
      </c>
    </row>
    <row r="24" spans="1:7">
      <c r="A24" s="292">
        <v>9</v>
      </c>
      <c r="B24" s="293" t="s">
        <v>19</v>
      </c>
      <c r="C24" s="375">
        <v>926348</v>
      </c>
      <c r="D24" s="376">
        <v>3.7999999999999999E-2</v>
      </c>
      <c r="E24" s="376">
        <v>0.158</v>
      </c>
      <c r="F24" s="375">
        <f t="shared" si="2"/>
        <v>1033440.25433526</v>
      </c>
      <c r="G24" s="375">
        <f t="shared" si="0"/>
        <v>107092.25433526002</v>
      </c>
    </row>
    <row r="25" spans="1:7">
      <c r="A25" s="292">
        <v>10</v>
      </c>
      <c r="B25" s="293" t="s">
        <v>20</v>
      </c>
      <c r="C25" s="375">
        <v>1515864.8870886001</v>
      </c>
      <c r="D25" s="376">
        <v>3.7999999999999999E-2</v>
      </c>
      <c r="E25" s="376">
        <v>0.158</v>
      </c>
      <c r="F25" s="375">
        <f t="shared" si="2"/>
        <v>1691109.382705779</v>
      </c>
      <c r="G25" s="375">
        <f t="shared" si="0"/>
        <v>175244.49561717897</v>
      </c>
    </row>
    <row r="26" spans="1:7">
      <c r="A26" s="292">
        <v>11</v>
      </c>
      <c r="B26" s="293" t="s">
        <v>21</v>
      </c>
      <c r="C26" s="375">
        <v>1339335.7302562972</v>
      </c>
      <c r="D26" s="376">
        <v>3.7999999999999999E-2</v>
      </c>
      <c r="E26" s="376">
        <v>0.158</v>
      </c>
      <c r="F26" s="375">
        <f t="shared" si="2"/>
        <v>1494172.2308639614</v>
      </c>
      <c r="G26" s="375">
        <f t="shared" si="0"/>
        <v>154836.50060766423</v>
      </c>
    </row>
    <row r="27" spans="1:7">
      <c r="A27" s="290"/>
      <c r="B27" s="291" t="s">
        <v>22</v>
      </c>
      <c r="C27" s="298">
        <f>SUM(C28:C34)</f>
        <v>8950800.7206013091</v>
      </c>
      <c r="D27" s="381">
        <v>3.7999999999999999E-2</v>
      </c>
      <c r="E27" s="381">
        <v>0.158</v>
      </c>
      <c r="F27" s="298">
        <f>SUM(F28:F34)</f>
        <v>9985575.370381806</v>
      </c>
      <c r="G27" s="298">
        <f t="shared" si="0"/>
        <v>1034774.649780497</v>
      </c>
    </row>
    <row r="28" spans="1:7">
      <c r="A28" s="292">
        <v>1</v>
      </c>
      <c r="B28" s="293" t="s">
        <v>23</v>
      </c>
      <c r="C28" s="375">
        <v>588937</v>
      </c>
      <c r="D28" s="376">
        <v>3.7999999999999999E-2</v>
      </c>
      <c r="E28" s="376">
        <v>0.158</v>
      </c>
      <c r="F28" s="375">
        <f t="shared" ref="F28:F34" si="3">C28/(1+D28)*(1+E28)</f>
        <v>657022.20231213863</v>
      </c>
      <c r="G28" s="375">
        <f t="shared" si="0"/>
        <v>68085.20231213863</v>
      </c>
    </row>
    <row r="29" spans="1:7">
      <c r="A29" s="292">
        <v>2</v>
      </c>
      <c r="B29" s="293" t="s">
        <v>24</v>
      </c>
      <c r="C29" s="375">
        <v>1853920.6806013086</v>
      </c>
      <c r="D29" s="376">
        <v>3.7999999999999999E-2</v>
      </c>
      <c r="E29" s="376">
        <v>0.158</v>
      </c>
      <c r="F29" s="375">
        <f t="shared" si="3"/>
        <v>2068246.7708442344</v>
      </c>
      <c r="G29" s="375">
        <f t="shared" si="0"/>
        <v>214326.0902429258</v>
      </c>
    </row>
    <row r="30" spans="1:7">
      <c r="A30" s="292">
        <v>3</v>
      </c>
      <c r="B30" s="293" t="s">
        <v>25</v>
      </c>
      <c r="C30" s="375">
        <v>1342192.39</v>
      </c>
      <c r="D30" s="376">
        <v>3.7999999999999999E-2</v>
      </c>
      <c r="E30" s="376">
        <v>0.158</v>
      </c>
      <c r="F30" s="375">
        <f t="shared" si="3"/>
        <v>1497359.140289017</v>
      </c>
      <c r="G30" s="375">
        <f t="shared" si="0"/>
        <v>155166.7502890171</v>
      </c>
    </row>
    <row r="31" spans="1:7">
      <c r="A31" s="292">
        <v>4</v>
      </c>
      <c r="B31" s="293" t="s">
        <v>26</v>
      </c>
      <c r="C31" s="375">
        <v>2048008.58</v>
      </c>
      <c r="D31" s="376">
        <v>3.7999999999999999E-2</v>
      </c>
      <c r="E31" s="376">
        <v>0.158</v>
      </c>
      <c r="F31" s="375">
        <f t="shared" si="3"/>
        <v>2284772.5776878609</v>
      </c>
      <c r="G31" s="375">
        <f t="shared" si="0"/>
        <v>236763.99768786086</v>
      </c>
    </row>
    <row r="32" spans="1:7">
      <c r="A32" s="292">
        <v>5</v>
      </c>
      <c r="B32" s="293" t="s">
        <v>27</v>
      </c>
      <c r="C32" s="375">
        <v>1422098.4</v>
      </c>
      <c r="D32" s="376">
        <v>3.7999999999999999E-2</v>
      </c>
      <c r="E32" s="376">
        <v>0.158</v>
      </c>
      <c r="F32" s="375">
        <f t="shared" si="3"/>
        <v>1586502.8393063582</v>
      </c>
      <c r="G32" s="375">
        <f t="shared" si="0"/>
        <v>164404.43930635834</v>
      </c>
    </row>
    <row r="33" spans="1:7">
      <c r="A33" s="292">
        <v>6</v>
      </c>
      <c r="B33" s="293" t="s">
        <v>28</v>
      </c>
      <c r="C33" s="375">
        <v>982691</v>
      </c>
      <c r="D33" s="376">
        <v>3.7999999999999999E-2</v>
      </c>
      <c r="E33" s="376">
        <v>0.158</v>
      </c>
      <c r="F33" s="375">
        <f t="shared" si="3"/>
        <v>1096296.8959537572</v>
      </c>
      <c r="G33" s="375">
        <f t="shared" si="0"/>
        <v>113605.89595375722</v>
      </c>
    </row>
    <row r="34" spans="1:7">
      <c r="A34" s="292">
        <v>7</v>
      </c>
      <c r="B34" s="293" t="s">
        <v>29</v>
      </c>
      <c r="C34" s="375">
        <v>712952.67</v>
      </c>
      <c r="D34" s="376">
        <v>3.7999999999999999E-2</v>
      </c>
      <c r="E34" s="376">
        <v>0.158</v>
      </c>
      <c r="F34" s="375">
        <f t="shared" si="3"/>
        <v>795374.94398843928</v>
      </c>
      <c r="G34" s="375">
        <f t="shared" si="0"/>
        <v>82422.273988439236</v>
      </c>
    </row>
    <row r="35" spans="1:7">
      <c r="A35" s="290"/>
      <c r="B35" s="291" t="s">
        <v>30</v>
      </c>
      <c r="C35" s="298">
        <f>SUM(C36:C44)</f>
        <v>12059371.818897951</v>
      </c>
      <c r="D35" s="381">
        <v>3.7999999999999999E-2</v>
      </c>
      <c r="E35" s="381">
        <v>0.158</v>
      </c>
      <c r="F35" s="298">
        <f>SUM(F36:F44)</f>
        <v>13453518.84998442</v>
      </c>
      <c r="G35" s="298">
        <f t="shared" si="0"/>
        <v>1394147.0310864691</v>
      </c>
    </row>
    <row r="36" spans="1:7">
      <c r="A36" s="292">
        <v>1</v>
      </c>
      <c r="B36" s="293" t="s">
        <v>31</v>
      </c>
      <c r="C36" s="375">
        <v>1076015.6654360401</v>
      </c>
      <c r="D36" s="376">
        <v>3.7999999999999999E-2</v>
      </c>
      <c r="E36" s="376">
        <v>0.158</v>
      </c>
      <c r="F36" s="375">
        <f t="shared" ref="F36:F44" si="4">C36/(1+D36)*(1+E36)</f>
        <v>1200410.5400529231</v>
      </c>
      <c r="G36" s="375">
        <f t="shared" si="0"/>
        <v>124394.874616883</v>
      </c>
    </row>
    <row r="37" spans="1:7">
      <c r="A37" s="292">
        <v>2</v>
      </c>
      <c r="B37" s="293" t="s">
        <v>32</v>
      </c>
      <c r="C37" s="375">
        <v>0</v>
      </c>
      <c r="D37" s="376">
        <v>3.7999999999999999E-2</v>
      </c>
      <c r="E37" s="376">
        <v>0.158</v>
      </c>
      <c r="F37" s="375">
        <f t="shared" si="4"/>
        <v>0</v>
      </c>
      <c r="G37" s="375">
        <f t="shared" si="0"/>
        <v>0</v>
      </c>
    </row>
    <row r="38" spans="1:7">
      <c r="A38" s="292">
        <v>3</v>
      </c>
      <c r="B38" s="293" t="s">
        <v>33</v>
      </c>
      <c r="C38" s="375">
        <v>1092258.7336317999</v>
      </c>
      <c r="D38" s="376">
        <v>3.7999999999999999E-2</v>
      </c>
      <c r="E38" s="376">
        <v>0.158</v>
      </c>
      <c r="F38" s="375">
        <f t="shared" si="4"/>
        <v>1218531.4196007941</v>
      </c>
      <c r="G38" s="375">
        <f t="shared" si="0"/>
        <v>126272.68596899416</v>
      </c>
    </row>
    <row r="39" spans="1:7">
      <c r="A39" s="292">
        <v>4</v>
      </c>
      <c r="B39" s="293" t="s">
        <v>34</v>
      </c>
      <c r="C39" s="375">
        <v>2826106.1300000008</v>
      </c>
      <c r="D39" s="376">
        <v>3.7999999999999999E-2</v>
      </c>
      <c r="E39" s="376">
        <v>0.158</v>
      </c>
      <c r="F39" s="375">
        <f t="shared" si="4"/>
        <v>3152823.6016763016</v>
      </c>
      <c r="G39" s="375">
        <f t="shared" si="0"/>
        <v>326717.47167630075</v>
      </c>
    </row>
    <row r="40" spans="1:7">
      <c r="A40" s="292">
        <v>5</v>
      </c>
      <c r="B40" s="293" t="s">
        <v>35</v>
      </c>
      <c r="C40" s="375">
        <v>2445280.6476616072</v>
      </c>
      <c r="D40" s="376">
        <v>3.7999999999999999E-2</v>
      </c>
      <c r="E40" s="376">
        <v>0.158</v>
      </c>
      <c r="F40" s="375">
        <f t="shared" si="4"/>
        <v>2727972.05201555</v>
      </c>
      <c r="G40" s="375">
        <f t="shared" si="0"/>
        <v>282691.40435394272</v>
      </c>
    </row>
    <row r="41" spans="1:7">
      <c r="A41" s="292">
        <v>6</v>
      </c>
      <c r="B41" s="293" t="s">
        <v>36</v>
      </c>
      <c r="C41" s="375">
        <v>1251078.3179021999</v>
      </c>
      <c r="D41" s="376">
        <v>3.7999999999999999E-2</v>
      </c>
      <c r="E41" s="376">
        <v>0.158</v>
      </c>
      <c r="F41" s="375">
        <f t="shared" si="4"/>
        <v>1395711.6494515869</v>
      </c>
      <c r="G41" s="375">
        <f t="shared" si="0"/>
        <v>144633.33154938696</v>
      </c>
    </row>
    <row r="42" spans="1:7">
      <c r="A42" s="292">
        <v>7</v>
      </c>
      <c r="B42" s="293" t="s">
        <v>37</v>
      </c>
      <c r="C42" s="375">
        <v>142443.4031616</v>
      </c>
      <c r="D42" s="376">
        <v>3.7999999999999999E-2</v>
      </c>
      <c r="E42" s="376">
        <v>0.158</v>
      </c>
      <c r="F42" s="375">
        <f t="shared" si="4"/>
        <v>158910.84861380808</v>
      </c>
      <c r="G42" s="375">
        <f t="shared" si="0"/>
        <v>16467.445452208078</v>
      </c>
    </row>
    <row r="43" spans="1:7">
      <c r="A43" s="292">
        <v>8</v>
      </c>
      <c r="B43" s="293" t="s">
        <v>38</v>
      </c>
      <c r="C43" s="375">
        <v>2190993.921104704</v>
      </c>
      <c r="D43" s="376">
        <v>3.7999999999999999E-2</v>
      </c>
      <c r="E43" s="376">
        <v>0.158</v>
      </c>
      <c r="F43" s="375">
        <f t="shared" si="4"/>
        <v>2444288.0160301034</v>
      </c>
      <c r="G43" s="375">
        <f t="shared" si="0"/>
        <v>253294.0949253994</v>
      </c>
    </row>
    <row r="44" spans="1:7">
      <c r="A44" s="292">
        <v>9</v>
      </c>
      <c r="B44" s="293" t="s">
        <v>39</v>
      </c>
      <c r="C44" s="375">
        <v>1035195</v>
      </c>
      <c r="D44" s="376">
        <v>3.7999999999999999E-2</v>
      </c>
      <c r="E44" s="376">
        <v>0.158</v>
      </c>
      <c r="F44" s="375">
        <f t="shared" si="4"/>
        <v>1154870.7225433525</v>
      </c>
      <c r="G44" s="375">
        <f t="shared" si="0"/>
        <v>119675.72254335252</v>
      </c>
    </row>
    <row r="45" spans="1:7">
      <c r="A45" s="290"/>
      <c r="B45" s="291" t="s">
        <v>40</v>
      </c>
      <c r="C45" s="298">
        <f>SUM(C46:C48)</f>
        <v>16623777.930386186</v>
      </c>
      <c r="D45" s="381">
        <v>3.7999999999999999E-2</v>
      </c>
      <c r="E45" s="381">
        <v>0.158</v>
      </c>
      <c r="F45" s="298">
        <f>SUM(F46:F48)</f>
        <v>18545601.968581118</v>
      </c>
      <c r="G45" s="298">
        <f t="shared" si="0"/>
        <v>1921824.038194932</v>
      </c>
    </row>
    <row r="46" spans="1:7">
      <c r="A46" s="292">
        <v>1</v>
      </c>
      <c r="B46" s="293" t="s">
        <v>41</v>
      </c>
      <c r="C46" s="375">
        <v>3274530.0689641857</v>
      </c>
      <c r="D46" s="376">
        <v>3.7999999999999999E-2</v>
      </c>
      <c r="E46" s="376">
        <v>0.158</v>
      </c>
      <c r="F46" s="375">
        <f t="shared" ref="F46:F48" si="5">C46/(1+D46)*(1+E46)</f>
        <v>3653088.4584398135</v>
      </c>
      <c r="G46" s="375">
        <f t="shared" si="0"/>
        <v>378558.3894756278</v>
      </c>
    </row>
    <row r="47" spans="1:7">
      <c r="A47" s="292">
        <v>2</v>
      </c>
      <c r="B47" s="293" t="s">
        <v>42</v>
      </c>
      <c r="C47" s="375">
        <v>7677797.8614220005</v>
      </c>
      <c r="D47" s="376">
        <v>3.7999999999999999E-2</v>
      </c>
      <c r="E47" s="376">
        <v>0.158</v>
      </c>
      <c r="F47" s="375">
        <f t="shared" si="5"/>
        <v>8565404.5506037343</v>
      </c>
      <c r="G47" s="375">
        <f t="shared" si="0"/>
        <v>887606.68918173388</v>
      </c>
    </row>
    <row r="48" spans="1:7">
      <c r="A48" s="292">
        <v>3</v>
      </c>
      <c r="B48" s="293" t="s">
        <v>43</v>
      </c>
      <c r="C48" s="375">
        <v>5671450</v>
      </c>
      <c r="D48" s="376">
        <v>3.7999999999999999E-2</v>
      </c>
      <c r="E48" s="376">
        <v>0.158</v>
      </c>
      <c r="F48" s="375">
        <f t="shared" si="5"/>
        <v>6327108.9595375713</v>
      </c>
      <c r="G48" s="375">
        <f t="shared" si="0"/>
        <v>655658.9595375713</v>
      </c>
    </row>
    <row r="49" spans="1:7">
      <c r="A49" s="290"/>
      <c r="B49" s="291" t="s">
        <v>44</v>
      </c>
      <c r="C49" s="298">
        <f>SUM(C50:C53)</f>
        <v>7352566.0127645079</v>
      </c>
      <c r="D49" s="381">
        <v>3.7999999999999999E-2</v>
      </c>
      <c r="E49" s="381">
        <v>0.158</v>
      </c>
      <c r="F49" s="298">
        <f>SUM(F50:F53)</f>
        <v>8202573.644297976</v>
      </c>
      <c r="G49" s="298">
        <f t="shared" si="0"/>
        <v>850007.63153346814</v>
      </c>
    </row>
    <row r="50" spans="1:7">
      <c r="A50" s="292">
        <v>1</v>
      </c>
      <c r="B50" s="293" t="s">
        <v>45</v>
      </c>
      <c r="C50" s="375">
        <v>584772.36349214986</v>
      </c>
      <c r="D50" s="376">
        <v>3.7999999999999999E-2</v>
      </c>
      <c r="E50" s="376">
        <v>0.158</v>
      </c>
      <c r="F50" s="375">
        <f t="shared" ref="F50:F53" si="6">C50/(1+D50)*(1+E50)</f>
        <v>652376.10493632895</v>
      </c>
      <c r="G50" s="375">
        <f t="shared" si="0"/>
        <v>67603.74144417909</v>
      </c>
    </row>
    <row r="51" spans="1:7">
      <c r="A51" s="292">
        <v>2</v>
      </c>
      <c r="B51" s="293" t="s">
        <v>46</v>
      </c>
      <c r="C51" s="375">
        <v>2911475.4857267598</v>
      </c>
      <c r="D51" s="376">
        <v>3.7999999999999999E-2</v>
      </c>
      <c r="E51" s="376">
        <v>0.158</v>
      </c>
      <c r="F51" s="375">
        <f t="shared" si="6"/>
        <v>3248062.2470824542</v>
      </c>
      <c r="G51" s="375">
        <f t="shared" si="0"/>
        <v>336586.76135569438</v>
      </c>
    </row>
    <row r="52" spans="1:7">
      <c r="A52" s="292">
        <v>3</v>
      </c>
      <c r="B52" s="293" t="s">
        <v>47</v>
      </c>
      <c r="C52" s="375">
        <v>142098.16354559999</v>
      </c>
      <c r="D52" s="376">
        <v>3.7999999999999999E-2</v>
      </c>
      <c r="E52" s="376">
        <v>0.158</v>
      </c>
      <c r="F52" s="375">
        <f t="shared" si="6"/>
        <v>158525.6969034728</v>
      </c>
      <c r="G52" s="375">
        <f t="shared" si="0"/>
        <v>16427.533357872802</v>
      </c>
    </row>
    <row r="53" spans="1:7">
      <c r="A53" s="292">
        <v>4</v>
      </c>
      <c r="B53" s="293" t="s">
        <v>48</v>
      </c>
      <c r="C53" s="375">
        <v>3714219.9999999986</v>
      </c>
      <c r="D53" s="376">
        <v>3.7999999999999999E-2</v>
      </c>
      <c r="E53" s="376">
        <v>0.158</v>
      </c>
      <c r="F53" s="375">
        <f t="shared" si="6"/>
        <v>4143609.5953757209</v>
      </c>
      <c r="G53" s="375">
        <f t="shared" si="0"/>
        <v>429389.59537572227</v>
      </c>
    </row>
    <row r="54" spans="1:7">
      <c r="A54" s="290"/>
      <c r="B54" s="291" t="s">
        <v>49</v>
      </c>
      <c r="C54" s="298">
        <f>SUM(C55:C63)</f>
        <v>11823369.967144134</v>
      </c>
      <c r="D54" s="381">
        <v>3.7999999999999999E-2</v>
      </c>
      <c r="E54" s="381">
        <v>0.158</v>
      </c>
      <c r="F54" s="298">
        <f>SUM(F55:F63)</f>
        <v>13190233.547160795</v>
      </c>
      <c r="G54" s="298">
        <f t="shared" si="0"/>
        <v>1366863.5800166614</v>
      </c>
    </row>
    <row r="55" spans="1:7">
      <c r="A55" s="292">
        <v>1</v>
      </c>
      <c r="B55" s="293" t="s">
        <v>50</v>
      </c>
      <c r="C55" s="375">
        <v>1187105.3263348001</v>
      </c>
      <c r="D55" s="376">
        <v>3.7999999999999999E-2</v>
      </c>
      <c r="E55" s="376">
        <v>0.158</v>
      </c>
      <c r="F55" s="375">
        <f t="shared" ref="F55:F63" si="7">C55/(1+D55)*(1+E55)</f>
        <v>1324342.9363157018</v>
      </c>
      <c r="G55" s="375">
        <f t="shared" si="0"/>
        <v>137237.6099809017</v>
      </c>
    </row>
    <row r="56" spans="1:7">
      <c r="A56" s="292">
        <v>2</v>
      </c>
      <c r="B56" s="293" t="s">
        <v>51</v>
      </c>
      <c r="C56" s="375">
        <v>646738.65818335488</v>
      </c>
      <c r="D56" s="376">
        <v>3.7999999999999999E-2</v>
      </c>
      <c r="E56" s="376">
        <v>0.158</v>
      </c>
      <c r="F56" s="375">
        <f t="shared" si="7"/>
        <v>721506.13311784668</v>
      </c>
      <c r="G56" s="375">
        <f t="shared" si="0"/>
        <v>74767.474934491795</v>
      </c>
    </row>
    <row r="57" spans="1:7">
      <c r="A57" s="292">
        <v>3</v>
      </c>
      <c r="B57" s="293" t="s">
        <v>52</v>
      </c>
      <c r="C57" s="375">
        <v>1743313.2975132808</v>
      </c>
      <c r="D57" s="376">
        <v>3.7999999999999999E-2</v>
      </c>
      <c r="E57" s="376">
        <v>0.158</v>
      </c>
      <c r="F57" s="375">
        <f t="shared" si="7"/>
        <v>1944852.4070523882</v>
      </c>
      <c r="G57" s="375">
        <f t="shared" si="0"/>
        <v>201539.10953910742</v>
      </c>
    </row>
    <row r="58" spans="1:7">
      <c r="A58" s="292">
        <v>4</v>
      </c>
      <c r="B58" s="293" t="s">
        <v>53</v>
      </c>
      <c r="C58" s="375">
        <v>642599.26238118007</v>
      </c>
      <c r="D58" s="376">
        <v>3.7999999999999999E-2</v>
      </c>
      <c r="E58" s="376">
        <v>0.158</v>
      </c>
      <c r="F58" s="375">
        <f t="shared" si="7"/>
        <v>716888.19444836839</v>
      </c>
      <c r="G58" s="375">
        <f t="shared" si="0"/>
        <v>74288.932067188318</v>
      </c>
    </row>
    <row r="59" spans="1:7">
      <c r="A59" s="292">
        <v>5</v>
      </c>
      <c r="B59" s="293" t="s">
        <v>54</v>
      </c>
      <c r="C59" s="375">
        <v>578847.93372931343</v>
      </c>
      <c r="D59" s="376">
        <v>3.7999999999999999E-2</v>
      </c>
      <c r="E59" s="376">
        <v>0.158</v>
      </c>
      <c r="F59" s="375">
        <f t="shared" si="7"/>
        <v>645766.76999859815</v>
      </c>
      <c r="G59" s="375">
        <f t="shared" si="0"/>
        <v>66918.836269284715</v>
      </c>
    </row>
    <row r="60" spans="1:7">
      <c r="A60" s="292">
        <v>6</v>
      </c>
      <c r="B60" s="293" t="s">
        <v>55</v>
      </c>
      <c r="C60" s="375">
        <v>3924238.9804030005</v>
      </c>
      <c r="D60" s="376">
        <v>3.7999999999999999E-2</v>
      </c>
      <c r="E60" s="376">
        <v>0.158</v>
      </c>
      <c r="F60" s="375">
        <f t="shared" si="7"/>
        <v>4377908.2266923646</v>
      </c>
      <c r="G60" s="375">
        <f t="shared" si="0"/>
        <v>453669.24628936406</v>
      </c>
    </row>
    <row r="61" spans="1:7">
      <c r="A61" s="292">
        <v>7</v>
      </c>
      <c r="B61" s="293" t="s">
        <v>56</v>
      </c>
      <c r="C61" s="375">
        <v>1125668.4709515115</v>
      </c>
      <c r="D61" s="376">
        <v>3.7999999999999999E-2</v>
      </c>
      <c r="E61" s="376">
        <v>0.158</v>
      </c>
      <c r="F61" s="375">
        <f t="shared" si="7"/>
        <v>1255803.554298507</v>
      </c>
      <c r="G61" s="375">
        <f t="shared" si="0"/>
        <v>130135.08334699553</v>
      </c>
    </row>
    <row r="62" spans="1:7">
      <c r="A62" s="292">
        <v>8</v>
      </c>
      <c r="B62" s="293" t="s">
        <v>57</v>
      </c>
      <c r="C62" s="375">
        <v>1229008.9983554403</v>
      </c>
      <c r="D62" s="376">
        <v>3.7999999999999999E-2</v>
      </c>
      <c r="E62" s="376">
        <v>0.158</v>
      </c>
      <c r="F62" s="375">
        <f t="shared" si="7"/>
        <v>1371090.9634832367</v>
      </c>
      <c r="G62" s="375">
        <f t="shared" si="0"/>
        <v>142081.9651277964</v>
      </c>
    </row>
    <row r="63" spans="1:7">
      <c r="A63" s="292">
        <v>9</v>
      </c>
      <c r="B63" s="293" t="s">
        <v>58</v>
      </c>
      <c r="C63" s="375">
        <v>745849.03929225169</v>
      </c>
      <c r="D63" s="376">
        <v>3.7999999999999999E-2</v>
      </c>
      <c r="E63" s="376">
        <v>0.158</v>
      </c>
      <c r="F63" s="375">
        <f t="shared" si="7"/>
        <v>832074.36175378365</v>
      </c>
      <c r="G63" s="375">
        <f t="shared" si="0"/>
        <v>86225.322461531963</v>
      </c>
    </row>
    <row r="64" spans="1:7">
      <c r="A64" s="290"/>
      <c r="B64" s="291" t="s">
        <v>59</v>
      </c>
      <c r="C64" s="298">
        <f>SUM(C65:C71)</f>
        <v>11791521.863415536</v>
      </c>
      <c r="D64" s="381">
        <v>3.7999999999999999E-2</v>
      </c>
      <c r="E64" s="381">
        <v>0.158</v>
      </c>
      <c r="F64" s="298">
        <f>SUM(F65:F71)</f>
        <v>13154703.581729468</v>
      </c>
      <c r="G64" s="298">
        <f t="shared" si="0"/>
        <v>1363181.7183139324</v>
      </c>
    </row>
    <row r="65" spans="1:7">
      <c r="A65" s="292">
        <v>1</v>
      </c>
      <c r="B65" s="293" t="s">
        <v>60</v>
      </c>
      <c r="C65" s="375">
        <v>3506817.1280388427</v>
      </c>
      <c r="D65" s="376">
        <v>3.7999999999999999E-2</v>
      </c>
      <c r="E65" s="376">
        <v>0.158</v>
      </c>
      <c r="F65" s="375">
        <f t="shared" ref="F65:F71" si="8">C65/(1+D65)*(1+E65)</f>
        <v>3912229.5127832168</v>
      </c>
      <c r="G65" s="375">
        <f t="shared" si="0"/>
        <v>405412.38474437408</v>
      </c>
    </row>
    <row r="66" spans="1:7">
      <c r="A66" s="292">
        <v>2</v>
      </c>
      <c r="B66" s="293" t="s">
        <v>61</v>
      </c>
      <c r="C66" s="375">
        <v>3039960.5501668165</v>
      </c>
      <c r="D66" s="376">
        <v>3.7999999999999999E-2</v>
      </c>
      <c r="E66" s="376">
        <v>0.158</v>
      </c>
      <c r="F66" s="375">
        <f t="shared" si="8"/>
        <v>3391401.0761976619</v>
      </c>
      <c r="G66" s="375">
        <f t="shared" si="0"/>
        <v>351440.52603084547</v>
      </c>
    </row>
    <row r="67" spans="1:7">
      <c r="A67" s="292">
        <v>3</v>
      </c>
      <c r="B67" s="293" t="s">
        <v>62</v>
      </c>
      <c r="C67" s="375">
        <v>1051198.6438545329</v>
      </c>
      <c r="D67" s="376">
        <v>3.7999999999999999E-2</v>
      </c>
      <c r="E67" s="376">
        <v>0.158</v>
      </c>
      <c r="F67" s="375">
        <f t="shared" si="8"/>
        <v>1172724.4986354036</v>
      </c>
      <c r="G67" s="375">
        <f t="shared" si="0"/>
        <v>121525.85478087072</v>
      </c>
    </row>
    <row r="68" spans="1:7">
      <c r="A68" s="292">
        <v>4</v>
      </c>
      <c r="B68" s="293" t="s">
        <v>63</v>
      </c>
      <c r="C68" s="375">
        <v>539531.23091249552</v>
      </c>
      <c r="D68" s="376">
        <v>3.7999999999999999E-2</v>
      </c>
      <c r="E68" s="376">
        <v>0.158</v>
      </c>
      <c r="F68" s="375">
        <f t="shared" si="8"/>
        <v>601904.78361914237</v>
      </c>
      <c r="G68" s="375">
        <f t="shared" si="0"/>
        <v>62373.552706646849</v>
      </c>
    </row>
    <row r="69" spans="1:7">
      <c r="A69" s="292">
        <v>5</v>
      </c>
      <c r="B69" s="293" t="s">
        <v>64</v>
      </c>
      <c r="C69" s="375">
        <v>1962154.6608563133</v>
      </c>
      <c r="D69" s="376">
        <v>3.7999999999999999E-2</v>
      </c>
      <c r="E69" s="376">
        <v>0.158</v>
      </c>
      <c r="F69" s="375">
        <f t="shared" si="8"/>
        <v>2188993.3499726499</v>
      </c>
      <c r="G69" s="375">
        <f t="shared" si="0"/>
        <v>226838.68911633664</v>
      </c>
    </row>
    <row r="70" spans="1:7">
      <c r="A70" s="292">
        <v>6</v>
      </c>
      <c r="B70" s="293" t="s">
        <v>65</v>
      </c>
      <c r="C70" s="375">
        <v>1266578.6331920782</v>
      </c>
      <c r="D70" s="376">
        <v>3.7999999999999999E-2</v>
      </c>
      <c r="E70" s="376">
        <v>0.158</v>
      </c>
      <c r="F70" s="375">
        <f t="shared" si="8"/>
        <v>1413003.9087056131</v>
      </c>
      <c r="G70" s="375">
        <f t="shared" si="0"/>
        <v>146425.2755135349</v>
      </c>
    </row>
    <row r="71" spans="1:7">
      <c r="A71" s="292">
        <v>7</v>
      </c>
      <c r="B71" s="293" t="s">
        <v>66</v>
      </c>
      <c r="C71" s="375">
        <v>425281.01639445563</v>
      </c>
      <c r="D71" s="376">
        <v>3.7999999999999999E-2</v>
      </c>
      <c r="E71" s="376">
        <v>0.158</v>
      </c>
      <c r="F71" s="375">
        <f t="shared" si="8"/>
        <v>474446.45181577996</v>
      </c>
      <c r="G71" s="375">
        <f t="shared" si="0"/>
        <v>49165.435421324335</v>
      </c>
    </row>
    <row r="72" spans="1:7">
      <c r="A72" s="290"/>
      <c r="B72" s="291" t="s">
        <v>67</v>
      </c>
      <c r="C72" s="298">
        <f>SUM(C73:C74)</f>
        <v>17335614.293518767</v>
      </c>
      <c r="D72" s="381">
        <v>3.7999999999999999E-2</v>
      </c>
      <c r="E72" s="381">
        <v>0.158</v>
      </c>
      <c r="F72" s="298">
        <f>SUM(F73:F74)</f>
        <v>19339731.5528851</v>
      </c>
      <c r="G72" s="298">
        <f t="shared" ref="G72:G82" si="9">F72-C72</f>
        <v>2004117.2593663335</v>
      </c>
    </row>
    <row r="73" spans="1:7">
      <c r="A73" s="292">
        <v>1</v>
      </c>
      <c r="B73" s="293" t="s">
        <v>68</v>
      </c>
      <c r="C73" s="375">
        <v>6408582.4108939068</v>
      </c>
      <c r="D73" s="376">
        <v>3.7999999999999999E-2</v>
      </c>
      <c r="E73" s="376">
        <v>0.158</v>
      </c>
      <c r="F73" s="375">
        <f t="shared" ref="F73:F74" si="10">C73/(1+D73)*(1+E73)</f>
        <v>7149458.9901879989</v>
      </c>
      <c r="G73" s="375">
        <f t="shared" si="9"/>
        <v>740876.57929409202</v>
      </c>
    </row>
    <row r="74" spans="1:7">
      <c r="A74" s="292">
        <v>2</v>
      </c>
      <c r="B74" s="293" t="s">
        <v>69</v>
      </c>
      <c r="C74" s="375">
        <v>10927031.882624861</v>
      </c>
      <c r="D74" s="376">
        <v>3.7999999999999999E-2</v>
      </c>
      <c r="E74" s="376">
        <v>0.158</v>
      </c>
      <c r="F74" s="375">
        <f t="shared" si="10"/>
        <v>12190272.5626971</v>
      </c>
      <c r="G74" s="375">
        <f t="shared" si="9"/>
        <v>1263240.6800722387</v>
      </c>
    </row>
    <row r="75" spans="1:7">
      <c r="A75" s="290"/>
      <c r="B75" s="291" t="s">
        <v>70</v>
      </c>
      <c r="C75" s="298">
        <f>SUM(C76:C77)</f>
        <v>7538531.981341539</v>
      </c>
      <c r="D75" s="381">
        <v>3.7999999999999999E-2</v>
      </c>
      <c r="E75" s="381">
        <v>0.158</v>
      </c>
      <c r="F75" s="298">
        <f>SUM(F76:F77)</f>
        <v>8410038.5687798671</v>
      </c>
      <c r="G75" s="298">
        <f t="shared" si="9"/>
        <v>871506.58743832819</v>
      </c>
    </row>
    <row r="76" spans="1:7">
      <c r="A76" s="292">
        <v>1</v>
      </c>
      <c r="B76" s="293" t="s">
        <v>71</v>
      </c>
      <c r="C76" s="375">
        <v>4974133.7765003797</v>
      </c>
      <c r="D76" s="376">
        <v>3.7999999999999999E-2</v>
      </c>
      <c r="E76" s="376">
        <v>0.158</v>
      </c>
      <c r="F76" s="375">
        <f t="shared" ref="F76:F81" si="11">C76/(1+D76)*(1+E76)</f>
        <v>5549178.1437258571</v>
      </c>
      <c r="G76" s="375">
        <f t="shared" si="9"/>
        <v>575044.36722547747</v>
      </c>
    </row>
    <row r="77" spans="1:7">
      <c r="A77" s="292">
        <v>2</v>
      </c>
      <c r="B77" s="293" t="s">
        <v>72</v>
      </c>
      <c r="C77" s="375">
        <v>2564398.2048411597</v>
      </c>
      <c r="D77" s="376">
        <v>3.7999999999999999E-2</v>
      </c>
      <c r="E77" s="376">
        <v>0.158</v>
      </c>
      <c r="F77" s="375">
        <f t="shared" si="11"/>
        <v>2860860.4250540105</v>
      </c>
      <c r="G77" s="375">
        <f t="shared" si="9"/>
        <v>296462.22021285072</v>
      </c>
    </row>
    <row r="78" spans="1:7">
      <c r="A78" s="294"/>
      <c r="B78" s="295" t="s">
        <v>73</v>
      </c>
      <c r="C78" s="379">
        <v>18012422.697856247</v>
      </c>
      <c r="D78" s="382">
        <v>3.7999999999999999E-2</v>
      </c>
      <c r="E78" s="382">
        <v>0.158</v>
      </c>
      <c r="F78" s="379">
        <f t="shared" si="11"/>
        <v>20094783.703388762</v>
      </c>
      <c r="G78" s="379">
        <f t="shared" si="9"/>
        <v>2082361.0055325143</v>
      </c>
    </row>
    <row r="79" spans="1:7">
      <c r="A79" s="294"/>
      <c r="B79" s="295" t="s">
        <v>74</v>
      </c>
      <c r="C79" s="379">
        <v>0</v>
      </c>
      <c r="D79" s="382">
        <v>3.7999999999999999E-2</v>
      </c>
      <c r="E79" s="382">
        <v>0.158</v>
      </c>
      <c r="F79" s="379">
        <f t="shared" si="11"/>
        <v>0</v>
      </c>
      <c r="G79" s="379">
        <f t="shared" si="9"/>
        <v>0</v>
      </c>
    </row>
    <row r="80" spans="1:7">
      <c r="A80" s="294"/>
      <c r="B80" s="295" t="s">
        <v>75</v>
      </c>
      <c r="C80" s="379">
        <v>5781078.7660541739</v>
      </c>
      <c r="D80" s="382">
        <v>3.7999999999999999E-2</v>
      </c>
      <c r="E80" s="382">
        <v>0.158</v>
      </c>
      <c r="F80" s="379">
        <f t="shared" si="11"/>
        <v>6449411.5713783558</v>
      </c>
      <c r="G80" s="379">
        <f t="shared" si="9"/>
        <v>668332.80532418191</v>
      </c>
    </row>
    <row r="81" spans="1:7">
      <c r="A81" s="294"/>
      <c r="B81" s="295" t="s">
        <v>76</v>
      </c>
      <c r="C81" s="379">
        <v>1669827.14</v>
      </c>
      <c r="D81" s="382">
        <v>3.7999999999999999E-2</v>
      </c>
      <c r="E81" s="382">
        <v>0.158</v>
      </c>
      <c r="F81" s="379">
        <f t="shared" si="11"/>
        <v>1862870.7399999998</v>
      </c>
      <c r="G81" s="379">
        <f t="shared" si="9"/>
        <v>193043.59999999986</v>
      </c>
    </row>
    <row r="82" spans="1:7">
      <c r="A82" s="296"/>
      <c r="B82" s="291" t="s">
        <v>77</v>
      </c>
      <c r="C82" s="298">
        <f>SUM(C78:C81)+C75+C72+C64+C54+C49+C45+C35+C27+C15+C7</f>
        <v>138368644.92803863</v>
      </c>
      <c r="D82" s="381">
        <v>3.7999999999999999E-2</v>
      </c>
      <c r="E82" s="381">
        <v>0.158</v>
      </c>
      <c r="F82" s="298">
        <f>SUM(F78:F81)+F75+F72+F64+F54+F49+F45+F35+F27+F15+F7</f>
        <v>154365020.06422806</v>
      </c>
      <c r="G82" s="298">
        <f t="shared" si="9"/>
        <v>15996375.136189431</v>
      </c>
    </row>
  </sheetData>
  <mergeCells count="7">
    <mergeCell ref="G2:G4"/>
    <mergeCell ref="D2:D4"/>
    <mergeCell ref="E2:E4"/>
    <mergeCell ref="F2:F4"/>
    <mergeCell ref="A2:A4"/>
    <mergeCell ref="B2:B4"/>
    <mergeCell ref="C2:C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Свод</vt:lpstr>
      <vt:lpstr>ПМ</vt:lpstr>
      <vt:lpstr>ПС</vt:lpstr>
      <vt:lpstr>ЛТП</vt:lpstr>
      <vt:lpstr>Установлены (пересмотрены)</vt:lpstr>
      <vt:lpstr>Не установлены(не пересмотрены)</vt:lpstr>
      <vt:lpstr>ОРЕХ</vt:lpstr>
      <vt:lpstr>ФСК</vt:lpstr>
      <vt:lpstr>'Не установлены(не пересмотрены)'!Заголовки_для_печати</vt:lpstr>
      <vt:lpstr>ПС!Заголовки_для_печати</vt:lpstr>
      <vt:lpstr>Свод!Заголовки_для_печати</vt:lpstr>
      <vt:lpstr>'Не установлены(не пересмотрены)'!Область_печати</vt:lpstr>
      <vt:lpstr>ПС!Область_печати</vt:lpstr>
      <vt:lpstr>Свод!Область_печати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Кормаков А.А.</dc:creator>
  <cp:lastModifiedBy>Танащук Екатерина Викторовна</cp:lastModifiedBy>
  <cp:lastPrinted>2015-10-23T11:31:46Z</cp:lastPrinted>
  <dcterms:created xsi:type="dcterms:W3CDTF">2015-02-19T08:45:00Z</dcterms:created>
  <dcterms:modified xsi:type="dcterms:W3CDTF">2015-10-23T12:11:31Z</dcterms:modified>
</cp:coreProperties>
</file>