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urina\Desktop\"/>
    </mc:Choice>
  </mc:AlternateContent>
  <bookViews>
    <workbookView xWindow="0" yWindow="0" windowWidth="24735" windowHeight="11760" activeTab="19"/>
  </bookViews>
  <sheets>
    <sheet name="1" sheetId="1" r:id="rId1"/>
    <sheet name="2" sheetId="12" r:id="rId2"/>
    <sheet name="3" sheetId="13" r:id="rId3"/>
    <sheet name="4" sheetId="14" r:id="rId4"/>
    <sheet name="5" sheetId="15" r:id="rId5"/>
    <sheet name="6" sheetId="16" r:id="rId6"/>
    <sheet name="7" sheetId="17" r:id="rId7"/>
    <sheet name="8" sheetId="18" r:id="rId8"/>
    <sheet name="9" sheetId="7" r:id="rId9"/>
    <sheet name="10" sheetId="19" r:id="rId10"/>
    <sheet name="11" sheetId="20" r:id="rId11"/>
    <sheet name="12" sheetId="21" r:id="rId12"/>
    <sheet name="13" sheetId="22" r:id="rId13"/>
    <sheet name="14" sheetId="23" r:id="rId14"/>
    <sheet name="15" sheetId="24" r:id="rId15"/>
    <sheet name="16" sheetId="25" r:id="rId16"/>
    <sheet name="17" sheetId="26" r:id="rId17"/>
    <sheet name="18" sheetId="27" r:id="rId18"/>
    <sheet name="19" sheetId="28" r:id="rId19"/>
    <sheet name="20" sheetId="29" r:id="rId20"/>
    <sheet name="описание" sheetId="30" r:id="rId21"/>
  </sheets>
  <definedNames>
    <definedName name="_xlnm._FilterDatabase" localSheetId="0" hidden="1">'1'!$A$3:$M$88</definedName>
    <definedName name="_xlnm._FilterDatabase" localSheetId="9" hidden="1">'10'!$A$2:$F$87</definedName>
    <definedName name="_xlnm._FilterDatabase" localSheetId="10" hidden="1">'11'!$A$2:$F$87</definedName>
    <definedName name="_xlnm._FilterDatabase" localSheetId="11" hidden="1">'12'!$A$2:$F$87</definedName>
    <definedName name="_xlnm._FilterDatabase" localSheetId="12" hidden="1">'13'!$A$2:$F$87</definedName>
    <definedName name="_xlnm._FilterDatabase" localSheetId="13" hidden="1">'14'!$A$2:$F$87</definedName>
    <definedName name="_xlnm._FilterDatabase" localSheetId="14" hidden="1">'15'!$A$2:$F$87</definedName>
    <definedName name="_xlnm._FilterDatabase" localSheetId="15" hidden="1">'16'!$A$2:$F$87</definedName>
    <definedName name="_xlnm._FilterDatabase" localSheetId="16" hidden="1">'17'!$A$2:$F$87</definedName>
    <definedName name="_xlnm._FilterDatabase" localSheetId="17" hidden="1">'18'!$A$2:$F$87</definedName>
    <definedName name="_xlnm._FilterDatabase" localSheetId="18" hidden="1">'19'!$A$2:$F$87</definedName>
    <definedName name="_xlnm._FilterDatabase" localSheetId="1" hidden="1">'2'!$A$2:$F$87</definedName>
    <definedName name="_xlnm._FilterDatabase" localSheetId="19" hidden="1">'20'!$A$2:$F$87</definedName>
    <definedName name="_xlnm._FilterDatabase" localSheetId="2" hidden="1">'3'!$A$2:$F$87</definedName>
    <definedName name="_xlnm._FilterDatabase" localSheetId="3" hidden="1">'4'!$A$2:$F$87</definedName>
    <definedName name="_xlnm._FilterDatabase" localSheetId="4" hidden="1">'5'!$A$2:$F$87</definedName>
    <definedName name="_xlnm._FilterDatabase" localSheetId="5" hidden="1">'6'!$A$2:$F$87</definedName>
    <definedName name="_xlnm._FilterDatabase" localSheetId="6" hidden="1">'7'!$A$2:$F$87</definedName>
    <definedName name="_xlnm._FilterDatabase" localSheetId="7" hidden="1">'8'!$A$2:$F$87</definedName>
    <definedName name="_xlnm._FilterDatabase" localSheetId="8" hidden="1">'9'!$A$3:$M$88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9" l="1"/>
  <c r="F62" i="28"/>
  <c r="F47" i="27"/>
  <c r="F81" i="24"/>
  <c r="F18" i="23"/>
  <c r="F30" i="22"/>
  <c r="F84" i="20"/>
  <c r="F74" i="19"/>
  <c r="F87" i="18"/>
  <c r="F51" i="17"/>
  <c r="F70" i="16"/>
  <c r="E44" i="29" l="1"/>
  <c r="E51" i="24"/>
  <c r="E25" i="21"/>
  <c r="E32" i="28"/>
  <c r="E59" i="23"/>
  <c r="E62" i="22"/>
  <c r="E79" i="26"/>
  <c r="E73" i="27"/>
  <c r="L20" i="7"/>
  <c r="E52" i="15"/>
  <c r="E47" i="18"/>
  <c r="E54" i="14"/>
  <c r="E80" i="16"/>
  <c r="E83" i="12"/>
  <c r="L87" i="1"/>
</calcChain>
</file>

<file path=xl/sharedStrings.xml><?xml version="1.0" encoding="utf-8"?>
<sst xmlns="http://schemas.openxmlformats.org/spreadsheetml/2006/main" count="5562" uniqueCount="166">
  <si>
    <t>План 2017</t>
  </si>
  <si>
    <t>Факт 2017</t>
  </si>
  <si>
    <t>План 2018</t>
  </si>
  <si>
    <t>Факт 2018</t>
  </si>
  <si>
    <t>2016
%</t>
  </si>
  <si>
    <t>2017
%</t>
  </si>
  <si>
    <t>2018
%</t>
  </si>
  <si>
    <t>В случае отсутствия в региональных «дорожных картах» каких-либо показателей, предусмотренных Стандартом, в форме ставится прочерк. К примеру, если в приложении к Стандарту показатель предусмотрен в процентах, данные в абсолютных величинах просьба не указывать.</t>
  </si>
  <si>
    <t>Наименование региона</t>
  </si>
  <si>
    <t>Федеральный округ</t>
  </si>
  <si>
    <t>* - Предусмотрен абзацем 1 подпункта «б» пункта 41 раздела VI Стандарта. Удовлетворенность потребителей качеством товаров, работ и услуг на рынке субъекта РФ и состоянием ценовой конкуренции определяется как процентное отношение суммы числа респондентов, давших ответ «удовлетворен» и «скорее удовлетворен» к общему числу опрошенных.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</si>
  <si>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</si>
  <si>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</si>
  <si>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</si>
  <si>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</si>
  <si>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</si>
  <si>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</si>
  <si>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 xml:space="preserve">Республика Башкортостан 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</si>
  <si>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</si>
  <si>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</si>
  <si>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</si>
  <si>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</si>
  <si>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</si>
  <si>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</si>
  <si>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</si>
  <si>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</si>
  <si>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автономная 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</si>
  <si>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</si>
  <si>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</si>
  <si>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</si>
  <si>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</si>
  <si>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Кабардино-Балкарская Республика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</si>
  <si>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</si>
  <si>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</si>
  <si>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</si>
  <si>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</si>
  <si>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Карачаево-Черкесская Республика</t>
  </si>
  <si>
    <t>Республика Карелия</t>
  </si>
  <si>
    <t>Кемеровская область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</si>
  <si>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</si>
  <si>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</si>
  <si>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</si>
  <si>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</si>
  <si>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</si>
  <si>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</si>
  <si>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</si>
  <si>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</si>
  <si>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</si>
  <si>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</si>
  <si>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</si>
  <si>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 Эл</t>
  </si>
  <si>
    <t>Республика Мордовия</t>
  </si>
  <si>
    <t>Г. 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</si>
  <si>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</si>
  <si>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</si>
  <si>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</si>
  <si>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</si>
  <si>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</si>
  <si>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</si>
  <si>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</si>
  <si>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</si>
  <si>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</si>
  <si>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</si>
  <si>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край.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</si>
  <si>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</si>
  <si>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</si>
  <si>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</si>
  <si>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</si>
  <si>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</si>
  <si>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</si>
  <si>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 xml:space="preserve">Сахалинская область </t>
  </si>
  <si>
    <t xml:space="preserve">Свердловская область </t>
  </si>
  <si>
    <t>Г. Севастополь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</si>
  <si>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</si>
  <si>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</si>
  <si>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</si>
  <si>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</si>
  <si>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</si>
  <si>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</si>
  <si>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</si>
  <si>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</si>
  <si>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</si>
  <si>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</si>
  <si>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</si>
  <si>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</si>
  <si>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</si>
  <si>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Хакасия</t>
  </si>
  <si>
    <t>Ханты-Мансийский автономный округ - Югра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</si>
  <si>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</si>
  <si>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</si>
  <si>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</si>
  <si>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округа </t>
  </si>
  <si>
    <t>Республика Саха (Якутия)</t>
  </si>
  <si>
    <t xml:space="preserve">Ямало-Ненецкий автономный округ </t>
  </si>
  <si>
    <t>Ярославская область</t>
  </si>
  <si>
    <t>ЮФО</t>
  </si>
  <si>
    <t>СФО</t>
  </si>
  <si>
    <t>ДФО</t>
  </si>
  <si>
    <t>СЗФО</t>
  </si>
  <si>
    <t>ПФО</t>
  </si>
  <si>
    <t>ЦФО</t>
  </si>
  <si>
    <t>СКФО</t>
  </si>
  <si>
    <t>УФО</t>
  </si>
  <si>
    <t>-</t>
  </si>
  <si>
    <t>–</t>
  </si>
  <si>
    <t xml:space="preserve"> -</t>
  </si>
  <si>
    <t>2019
%</t>
  </si>
  <si>
    <t>%</t>
  </si>
  <si>
    <t>Удовлетворенность потребителей качеством товаров, работ и услуг на рынках субъекта Российской Федерации и состоянием ценовой конкуренции, процентов</t>
  </si>
  <si>
    <t>План 
2019</t>
  </si>
  <si>
    <t>Факт 
2019</t>
  </si>
  <si>
    <t>Удовлетворенность предпринимателей действиями органов власти региона</t>
  </si>
  <si>
    <t xml:space="preserve">План
2019
 % </t>
  </si>
  <si>
    <t>Факт 
2019
 %</t>
  </si>
  <si>
    <t>Удовлетворенность потребителей качеством товаров, работ и услуг на рынках субъекта Российской Федерации и состоянием ценовой конкуренции,
2019
 %</t>
  </si>
  <si>
    <t>Удовлетворенность предпринимателей действиями органов власти региона, 
2019
 %</t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</si>
  <si>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</si>
  <si>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</si>
  <si>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</si>
  <si>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</si>
  <si>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услуг детского отдыха и оздоровления</t>
  </si>
  <si>
    <t>Рынок медицинских услуг</t>
  </si>
  <si>
    <t>Рынок услуг розничной торговли лекарственными препаратами, медицинскими изделиями и сопутствующими товарами</t>
  </si>
  <si>
    <t>Рынок психолого-педагогического сопровождения детей с ограниченными возможностями здоровья</t>
  </si>
  <si>
    <t>Рынок социальных услуг</t>
  </si>
  <si>
    <t>Рынок ритуальных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</si>
  <si>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</si>
  <si>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</si>
  <si>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</si>
  <si>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</si>
  <si>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</si>
  <si>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</si>
  <si>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</si>
  <si>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</si>
  <si>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</si>
  <si>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</si>
  <si>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Список рынков в данном  файле: номера листов соответствуют номерам и названиям рынков</t>
  </si>
  <si>
    <t>нет</t>
  </si>
  <si>
    <t xml:space="preserve"> - </t>
  </si>
  <si>
    <t>н/д</t>
  </si>
  <si>
    <t>другой</t>
  </si>
  <si>
    <t>Г. Санкт-Петербург</t>
  </si>
  <si>
    <t>0,3 </t>
  </si>
  <si>
    <t>83, 4</t>
  </si>
  <si>
    <t xml:space="preserve">43,4
</t>
  </si>
  <si>
    <t xml:space="preserve">54,7
</t>
  </si>
  <si>
    <r>
      <t xml:space="preserve">9. Рынок социальных услуг
</t>
    </r>
    <r>
      <rPr>
        <b/>
        <sz val="11"/>
        <rFont val="Times New Roman"/>
        <family val="1"/>
        <charset val="204"/>
      </rPr>
      <t>Показатель: доля негосударственных организаций социального обслуживания, предоставляющих социальные услуги, процентов (минимальный показатель из приложения к Стандарту:  к 2022 году - 10 %)</t>
    </r>
  </si>
  <si>
    <r>
      <t xml:space="preserve">1. Рынок услуг дошкольного образования
</t>
    </r>
    <r>
      <rPr>
        <b/>
        <sz val="10"/>
        <rFont val="Calibri"/>
        <family val="2"/>
        <charset val="204"/>
        <scheme val="minor"/>
      </rPr>
      <t>Показатель: доля обучающихся дошкольного возраста в частных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образования, в общей численности обучающихся дошкольного возраста в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образования, процентов (минимальный показатель из приложения к Стандарту:  к 2022 году - 1,6 %)</t>
    </r>
  </si>
  <si>
    <r>
      <t xml:space="preserve">2. Рынок услуг общего образования
</t>
    </r>
    <r>
      <rPr>
        <b/>
        <sz val="10"/>
        <color theme="1"/>
        <rFont val="Times New Roman"/>
        <family val="1"/>
        <charset val="204"/>
      </rPr>
      <t>Показатель:</t>
    </r>
    <r>
      <rPr>
        <b/>
        <sz val="10"/>
        <rFont val="Times New Roman"/>
        <family val="1"/>
        <charset val="204"/>
      </rPr>
      <t xml:space="preserve"> доля обучающихся в частных образовательных организациях, реализующих основные общеобразовательные программы - образовательные программы начального общего, основного общего, среднего общего образования, в общем числе обучающихся в образовательных организациях, реализующих основные общеобразовательные программы - образовательные программы начального общего, основного общего, среднего общего образования, процентов (минимальный показатель из приложения к Стандарту:  к 2022 году - 1 %)</t>
    </r>
  </si>
  <si>
    <t>3. Рынок услуг среднего профессионального образования
Показатель: доля обучающихся в частных образовательных организациях, реализующих основные профессиональные образовательные программы - образовательные программы среднего профессионального образования, в общем числе обучающихся в образовательных организациях, реализующих основные профессиональные образовательные программы - образовательные программы среднего профессионального образования, процентов (минимальный показатель из приложения к Стандарту:  к 2022 году - 5 %)</t>
  </si>
  <si>
    <r>
      <t xml:space="preserve">4. Рынок услуг дополнительного образования детей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услуг дополнительного образования детей, процентов (минимальный показатель из приложения к Стандарту:  к 2022 году - 5 %)</t>
    </r>
  </si>
  <si>
    <r>
      <t xml:space="preserve">5. Рынок услуг детского отдыха и оздоровления
</t>
    </r>
    <r>
      <rPr>
        <b/>
        <sz val="11"/>
        <color theme="1"/>
        <rFont val="Times New Roman"/>
        <family val="1"/>
        <charset val="204"/>
      </rPr>
      <t>Показатель:</t>
    </r>
    <r>
      <rPr>
        <b/>
        <sz val="11"/>
        <rFont val="Times New Roman"/>
        <family val="1"/>
        <charset val="204"/>
      </rPr>
      <t xml:space="preserve"> доля организаций отдыха и оздоровления детей частной формы собственности, процентов (минимальный показатель из приложения к Стандарту:  к 2022 году - 20 %)</t>
    </r>
  </si>
  <si>
    <r>
      <t xml:space="preserve">6. Рынок медицинских услуг
</t>
    </r>
    <r>
      <rPr>
        <b/>
        <sz val="10"/>
        <rFont val="Times New Roman"/>
        <family val="1"/>
        <charset val="204"/>
      </rPr>
      <t>Показатель: доля медицинских организаций частной системы здравоохранения, участвующих в реализации территориальных программ обязательного медицинского страхования, процентов (минимальный показатель из приложения к Стандарту:  к 2022 году - 10 %)</t>
    </r>
  </si>
  <si>
    <r>
      <t xml:space="preserve">7. Рынок услуг розничной торговли лекарственными препаратами, медицинскими изделиями и сопутствующими товарами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услуг розничной торговли лекарственными препаратами, медицинскими изделиями и сопутствующими товарами, процентов (минимальный показатель из приложения к Стандарту:  к 2022 году -  60 %)</t>
    </r>
  </si>
  <si>
    <r>
      <t xml:space="preserve">8. Рынок психолого-педагогического сопровождения детей с ограниченными возможностями здоровья
 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услуг психолого-педагогического сопровождения детей с ограниченными возможностями здоровья, процентов (минимальный показатель из приложения к Стандарту:  к 2022 году - 3 %)</t>
    </r>
  </si>
  <si>
    <r>
      <t xml:space="preserve">10. Рынок ритуальных услуг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ритуальных услуг, процентов (минимальный показатель из приложения к Стандарту:  к 2022 году - 20 %)</t>
    </r>
  </si>
  <si>
    <r>
      <t xml:space="preserve">11. Рынок теплоснабжения (производство тепловой энергии)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теплоснабжения (производство тепловой энергии), процентов (минимальный показатель из приложения к Стандарту:  к 2022 году - 20 %)</t>
    </r>
  </si>
  <si>
    <r>
      <t xml:space="preserve">12. Рынок услуг по сбору и транспортированию твердых коммунальных отходов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услуг по сбору и транспортированию твердых коммунальных отходов, процентов (минимальный показатель из приложения к Стандарту:  к 2022 году - 20 %)</t>
    </r>
  </si>
  <si>
    <r>
      <t xml:space="preserve">13. Рынок выполнения работ по благоустройству городской среды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выполнения работ по благоустройству городской среды, процентов (минимальный показатель из приложения к Стандарту:  к 2022 году - 20 %)</t>
    </r>
  </si>
  <si>
    <r>
      <t xml:space="preserve">14. Рынок выполнения работ по содержанию и текущему ремонту общего имущества собственников помещений в многоквартирном доме 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доме, процентов (минимальный показатель из приложения к Стандарту:  к 2022 году -  20%)</t>
    </r>
  </si>
  <si>
    <r>
      <t xml:space="preserve">15. Рынок поставки сжиженного газа в баллонах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поставки сжиженного газа в баллонах, процентов (минимальный показатель из приложения к Стандарту:  к 2022 году - 50 %)</t>
    </r>
  </si>
  <si>
    <r>
      <t xml:space="preserve">16. Рынок купли-продажи электрической энергии (мощности) на розничном рынке электрической энергии (мощности)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купли-продажи электрической энергии (мощности) на розничном рынке электрической энергии (мощности), процентов (минимальный показатель из приложения к Стандарту:  к 2022 году - 30 %)</t>
    </r>
  </si>
  <si>
    <r>
      <t xml:space="preserve">17. 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когенерации, процентов (минимальный показатель из приложения к Стандарту:  к 2022 году - 30 %)</t>
    </r>
  </si>
  <si>
    <r>
      <t xml:space="preserve">18. Рынок оказания услуг по перевозке пассажиров автомобильным транспортом по муниципальным маршрутам регулярных перевозок
</t>
    </r>
    <r>
      <rPr>
        <b/>
        <sz val="11"/>
        <rFont val="Times New Roman"/>
        <family val="1"/>
        <charset val="204"/>
      </rPr>
      <t>Показатель: 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собственности, процентов (минимальный показатель из приложения к Стандарту:  к 2022 году -  20 %)</t>
    </r>
  </si>
  <si>
    <r>
      <t xml:space="preserve">19. Рынок оказания услуг по перевозке пассажиров автомобильным транспортом по межмуниципальным маршрутам регулярных перевозок
</t>
    </r>
    <r>
      <rPr>
        <b/>
        <sz val="11"/>
        <rFont val="Times New Roman"/>
        <family val="1"/>
        <charset val="204"/>
      </rPr>
      <t>Показатель: доля услуг (работ) по перевозке пассажиров автомобильным транспортом по межмуниципальным маршрутам регулярных перевозок, оказанных (выполненных) организациями частной формы собственности, процентов (минимальный показатель из приложения к Стандарту:  к 2022 году - 30 %)</t>
    </r>
  </si>
  <si>
    <r>
      <t xml:space="preserve">20. Рынок оказания услуг по перевозке пассажиров и багажа легковым такси на территории субъекта Российской Федерации
</t>
    </r>
    <r>
      <rPr>
        <b/>
        <sz val="10"/>
        <rFont val="Times New Roman"/>
        <family val="1"/>
        <charset val="204"/>
      </rPr>
      <t>Показатель: доля организаций частной формы собственности в сфере оказания услуг по перевозке пассажиров и багажа легковым такси на территории субъекта Российской Федерации, процентов (минимальный показатель из приложения к Стандарту:  к 2022 году - 70 %)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</si>
</sst>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1"/>
    </font>
    <font>
      <sz val="10"/>
      <name val="Liberation Serif"/>
      <family val="1"/>
      <charset val="204"/>
    </font>
    <font>
      <sz val="10"/>
      <name val="PT Astra Serif"/>
      <family val="1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9" fontId="7" fillId="0" borderId="0" applyFont="0" applyFill="0" applyBorder="0" applyAlignment="0" applyProtection="0"/>
    <xf numFmtId="0" fontId="22" fillId="0" borderId="0"/>
  </cellStyleXfs>
  <cellXfs count="29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top" wrapText="1"/>
    </xf>
    <xf numFmtId="0" fontId="1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64" fontId="20" fillId="0" borderId="1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2" fontId="20" fillId="0" borderId="1" xfId="4" applyNumberFormat="1" applyFont="1" applyFill="1" applyBorder="1" applyAlignment="1">
      <alignment horizontal="center" vertical="top" wrapText="1"/>
    </xf>
    <xf numFmtId="0" fontId="20" fillId="0" borderId="1" xfId="4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2" fontId="26" fillId="0" borderId="1" xfId="4" applyNumberFormat="1" applyFont="1" applyFill="1" applyBorder="1" applyAlignment="1">
      <alignment horizontal="center" vertical="top" wrapText="1"/>
    </xf>
    <xf numFmtId="0" fontId="26" fillId="0" borderId="1" xfId="4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" xfId="3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/>
    </xf>
    <xf numFmtId="0" fontId="23" fillId="0" borderId="1" xfId="0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 applyProtection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0" fontId="3" fillId="0" borderId="4" xfId="3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5" xfId="0" applyNumberFormat="1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 wrapText="1"/>
    </xf>
    <xf numFmtId="0" fontId="20" fillId="0" borderId="4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vertical="top" wrapText="1"/>
    </xf>
    <xf numFmtId="0" fontId="20" fillId="0" borderId="6" xfId="0" applyFont="1" applyFill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NumberFormat="1" applyFont="1" applyFill="1" applyBorder="1" applyAlignment="1">
      <alignment vertical="top" wrapText="1"/>
    </xf>
    <xf numFmtId="0" fontId="25" fillId="0" borderId="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/>
    </xf>
    <xf numFmtId="0" fontId="20" fillId="0" borderId="3" xfId="0" applyNumberFormat="1" applyFont="1" applyFill="1" applyBorder="1" applyAlignment="1">
      <alignment horizontal="center" vertical="top"/>
    </xf>
    <xf numFmtId="0" fontId="3" fillId="0" borderId="3" xfId="1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NumberFormat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0" fontId="1" fillId="0" borderId="1" xfId="2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0" fillId="0" borderId="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5" xfId="0" applyFont="1" applyFill="1" applyBorder="1" applyAlignment="1">
      <alignment vertical="top" wrapText="1"/>
    </xf>
    <xf numFmtId="0" fontId="20" fillId="0" borderId="3" xfId="0" applyFont="1" applyFill="1" applyBorder="1" applyAlignment="1">
      <alignment horizontal="center" vertical="top" wrapText="1"/>
    </xf>
    <xf numFmtId="165" fontId="20" fillId="0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165" fontId="23" fillId="0" borderId="1" xfId="1" applyNumberFormat="1" applyFont="1" applyFill="1" applyBorder="1" applyAlignment="1">
      <alignment horizontal="center" vertical="top" wrapText="1"/>
    </xf>
    <xf numFmtId="0" fontId="20" fillId="0" borderId="1" xfId="3" applyNumberFormat="1" applyFont="1" applyFill="1" applyBorder="1" applyAlignment="1">
      <alignment horizontal="center" vertical="top" wrapText="1"/>
    </xf>
    <xf numFmtId="0" fontId="29" fillId="0" borderId="1" xfId="1" applyNumberFormat="1" applyFont="1" applyFill="1" applyBorder="1" applyAlignment="1" applyProtection="1">
      <alignment horizontal="center" vertical="top" wrapText="1"/>
    </xf>
    <xf numFmtId="0" fontId="29" fillId="0" borderId="1" xfId="0" applyNumberFormat="1" applyFont="1" applyFill="1" applyBorder="1" applyAlignment="1">
      <alignment horizontal="center" vertical="top" wrapText="1"/>
    </xf>
    <xf numFmtId="0" fontId="20" fillId="0" borderId="6" xfId="0" applyNumberFormat="1" applyFont="1" applyFill="1" applyBorder="1" applyAlignment="1">
      <alignment horizontal="center" vertical="top" wrapText="1"/>
    </xf>
    <xf numFmtId="0" fontId="23" fillId="0" borderId="1" xfId="1" applyNumberFormat="1" applyFont="1" applyFill="1" applyBorder="1" applyAlignment="1">
      <alignment horizontal="center" vertical="top" wrapText="1"/>
    </xf>
    <xf numFmtId="0" fontId="3" fillId="0" borderId="1" xfId="2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29" fillId="0" borderId="1" xfId="1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top"/>
    </xf>
    <xf numFmtId="0" fontId="1" fillId="0" borderId="1" xfId="2" applyNumberFormat="1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20" fillId="0" borderId="3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3" xfId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3" fillId="0" borderId="13" xfId="3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13" xfId="1" applyNumberFormat="1" applyFont="1" applyFill="1" applyBorder="1" applyAlignment="1" applyProtection="1">
      <alignment horizontal="center" vertical="top" wrapText="1"/>
    </xf>
    <xf numFmtId="0" fontId="20" fillId="0" borderId="3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top" wrapText="1"/>
    </xf>
    <xf numFmtId="0" fontId="23" fillId="0" borderId="5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/>
    </xf>
    <xf numFmtId="0" fontId="17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164" fontId="20" fillId="0" borderId="16" xfId="0" applyNumberFormat="1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5">
    <cellStyle name="Excel Built-in Normal" xfId="1"/>
    <cellStyle name="Обычный" xfId="0" builtinId="0"/>
    <cellStyle name="Обычный 2" xfId="2"/>
    <cellStyle name="Обычный 3" xfId="4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zoomScale="96" zoomScaleNormal="96" workbookViewId="0">
      <pane ySplit="1" topLeftCell="A2" activePane="bottomLeft" state="frozen"/>
      <selection pane="bottomLeft" activeCell="B65" sqref="B65"/>
    </sheetView>
  </sheetViews>
  <sheetFormatPr defaultColWidth="9.140625" defaultRowHeight="12.75"/>
  <cols>
    <col min="1" max="1" width="25.140625" style="206" customWidth="1"/>
    <col min="2" max="2" width="8.42578125" style="210" customWidth="1"/>
    <col min="3" max="6" width="9.140625" style="210"/>
    <col min="7" max="8" width="9.140625" style="233"/>
    <col min="9" max="9" width="8.28515625" style="210" customWidth="1"/>
    <col min="10" max="11" width="7.28515625" style="210" customWidth="1"/>
    <col min="12" max="12" width="12.7109375" style="210" customWidth="1"/>
    <col min="13" max="13" width="13.5703125" style="210" customWidth="1"/>
    <col min="14" max="16384" width="9.140625" style="206"/>
  </cols>
  <sheetData>
    <row r="1" spans="1:13" ht="83.25" customHeight="1">
      <c r="A1" s="280" t="s">
        <v>147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2"/>
    </row>
    <row r="2" spans="1:13" ht="99" customHeight="1">
      <c r="A2" s="27" t="s">
        <v>8</v>
      </c>
      <c r="B2" s="27" t="s">
        <v>9</v>
      </c>
      <c r="C2" s="20" t="s">
        <v>0</v>
      </c>
      <c r="D2" s="20" t="s">
        <v>1</v>
      </c>
      <c r="E2" s="20" t="s">
        <v>2</v>
      </c>
      <c r="F2" s="20" t="s">
        <v>3</v>
      </c>
      <c r="G2" s="49" t="s">
        <v>109</v>
      </c>
      <c r="H2" s="49" t="s">
        <v>110</v>
      </c>
      <c r="I2" s="279" t="s">
        <v>108</v>
      </c>
      <c r="J2" s="279"/>
      <c r="K2" s="279"/>
      <c r="L2" s="279"/>
      <c r="M2" s="16" t="s">
        <v>111</v>
      </c>
    </row>
    <row r="3" spans="1:13" ht="31.5" customHeight="1">
      <c r="A3" s="27"/>
      <c r="B3" s="27"/>
      <c r="C3" s="20" t="s">
        <v>107</v>
      </c>
      <c r="D3" s="20" t="s">
        <v>107</v>
      </c>
      <c r="E3" s="20" t="s">
        <v>107</v>
      </c>
      <c r="F3" s="20" t="s">
        <v>107</v>
      </c>
      <c r="G3" s="49" t="s">
        <v>107</v>
      </c>
      <c r="H3" s="49" t="s">
        <v>107</v>
      </c>
      <c r="I3" s="20" t="s">
        <v>4</v>
      </c>
      <c r="J3" s="20" t="s">
        <v>5</v>
      </c>
      <c r="K3" s="20" t="s">
        <v>6</v>
      </c>
      <c r="L3" s="20" t="s">
        <v>106</v>
      </c>
      <c r="M3" s="20" t="s">
        <v>106</v>
      </c>
    </row>
    <row r="4" spans="1:13">
      <c r="A4" s="222" t="s">
        <v>11</v>
      </c>
      <c r="B4" s="20" t="s">
        <v>95</v>
      </c>
      <c r="C4" s="20">
        <v>0.4</v>
      </c>
      <c r="D4" s="20">
        <v>0</v>
      </c>
      <c r="E4" s="20">
        <v>0.5</v>
      </c>
      <c r="F4" s="20">
        <v>0</v>
      </c>
      <c r="G4" s="49" t="s">
        <v>137</v>
      </c>
      <c r="H4" s="217" t="s">
        <v>137</v>
      </c>
      <c r="I4" s="20">
        <v>60</v>
      </c>
      <c r="J4" s="20">
        <v>55</v>
      </c>
      <c r="K4" s="20">
        <v>42.5</v>
      </c>
      <c r="L4" s="20" t="s">
        <v>137</v>
      </c>
      <c r="M4" s="20" t="s">
        <v>137</v>
      </c>
    </row>
    <row r="5" spans="1:13">
      <c r="A5" s="222" t="s">
        <v>15</v>
      </c>
      <c r="B5" s="20" t="s">
        <v>98</v>
      </c>
      <c r="C5" s="1">
        <v>0.3</v>
      </c>
      <c r="D5" s="1">
        <v>0.36</v>
      </c>
      <c r="E5" s="1">
        <v>0.4</v>
      </c>
      <c r="F5" s="1">
        <v>0.53</v>
      </c>
      <c r="G5" s="49" t="s">
        <v>137</v>
      </c>
      <c r="H5" s="49" t="s">
        <v>137</v>
      </c>
      <c r="I5" s="1">
        <v>85</v>
      </c>
      <c r="J5" s="1">
        <v>87.1</v>
      </c>
      <c r="K5" s="1">
        <v>88.1</v>
      </c>
      <c r="L5" s="20" t="s">
        <v>137</v>
      </c>
      <c r="M5" s="20" t="s">
        <v>137</v>
      </c>
    </row>
    <row r="6" spans="1:13">
      <c r="A6" s="222" t="s">
        <v>33</v>
      </c>
      <c r="B6" s="20" t="s">
        <v>95</v>
      </c>
      <c r="C6" s="20" t="s">
        <v>103</v>
      </c>
      <c r="D6" s="20" t="s">
        <v>103</v>
      </c>
      <c r="E6" s="20" t="s">
        <v>103</v>
      </c>
      <c r="F6" s="20" t="s">
        <v>103</v>
      </c>
      <c r="G6" s="49" t="s">
        <v>137</v>
      </c>
      <c r="H6" s="49" t="s">
        <v>137</v>
      </c>
      <c r="I6" s="20" t="s">
        <v>103</v>
      </c>
      <c r="J6" s="20" t="s">
        <v>103</v>
      </c>
      <c r="K6" s="20" t="s">
        <v>103</v>
      </c>
      <c r="L6" s="20" t="s">
        <v>137</v>
      </c>
      <c r="M6" s="20" t="s">
        <v>137</v>
      </c>
    </row>
    <row r="7" spans="1:13">
      <c r="A7" s="222" t="s">
        <v>46</v>
      </c>
      <c r="B7" s="20" t="s">
        <v>100</v>
      </c>
      <c r="C7" s="20">
        <v>5.6</v>
      </c>
      <c r="D7" s="20">
        <v>5.6</v>
      </c>
      <c r="E7" s="20">
        <v>5.7</v>
      </c>
      <c r="F7" s="20">
        <v>5.7</v>
      </c>
      <c r="G7" s="49" t="s">
        <v>137</v>
      </c>
      <c r="H7" s="217" t="s">
        <v>137</v>
      </c>
      <c r="I7" s="20">
        <v>47.4</v>
      </c>
      <c r="J7" s="20">
        <v>46.2</v>
      </c>
      <c r="K7" s="20">
        <v>44.4</v>
      </c>
      <c r="L7" s="20" t="s">
        <v>137</v>
      </c>
      <c r="M7" s="20" t="s">
        <v>137</v>
      </c>
    </row>
    <row r="8" spans="1:13">
      <c r="A8" s="222" t="s">
        <v>57</v>
      </c>
      <c r="B8" s="20" t="s">
        <v>98</v>
      </c>
      <c r="C8" s="54">
        <v>0.4</v>
      </c>
      <c r="D8" s="205">
        <v>0.42</v>
      </c>
      <c r="E8" s="54">
        <v>0.5</v>
      </c>
      <c r="F8" s="205">
        <v>0.41</v>
      </c>
      <c r="G8" s="49" t="s">
        <v>137</v>
      </c>
      <c r="H8" s="217" t="s">
        <v>137</v>
      </c>
      <c r="I8" s="20">
        <v>22.6</v>
      </c>
      <c r="J8" s="20">
        <v>23.8</v>
      </c>
      <c r="K8" s="20">
        <v>25.6</v>
      </c>
      <c r="L8" s="20" t="s">
        <v>137</v>
      </c>
      <c r="M8" s="20" t="s">
        <v>137</v>
      </c>
    </row>
    <row r="9" spans="1:13" ht="25.5">
      <c r="A9" s="223" t="s">
        <v>91</v>
      </c>
      <c r="B9" s="207" t="s">
        <v>97</v>
      </c>
      <c r="C9" s="20">
        <v>1</v>
      </c>
      <c r="D9" s="20">
        <v>0</v>
      </c>
      <c r="E9" s="20">
        <v>2</v>
      </c>
      <c r="F9" s="20">
        <v>0</v>
      </c>
      <c r="G9" s="49" t="s">
        <v>137</v>
      </c>
      <c r="H9" s="49" t="s">
        <v>137</v>
      </c>
      <c r="I9" s="20">
        <v>97</v>
      </c>
      <c r="J9" s="20">
        <v>97</v>
      </c>
      <c r="K9" s="20">
        <v>98</v>
      </c>
      <c r="L9" s="48" t="s">
        <v>137</v>
      </c>
      <c r="M9" s="48" t="s">
        <v>137</v>
      </c>
    </row>
    <row r="10" spans="1:13">
      <c r="A10" s="222" t="s">
        <v>94</v>
      </c>
      <c r="B10" s="20" t="s">
        <v>100</v>
      </c>
      <c r="C10" s="20" t="s">
        <v>103</v>
      </c>
      <c r="D10" s="20" t="s">
        <v>103</v>
      </c>
      <c r="E10" s="20" t="s">
        <v>103</v>
      </c>
      <c r="F10" s="20" t="s">
        <v>103</v>
      </c>
      <c r="G10" s="49" t="s">
        <v>137</v>
      </c>
      <c r="H10" s="49" t="s">
        <v>137</v>
      </c>
      <c r="I10" s="20">
        <v>28.3</v>
      </c>
      <c r="J10" s="20">
        <v>33.6</v>
      </c>
      <c r="K10" s="20">
        <v>52.6</v>
      </c>
      <c r="L10" s="20" t="s">
        <v>137</v>
      </c>
      <c r="M10" s="20" t="s">
        <v>137</v>
      </c>
    </row>
    <row r="11" spans="1:13">
      <c r="A11" s="224" t="s">
        <v>63</v>
      </c>
      <c r="B11" s="52" t="s">
        <v>99</v>
      </c>
      <c r="C11" s="20">
        <v>5</v>
      </c>
      <c r="D11" s="20">
        <v>7.3</v>
      </c>
      <c r="E11" s="20">
        <v>5</v>
      </c>
      <c r="F11" s="20">
        <v>5</v>
      </c>
      <c r="G11" s="26" t="s">
        <v>137</v>
      </c>
      <c r="H11" s="26" t="s">
        <v>137</v>
      </c>
      <c r="I11" s="20">
        <v>53</v>
      </c>
      <c r="J11" s="20">
        <v>53</v>
      </c>
      <c r="K11" s="20">
        <v>55</v>
      </c>
      <c r="L11" s="17" t="s">
        <v>137</v>
      </c>
      <c r="M11" s="17" t="s">
        <v>137</v>
      </c>
    </row>
    <row r="12" spans="1:13">
      <c r="A12" s="222" t="s">
        <v>16</v>
      </c>
      <c r="B12" s="20" t="s">
        <v>95</v>
      </c>
      <c r="C12" s="20">
        <v>2.9</v>
      </c>
      <c r="D12" s="20">
        <v>2.9</v>
      </c>
      <c r="E12" s="20">
        <v>2.9</v>
      </c>
      <c r="F12" s="20">
        <v>1.8</v>
      </c>
      <c r="G12" s="49" t="s">
        <v>140</v>
      </c>
      <c r="H12" s="49" t="s">
        <v>140</v>
      </c>
      <c r="I12" s="20">
        <v>42.85</v>
      </c>
      <c r="J12" s="20">
        <v>50.2</v>
      </c>
      <c r="K12" s="20">
        <v>40</v>
      </c>
      <c r="L12" s="219">
        <v>57.8</v>
      </c>
      <c r="M12" s="219">
        <v>66.3</v>
      </c>
    </row>
    <row r="13" spans="1:13">
      <c r="A13" s="222" t="s">
        <v>61</v>
      </c>
      <c r="B13" s="20" t="s">
        <v>100</v>
      </c>
      <c r="C13" s="48" t="s">
        <v>103</v>
      </c>
      <c r="D13" s="48" t="s">
        <v>103</v>
      </c>
      <c r="E13" s="48" t="s">
        <v>103</v>
      </c>
      <c r="F13" s="48" t="s">
        <v>103</v>
      </c>
      <c r="G13" s="49" t="s">
        <v>140</v>
      </c>
      <c r="H13" s="49" t="s">
        <v>140</v>
      </c>
      <c r="I13" s="20">
        <v>24</v>
      </c>
      <c r="J13" s="20">
        <v>29</v>
      </c>
      <c r="K13" s="20">
        <v>25</v>
      </c>
      <c r="L13" s="241">
        <v>61</v>
      </c>
      <c r="M13" s="241">
        <v>69</v>
      </c>
    </row>
    <row r="14" spans="1:13">
      <c r="A14" s="222" t="s">
        <v>141</v>
      </c>
      <c r="B14" s="240" t="s">
        <v>98</v>
      </c>
      <c r="C14" s="1">
        <v>0.9</v>
      </c>
      <c r="D14" s="1">
        <v>0.9</v>
      </c>
      <c r="E14" s="1">
        <v>0.9</v>
      </c>
      <c r="F14" s="1">
        <v>0.84</v>
      </c>
      <c r="G14" s="26" t="s">
        <v>140</v>
      </c>
      <c r="H14" s="26" t="s">
        <v>140</v>
      </c>
      <c r="I14" s="1">
        <v>36</v>
      </c>
      <c r="J14" s="1">
        <v>83</v>
      </c>
      <c r="K14" s="1">
        <v>81</v>
      </c>
      <c r="L14" s="1">
        <v>71.8</v>
      </c>
      <c r="M14" s="20"/>
    </row>
    <row r="15" spans="1:13">
      <c r="A15" s="222" t="s">
        <v>70</v>
      </c>
      <c r="B15" s="20" t="s">
        <v>97</v>
      </c>
      <c r="C15" s="52">
        <v>2.1</v>
      </c>
      <c r="D15" s="52">
        <v>1</v>
      </c>
      <c r="E15" s="52">
        <v>1.5</v>
      </c>
      <c r="F15" s="52">
        <v>6</v>
      </c>
      <c r="G15" s="26" t="s">
        <v>140</v>
      </c>
      <c r="H15" s="26" t="s">
        <v>140</v>
      </c>
      <c r="I15" s="20">
        <v>7</v>
      </c>
      <c r="J15" s="20">
        <v>6.7</v>
      </c>
      <c r="K15" s="20">
        <v>2.8</v>
      </c>
      <c r="L15" s="110">
        <v>99</v>
      </c>
      <c r="M15" s="110">
        <v>100</v>
      </c>
    </row>
    <row r="16" spans="1:13" ht="25.5">
      <c r="A16" s="222" t="s">
        <v>93</v>
      </c>
      <c r="B16" s="20" t="s">
        <v>102</v>
      </c>
      <c r="C16" s="20" t="s">
        <v>103</v>
      </c>
      <c r="D16" s="20" t="s">
        <v>103</v>
      </c>
      <c r="E16" s="20" t="s">
        <v>103</v>
      </c>
      <c r="F16" s="20" t="s">
        <v>103</v>
      </c>
      <c r="G16" s="226" t="s">
        <v>140</v>
      </c>
      <c r="H16" s="226" t="s">
        <v>140</v>
      </c>
      <c r="I16" s="20">
        <v>38.65</v>
      </c>
      <c r="J16" s="20">
        <v>45.05</v>
      </c>
      <c r="K16" s="20">
        <v>61.65</v>
      </c>
      <c r="L16" s="214">
        <v>45</v>
      </c>
      <c r="M16" s="214">
        <v>50</v>
      </c>
    </row>
    <row r="17" spans="1:13">
      <c r="A17" s="222" t="s">
        <v>76</v>
      </c>
      <c r="B17" s="20" t="s">
        <v>100</v>
      </c>
      <c r="C17" s="20">
        <v>0.8</v>
      </c>
      <c r="D17" s="20">
        <v>0.6</v>
      </c>
      <c r="E17" s="20">
        <v>0.85</v>
      </c>
      <c r="F17" s="20">
        <v>0.3</v>
      </c>
      <c r="G17" s="26">
        <v>0.3</v>
      </c>
      <c r="H17" s="26" t="s">
        <v>142</v>
      </c>
      <c r="I17" s="20">
        <v>64</v>
      </c>
      <c r="J17" s="20">
        <v>66</v>
      </c>
      <c r="K17" s="20">
        <v>84</v>
      </c>
      <c r="L17" s="183">
        <v>84.4</v>
      </c>
      <c r="M17" s="183">
        <v>57.4</v>
      </c>
    </row>
    <row r="18" spans="1:13">
      <c r="A18" s="222" t="s">
        <v>29</v>
      </c>
      <c r="B18" s="20" t="s">
        <v>101</v>
      </c>
      <c r="C18" s="20" t="s">
        <v>103</v>
      </c>
      <c r="D18" s="20" t="s">
        <v>103</v>
      </c>
      <c r="E18" s="20" t="s">
        <v>103</v>
      </c>
      <c r="F18" s="20" t="s">
        <v>103</v>
      </c>
      <c r="G18" s="26">
        <v>1</v>
      </c>
      <c r="H18" s="26" t="s">
        <v>138</v>
      </c>
      <c r="I18" s="20">
        <v>3.5</v>
      </c>
      <c r="J18" s="20">
        <v>3.5</v>
      </c>
      <c r="K18" s="20">
        <v>3.5</v>
      </c>
      <c r="L18" s="20" t="s">
        <v>103</v>
      </c>
      <c r="M18" s="20" t="s">
        <v>103</v>
      </c>
    </row>
    <row r="19" spans="1:13">
      <c r="A19" s="222" t="s">
        <v>68</v>
      </c>
      <c r="B19" s="20" t="s">
        <v>99</v>
      </c>
      <c r="C19" s="20">
        <v>12.6</v>
      </c>
      <c r="D19" s="20">
        <v>12.9</v>
      </c>
      <c r="E19" s="20">
        <v>12.5</v>
      </c>
      <c r="F19" s="20">
        <v>12.94</v>
      </c>
      <c r="G19" s="49">
        <v>13</v>
      </c>
      <c r="H19" s="49">
        <v>12.8</v>
      </c>
      <c r="I19" s="54">
        <v>61</v>
      </c>
      <c r="J19" s="54">
        <v>66</v>
      </c>
      <c r="K19" s="20">
        <v>56.8</v>
      </c>
      <c r="L19" s="20">
        <v>58.8</v>
      </c>
      <c r="M19" s="20">
        <v>60.4</v>
      </c>
    </row>
    <row r="20" spans="1:13">
      <c r="A20" s="222" t="s">
        <v>92</v>
      </c>
      <c r="B20" s="20" t="s">
        <v>97</v>
      </c>
      <c r="C20" s="20">
        <v>15.2</v>
      </c>
      <c r="D20" s="20">
        <v>11.3</v>
      </c>
      <c r="E20" s="20">
        <v>15.9</v>
      </c>
      <c r="F20" s="20">
        <v>15.8</v>
      </c>
      <c r="G20" s="49">
        <v>6.8</v>
      </c>
      <c r="H20" s="49">
        <v>6.8</v>
      </c>
      <c r="I20" s="20">
        <v>52.32</v>
      </c>
      <c r="J20" s="20">
        <v>52</v>
      </c>
      <c r="K20" s="20">
        <v>50.65</v>
      </c>
      <c r="L20" s="54">
        <v>57.633333333333333</v>
      </c>
      <c r="M20" s="54">
        <v>43.6</v>
      </c>
    </row>
    <row r="21" spans="1:13">
      <c r="A21" s="222" t="s">
        <v>20</v>
      </c>
      <c r="B21" s="20" t="s">
        <v>97</v>
      </c>
      <c r="C21" s="20">
        <v>3.8</v>
      </c>
      <c r="D21" s="20">
        <v>4.2</v>
      </c>
      <c r="E21" s="20">
        <v>4.2</v>
      </c>
      <c r="F21" s="20">
        <v>4.5999999999999996</v>
      </c>
      <c r="G21" s="26">
        <v>5.0999999999999996</v>
      </c>
      <c r="H21" s="26">
        <v>5.7</v>
      </c>
      <c r="I21" s="52">
        <v>45.3</v>
      </c>
      <c r="J21" s="20">
        <v>47.7</v>
      </c>
      <c r="K21" s="20">
        <v>42.6</v>
      </c>
      <c r="L21" s="1">
        <v>23.9</v>
      </c>
      <c r="M21" s="1" t="s">
        <v>138</v>
      </c>
    </row>
    <row r="22" spans="1:13">
      <c r="A22" s="222" t="s">
        <v>79</v>
      </c>
      <c r="B22" s="20" t="s">
        <v>96</v>
      </c>
      <c r="C22" s="20">
        <v>5.9</v>
      </c>
      <c r="D22" s="20">
        <v>5.9</v>
      </c>
      <c r="E22" s="20">
        <v>5.9</v>
      </c>
      <c r="F22" s="20">
        <v>5.9</v>
      </c>
      <c r="G22" s="49">
        <v>5</v>
      </c>
      <c r="H22" s="49">
        <v>5.5</v>
      </c>
      <c r="I22" s="20">
        <v>51</v>
      </c>
      <c r="J22" s="20">
        <v>62</v>
      </c>
      <c r="K22" s="20">
        <v>56</v>
      </c>
      <c r="L22" s="20">
        <v>59</v>
      </c>
      <c r="M22" s="20">
        <v>54</v>
      </c>
    </row>
    <row r="23" spans="1:13">
      <c r="A23" s="222" t="s">
        <v>25</v>
      </c>
      <c r="B23" s="236" t="s">
        <v>101</v>
      </c>
      <c r="C23" s="20">
        <v>2.9</v>
      </c>
      <c r="D23" s="20">
        <v>3</v>
      </c>
      <c r="E23" s="20">
        <v>3.1</v>
      </c>
      <c r="F23" s="20">
        <v>5.6</v>
      </c>
      <c r="G23" s="26">
        <v>5.4</v>
      </c>
      <c r="H23" s="26">
        <v>5.47</v>
      </c>
      <c r="I23" s="20">
        <v>66.900000000000006</v>
      </c>
      <c r="J23" s="20">
        <v>62.8</v>
      </c>
      <c r="K23" s="54">
        <v>54</v>
      </c>
      <c r="L23" s="1">
        <v>63.55</v>
      </c>
      <c r="M23" s="14">
        <v>71.900000000000006</v>
      </c>
    </row>
    <row r="24" spans="1:13" ht="25.5">
      <c r="A24" s="222" t="s">
        <v>31</v>
      </c>
      <c r="B24" s="20" t="s">
        <v>101</v>
      </c>
      <c r="C24" s="1">
        <v>2.5</v>
      </c>
      <c r="D24" s="1">
        <v>2.5</v>
      </c>
      <c r="E24" s="1">
        <v>4.0999999999999996</v>
      </c>
      <c r="F24" s="1">
        <v>4.0999999999999996</v>
      </c>
      <c r="G24" s="26">
        <v>5</v>
      </c>
      <c r="H24" s="26">
        <v>5</v>
      </c>
      <c r="I24" s="1">
        <v>60</v>
      </c>
      <c r="J24" s="1">
        <v>60</v>
      </c>
      <c r="K24" s="1">
        <v>82.5</v>
      </c>
      <c r="L24" s="20">
        <v>76.599999999999994</v>
      </c>
      <c r="M24" s="20">
        <v>76.7</v>
      </c>
    </row>
    <row r="25" spans="1:13">
      <c r="A25" s="222" t="s">
        <v>13</v>
      </c>
      <c r="B25" s="48" t="s">
        <v>96</v>
      </c>
      <c r="C25" s="48" t="s">
        <v>103</v>
      </c>
      <c r="D25" s="48" t="s">
        <v>103</v>
      </c>
      <c r="E25" s="48" t="s">
        <v>103</v>
      </c>
      <c r="F25" s="48" t="s">
        <v>103</v>
      </c>
      <c r="G25" s="125">
        <v>3.8</v>
      </c>
      <c r="H25" s="125">
        <v>3.8</v>
      </c>
      <c r="I25" s="48" t="s">
        <v>103</v>
      </c>
      <c r="J25" s="48" t="s">
        <v>103</v>
      </c>
      <c r="K25" s="48" t="s">
        <v>103</v>
      </c>
      <c r="L25" s="1">
        <v>42.1</v>
      </c>
      <c r="M25" s="1">
        <v>16.899999999999999</v>
      </c>
    </row>
    <row r="26" spans="1:13">
      <c r="A26" s="222" t="s">
        <v>59</v>
      </c>
      <c r="B26" s="20" t="s">
        <v>96</v>
      </c>
      <c r="C26" s="20">
        <v>2.9</v>
      </c>
      <c r="D26" s="20">
        <v>2.9</v>
      </c>
      <c r="E26" s="20">
        <v>3</v>
      </c>
      <c r="F26" s="20">
        <v>3</v>
      </c>
      <c r="G26" s="26">
        <v>3.2</v>
      </c>
      <c r="H26" s="26">
        <v>3.2</v>
      </c>
      <c r="I26" s="20">
        <v>33.9</v>
      </c>
      <c r="J26" s="20">
        <v>36.9</v>
      </c>
      <c r="K26" s="20">
        <v>38.700000000000003</v>
      </c>
      <c r="L26" s="26">
        <v>40.299999999999997</v>
      </c>
      <c r="M26" s="26">
        <v>56.4</v>
      </c>
    </row>
    <row r="27" spans="1:13">
      <c r="A27" s="222" t="s">
        <v>85</v>
      </c>
      <c r="B27" s="52" t="s">
        <v>97</v>
      </c>
      <c r="C27" s="52">
        <v>5</v>
      </c>
      <c r="D27" s="52">
        <v>5</v>
      </c>
      <c r="E27" s="52">
        <v>5</v>
      </c>
      <c r="F27" s="52">
        <v>5</v>
      </c>
      <c r="G27" s="26">
        <v>2.2000000000000002</v>
      </c>
      <c r="H27" s="26">
        <v>3.1</v>
      </c>
      <c r="I27" s="52">
        <v>80</v>
      </c>
      <c r="J27" s="52">
        <v>80</v>
      </c>
      <c r="K27" s="52">
        <v>98</v>
      </c>
      <c r="L27" s="26">
        <v>52</v>
      </c>
      <c r="M27" s="26">
        <v>90</v>
      </c>
    </row>
    <row r="28" spans="1:13">
      <c r="A28" s="222" t="s">
        <v>53</v>
      </c>
      <c r="B28" s="20" t="s">
        <v>100</v>
      </c>
      <c r="C28" s="20">
        <v>2.4</v>
      </c>
      <c r="D28" s="20">
        <v>2.44</v>
      </c>
      <c r="E28" s="20">
        <v>2.4500000000000002</v>
      </c>
      <c r="F28" s="20">
        <v>2.83</v>
      </c>
      <c r="G28" s="26">
        <v>2.9</v>
      </c>
      <c r="H28" s="65">
        <v>2.95</v>
      </c>
      <c r="I28" s="20">
        <v>88</v>
      </c>
      <c r="J28" s="20">
        <v>89.2</v>
      </c>
      <c r="K28" s="20">
        <v>90.3</v>
      </c>
      <c r="L28" s="182">
        <v>80</v>
      </c>
      <c r="M28" s="181">
        <v>54</v>
      </c>
    </row>
    <row r="29" spans="1:13" ht="25.5">
      <c r="A29" s="222" t="s">
        <v>87</v>
      </c>
      <c r="B29" s="20" t="s">
        <v>102</v>
      </c>
      <c r="C29" s="20">
        <v>1.7</v>
      </c>
      <c r="D29" s="20">
        <v>2</v>
      </c>
      <c r="E29" s="20">
        <v>2.5</v>
      </c>
      <c r="F29" s="20">
        <v>2.5</v>
      </c>
      <c r="G29" s="227">
        <v>2.5</v>
      </c>
      <c r="H29" s="227">
        <v>2.5</v>
      </c>
      <c r="I29" s="20">
        <v>47.6</v>
      </c>
      <c r="J29" s="20">
        <v>53</v>
      </c>
      <c r="K29" s="20">
        <v>48.9</v>
      </c>
      <c r="L29" s="73">
        <v>56.366666666666703</v>
      </c>
      <c r="M29" s="73">
        <v>82.4</v>
      </c>
    </row>
    <row r="30" spans="1:13">
      <c r="A30" s="222" t="s">
        <v>71</v>
      </c>
      <c r="B30" s="20" t="s">
        <v>102</v>
      </c>
      <c r="C30" s="20">
        <v>2.2000000000000002</v>
      </c>
      <c r="D30" s="20">
        <v>2.2000000000000002</v>
      </c>
      <c r="E30" s="20">
        <v>2.2000000000000002</v>
      </c>
      <c r="F30" s="20">
        <v>2.2000000000000002</v>
      </c>
      <c r="G30" s="226">
        <v>2.2999999999999998</v>
      </c>
      <c r="H30" s="226">
        <v>2.2999999999999998</v>
      </c>
      <c r="I30" s="20">
        <v>46.5</v>
      </c>
      <c r="J30" s="20">
        <v>51</v>
      </c>
      <c r="K30" s="20">
        <v>46.4</v>
      </c>
      <c r="L30" s="211">
        <v>55</v>
      </c>
      <c r="M30" s="1" t="s">
        <v>138</v>
      </c>
    </row>
    <row r="31" spans="1:13">
      <c r="A31" s="222" t="s">
        <v>14</v>
      </c>
      <c r="B31" s="20" t="s">
        <v>97</v>
      </c>
      <c r="C31" s="20">
        <v>2.6</v>
      </c>
      <c r="D31" s="20">
        <v>2.5</v>
      </c>
      <c r="E31" s="20">
        <v>2.7</v>
      </c>
      <c r="F31" s="20">
        <v>2.7</v>
      </c>
      <c r="G31" s="49">
        <v>2.2000000000000002</v>
      </c>
      <c r="H31" s="49">
        <v>2.2000000000000002</v>
      </c>
      <c r="I31" s="20">
        <v>41</v>
      </c>
      <c r="J31" s="20">
        <v>42</v>
      </c>
      <c r="K31" s="20">
        <v>44</v>
      </c>
      <c r="L31" s="20">
        <v>39.5</v>
      </c>
      <c r="M31" s="20">
        <v>28.4</v>
      </c>
    </row>
    <row r="32" spans="1:13">
      <c r="A32" s="222" t="s">
        <v>28</v>
      </c>
      <c r="B32" s="20" t="s">
        <v>100</v>
      </c>
      <c r="C32" s="20">
        <v>1.5</v>
      </c>
      <c r="D32" s="20">
        <v>2</v>
      </c>
      <c r="E32" s="20">
        <v>2.1</v>
      </c>
      <c r="F32" s="20">
        <v>2</v>
      </c>
      <c r="G32" s="26">
        <v>2.0499999999999998</v>
      </c>
      <c r="H32" s="26">
        <v>2</v>
      </c>
      <c r="I32" s="20">
        <v>53.5</v>
      </c>
      <c r="J32" s="20">
        <v>51.5</v>
      </c>
      <c r="K32" s="20">
        <v>48</v>
      </c>
      <c r="L32" s="20">
        <v>43.6</v>
      </c>
      <c r="M32" s="52">
        <v>30.8</v>
      </c>
    </row>
    <row r="33" spans="1:13">
      <c r="A33" s="222" t="s">
        <v>89</v>
      </c>
      <c r="B33" s="20" t="s">
        <v>101</v>
      </c>
      <c r="C33" s="20">
        <v>2.6</v>
      </c>
      <c r="D33" s="20">
        <v>2.6</v>
      </c>
      <c r="E33" s="20">
        <v>5.5</v>
      </c>
      <c r="F33" s="20">
        <v>2.2000000000000002</v>
      </c>
      <c r="G33" s="228">
        <v>2</v>
      </c>
      <c r="H33" s="228">
        <v>2</v>
      </c>
      <c r="I33" s="20" t="s">
        <v>103</v>
      </c>
      <c r="J33" s="20">
        <v>76</v>
      </c>
      <c r="K33" s="20">
        <v>86.5</v>
      </c>
      <c r="L33" s="220">
        <v>39</v>
      </c>
      <c r="M33" s="220">
        <v>49</v>
      </c>
    </row>
    <row r="34" spans="1:13">
      <c r="A34" s="222" t="s">
        <v>32</v>
      </c>
      <c r="B34" s="20" t="s">
        <v>98</v>
      </c>
      <c r="C34" s="20">
        <v>2</v>
      </c>
      <c r="D34" s="20">
        <v>1.8</v>
      </c>
      <c r="E34" s="20">
        <v>2.2000000000000002</v>
      </c>
      <c r="F34" s="241">
        <v>1.9</v>
      </c>
      <c r="G34" s="26">
        <v>1.9</v>
      </c>
      <c r="H34" s="26">
        <v>1.9</v>
      </c>
      <c r="I34" s="20">
        <v>51.2</v>
      </c>
      <c r="J34" s="20">
        <v>50</v>
      </c>
      <c r="K34" s="20">
        <v>55.9</v>
      </c>
      <c r="L34" s="1">
        <v>55.8</v>
      </c>
      <c r="M34" s="1">
        <v>29.2</v>
      </c>
    </row>
    <row r="35" spans="1:13" ht="20.25" customHeight="1">
      <c r="A35" s="222" t="s">
        <v>77</v>
      </c>
      <c r="B35" s="20" t="s">
        <v>99</v>
      </c>
      <c r="C35" s="20">
        <v>1.18</v>
      </c>
      <c r="D35" s="20">
        <v>1.27</v>
      </c>
      <c r="E35" s="20">
        <v>1.2</v>
      </c>
      <c r="F35" s="20">
        <v>1.57</v>
      </c>
      <c r="G35" s="49">
        <v>1.58</v>
      </c>
      <c r="H35" s="49">
        <v>1.89</v>
      </c>
      <c r="I35" s="20">
        <v>21.5</v>
      </c>
      <c r="J35" s="20">
        <v>46</v>
      </c>
      <c r="K35" s="20">
        <v>41.1</v>
      </c>
      <c r="L35" s="18">
        <v>37.799999999999997</v>
      </c>
      <c r="M35" s="18">
        <v>60</v>
      </c>
    </row>
    <row r="36" spans="1:13">
      <c r="A36" s="222" t="s">
        <v>18</v>
      </c>
      <c r="B36" s="20" t="s">
        <v>100</v>
      </c>
      <c r="C36" s="20">
        <v>2.7</v>
      </c>
      <c r="D36" s="20">
        <v>2.9</v>
      </c>
      <c r="E36" s="20">
        <v>2.8</v>
      </c>
      <c r="F36" s="20">
        <v>3.1</v>
      </c>
      <c r="G36" s="26">
        <v>1.75</v>
      </c>
      <c r="H36" s="181">
        <v>1.85</v>
      </c>
      <c r="I36" s="20">
        <v>48.7</v>
      </c>
      <c r="J36" s="20">
        <v>58.6</v>
      </c>
      <c r="K36" s="20">
        <v>60.7</v>
      </c>
      <c r="L36" s="15">
        <v>62.7</v>
      </c>
      <c r="M36" s="14">
        <v>70.599999999999994</v>
      </c>
    </row>
    <row r="37" spans="1:13">
      <c r="A37" s="222" t="s">
        <v>58</v>
      </c>
      <c r="B37" s="20" t="s">
        <v>96</v>
      </c>
      <c r="C37" s="20">
        <v>2</v>
      </c>
      <c r="D37" s="20">
        <v>2</v>
      </c>
      <c r="E37" s="20">
        <v>2.1</v>
      </c>
      <c r="F37" s="20">
        <v>2.1</v>
      </c>
      <c r="G37" s="49">
        <v>1.85</v>
      </c>
      <c r="H37" s="49">
        <v>1.85</v>
      </c>
      <c r="I37" s="20">
        <v>35.85</v>
      </c>
      <c r="J37" s="20">
        <v>66.8</v>
      </c>
      <c r="K37" s="20">
        <v>62.45</v>
      </c>
      <c r="L37" s="20">
        <v>57.6</v>
      </c>
      <c r="M37" s="20">
        <v>47.3</v>
      </c>
    </row>
    <row r="38" spans="1:13">
      <c r="A38" s="222" t="s">
        <v>74</v>
      </c>
      <c r="B38" s="20" t="s">
        <v>100</v>
      </c>
      <c r="C38" s="20">
        <v>2.09</v>
      </c>
      <c r="D38" s="20">
        <v>2.4</v>
      </c>
      <c r="E38" s="20">
        <v>2.1</v>
      </c>
      <c r="F38" s="20">
        <v>2.13</v>
      </c>
      <c r="G38" s="26">
        <v>1.54</v>
      </c>
      <c r="H38" s="26">
        <v>1.83</v>
      </c>
      <c r="I38" s="20">
        <v>32.75</v>
      </c>
      <c r="J38" s="20">
        <v>37.450000000000003</v>
      </c>
      <c r="K38" s="20">
        <v>32.25</v>
      </c>
      <c r="L38" s="1" t="s">
        <v>138</v>
      </c>
      <c r="M38" s="20"/>
    </row>
    <row r="39" spans="1:13" ht="21.75" customHeight="1">
      <c r="A39" s="222" t="s">
        <v>47</v>
      </c>
      <c r="B39" s="20" t="s">
        <v>98</v>
      </c>
      <c r="C39" s="20">
        <v>5.7</v>
      </c>
      <c r="D39" s="20">
        <v>0.6</v>
      </c>
      <c r="E39" s="20">
        <v>9</v>
      </c>
      <c r="F39" s="20">
        <v>0.9</v>
      </c>
      <c r="G39" s="49">
        <v>1</v>
      </c>
      <c r="H39" s="49">
        <v>1.72</v>
      </c>
      <c r="I39" s="20">
        <v>30.5</v>
      </c>
      <c r="J39" s="20"/>
      <c r="K39" s="20">
        <v>32.700000000000003</v>
      </c>
      <c r="L39" s="20">
        <v>40.799999999999997</v>
      </c>
      <c r="M39" s="20">
        <v>52</v>
      </c>
    </row>
    <row r="40" spans="1:13">
      <c r="A40" s="222" t="s">
        <v>43</v>
      </c>
      <c r="B40" s="20" t="s">
        <v>96</v>
      </c>
      <c r="C40" s="49">
        <v>2</v>
      </c>
      <c r="D40" s="49" t="s">
        <v>103</v>
      </c>
      <c r="E40" s="49">
        <v>2</v>
      </c>
      <c r="F40" s="49">
        <v>2.2000000000000002</v>
      </c>
      <c r="G40" s="26">
        <v>1.5</v>
      </c>
      <c r="H40" s="65">
        <v>1.7</v>
      </c>
      <c r="I40" s="20">
        <v>40.700000000000003</v>
      </c>
      <c r="J40" s="20" t="s">
        <v>103</v>
      </c>
      <c r="K40" s="20" t="s">
        <v>103</v>
      </c>
      <c r="L40" s="264">
        <v>35.700000000000003</v>
      </c>
      <c r="M40" s="207" t="s">
        <v>137</v>
      </c>
    </row>
    <row r="41" spans="1:13">
      <c r="A41" s="222" t="s">
        <v>66</v>
      </c>
      <c r="B41" s="20" t="s">
        <v>95</v>
      </c>
      <c r="C41" s="20">
        <v>1.8</v>
      </c>
      <c r="D41" s="20">
        <v>1.6</v>
      </c>
      <c r="E41" s="20">
        <v>1.8</v>
      </c>
      <c r="F41" s="20">
        <v>1.6</v>
      </c>
      <c r="G41" s="26">
        <v>1.4</v>
      </c>
      <c r="H41" s="76">
        <v>1.7</v>
      </c>
      <c r="I41" s="20">
        <v>24.5</v>
      </c>
      <c r="J41" s="20">
        <v>24.6</v>
      </c>
      <c r="K41" s="20">
        <v>55.5</v>
      </c>
      <c r="L41" s="20"/>
      <c r="M41" s="20"/>
    </row>
    <row r="42" spans="1:13">
      <c r="A42" s="222" t="s">
        <v>86</v>
      </c>
      <c r="B42" s="20" t="s">
        <v>96</v>
      </c>
      <c r="C42" s="20">
        <v>2.8</v>
      </c>
      <c r="D42" s="20">
        <v>2.6</v>
      </c>
      <c r="E42" s="54">
        <v>3</v>
      </c>
      <c r="F42" s="20">
        <v>2.6</v>
      </c>
      <c r="G42" s="26">
        <v>1.5</v>
      </c>
      <c r="H42" s="26">
        <v>1.65</v>
      </c>
      <c r="I42" s="20">
        <v>41.5</v>
      </c>
      <c r="J42" s="20">
        <v>53.1</v>
      </c>
      <c r="K42" s="20">
        <v>52</v>
      </c>
      <c r="L42" s="1">
        <v>54.5</v>
      </c>
      <c r="M42" s="1" t="s">
        <v>104</v>
      </c>
    </row>
    <row r="43" spans="1:13" s="210" customFormat="1" ht="21" customHeight="1">
      <c r="A43" s="223" t="s">
        <v>52</v>
      </c>
      <c r="B43" s="20" t="s">
        <v>100</v>
      </c>
      <c r="C43" s="52" t="s">
        <v>103</v>
      </c>
      <c r="D43" s="52" t="s">
        <v>103</v>
      </c>
      <c r="E43" s="52" t="s">
        <v>103</v>
      </c>
      <c r="F43" s="52" t="s">
        <v>103</v>
      </c>
      <c r="G43" s="181">
        <v>1.63</v>
      </c>
      <c r="H43" s="181">
        <v>1.63</v>
      </c>
      <c r="I43" s="20">
        <v>84</v>
      </c>
      <c r="J43" s="20">
        <v>93</v>
      </c>
      <c r="K43" s="20">
        <v>93.5</v>
      </c>
      <c r="L43" s="181">
        <v>24</v>
      </c>
      <c r="M43" s="181" t="s">
        <v>103</v>
      </c>
    </row>
    <row r="44" spans="1:13">
      <c r="A44" s="222" t="s">
        <v>24</v>
      </c>
      <c r="B44" s="20" t="s">
        <v>100</v>
      </c>
      <c r="C44" s="20">
        <v>1.58</v>
      </c>
      <c r="D44" s="20">
        <v>1.58</v>
      </c>
      <c r="E44" s="20">
        <v>1.59</v>
      </c>
      <c r="F44" s="20">
        <v>1.59</v>
      </c>
      <c r="G44" s="26">
        <v>1.6</v>
      </c>
      <c r="H44" s="26">
        <v>1.6</v>
      </c>
      <c r="I44" s="20">
        <v>68.150000000000006</v>
      </c>
      <c r="J44" s="20">
        <v>71.5</v>
      </c>
      <c r="K44" s="20">
        <v>73.25</v>
      </c>
      <c r="L44" s="1">
        <v>86.9</v>
      </c>
      <c r="M44" s="20"/>
    </row>
    <row r="45" spans="1:13" ht="25.5">
      <c r="A45" s="222" t="s">
        <v>26</v>
      </c>
      <c r="B45" s="20" t="s">
        <v>97</v>
      </c>
      <c r="C45" s="20" t="s">
        <v>103</v>
      </c>
      <c r="D45" s="20" t="s">
        <v>103</v>
      </c>
      <c r="E45" s="20" t="s">
        <v>103</v>
      </c>
      <c r="F45" s="20" t="s">
        <v>103</v>
      </c>
      <c r="G45" s="49">
        <v>1.6</v>
      </c>
      <c r="H45" s="49">
        <v>1.6</v>
      </c>
      <c r="I45" s="20"/>
      <c r="J45" s="1">
        <v>35.799999999999997</v>
      </c>
      <c r="K45" s="1">
        <v>69.099999999999994</v>
      </c>
      <c r="L45" s="1">
        <v>48.3</v>
      </c>
      <c r="M45" s="1" t="s">
        <v>138</v>
      </c>
    </row>
    <row r="46" spans="1:13">
      <c r="A46" s="222" t="s">
        <v>64</v>
      </c>
      <c r="B46" s="20" t="s">
        <v>97</v>
      </c>
      <c r="C46" s="20">
        <v>1.8</v>
      </c>
      <c r="D46" s="20">
        <v>2</v>
      </c>
      <c r="E46" s="20">
        <v>1.8</v>
      </c>
      <c r="F46" s="20">
        <v>2.5</v>
      </c>
      <c r="G46" s="26">
        <v>1.7</v>
      </c>
      <c r="H46" s="26">
        <v>1.6</v>
      </c>
      <c r="I46" s="20">
        <v>57</v>
      </c>
      <c r="J46" s="20">
        <v>69</v>
      </c>
      <c r="K46" s="20">
        <v>67</v>
      </c>
      <c r="L46" s="1">
        <v>61</v>
      </c>
      <c r="M46" s="26">
        <v>100</v>
      </c>
    </row>
    <row r="47" spans="1:13">
      <c r="A47" s="222" t="s">
        <v>39</v>
      </c>
      <c r="B47" s="20" t="s">
        <v>99</v>
      </c>
      <c r="C47" s="49">
        <v>1.9</v>
      </c>
      <c r="D47" s="49">
        <v>1.7</v>
      </c>
      <c r="E47" s="49">
        <v>2</v>
      </c>
      <c r="F47" s="49">
        <v>1.35</v>
      </c>
      <c r="G47" s="181">
        <v>1.45</v>
      </c>
      <c r="H47" s="26">
        <v>1.54</v>
      </c>
      <c r="I47" s="20" t="s">
        <v>103</v>
      </c>
      <c r="J47" s="20" t="s">
        <v>103</v>
      </c>
      <c r="K47" s="20" t="s">
        <v>103</v>
      </c>
      <c r="L47" s="1">
        <v>63.9</v>
      </c>
      <c r="M47" s="1" t="s">
        <v>138</v>
      </c>
    </row>
    <row r="48" spans="1:13" ht="15">
      <c r="A48" s="222" t="s">
        <v>35</v>
      </c>
      <c r="B48" s="20" t="s">
        <v>97</v>
      </c>
      <c r="C48" s="20">
        <v>2.2999999999999998</v>
      </c>
      <c r="D48" s="20">
        <v>2.2999999999999998</v>
      </c>
      <c r="E48" s="20">
        <v>2.2999999999999998</v>
      </c>
      <c r="F48" s="20">
        <v>3</v>
      </c>
      <c r="G48" s="43">
        <v>1.5</v>
      </c>
      <c r="H48" s="43">
        <v>1.5</v>
      </c>
      <c r="I48" s="20">
        <v>34.6</v>
      </c>
      <c r="J48" s="20">
        <v>30.3</v>
      </c>
      <c r="K48" s="20">
        <v>31.3</v>
      </c>
      <c r="L48" s="1">
        <v>37.5</v>
      </c>
      <c r="M48" s="14">
        <v>16.7</v>
      </c>
    </row>
    <row r="49" spans="1:13" ht="25.5">
      <c r="A49" s="222" t="s">
        <v>73</v>
      </c>
      <c r="B49" s="20" t="s">
        <v>101</v>
      </c>
      <c r="C49" s="20">
        <v>2.5499999999999998</v>
      </c>
      <c r="D49" s="20">
        <v>2.5499999999999998</v>
      </c>
      <c r="E49" s="20">
        <v>3</v>
      </c>
      <c r="F49" s="20">
        <v>3.01</v>
      </c>
      <c r="G49" s="49">
        <v>1.5</v>
      </c>
      <c r="H49" s="49">
        <v>1.5</v>
      </c>
      <c r="I49" s="1" t="s">
        <v>103</v>
      </c>
      <c r="J49" s="20">
        <v>37.4</v>
      </c>
      <c r="K49" s="20">
        <v>37.6</v>
      </c>
      <c r="L49" s="20">
        <v>38.049999999999997</v>
      </c>
      <c r="M49" s="1" t="s">
        <v>138</v>
      </c>
    </row>
    <row r="50" spans="1:13">
      <c r="A50" s="222" t="s">
        <v>30</v>
      </c>
      <c r="B50" s="20" t="s">
        <v>96</v>
      </c>
      <c r="C50" s="208" t="s">
        <v>103</v>
      </c>
      <c r="D50" s="208" t="s">
        <v>103</v>
      </c>
      <c r="E50" s="208" t="s">
        <v>103</v>
      </c>
      <c r="F50" s="17">
        <v>1.4</v>
      </c>
      <c r="G50" s="26">
        <v>1.45</v>
      </c>
      <c r="H50" s="65">
        <v>1.45</v>
      </c>
      <c r="I50" s="218" t="s">
        <v>103</v>
      </c>
      <c r="J50" s="218" t="s">
        <v>103</v>
      </c>
      <c r="K50" s="218" t="s">
        <v>103</v>
      </c>
      <c r="L50" s="218" t="s">
        <v>103</v>
      </c>
      <c r="M50" s="218" t="s">
        <v>103</v>
      </c>
    </row>
    <row r="51" spans="1:13">
      <c r="A51" s="222" t="s">
        <v>67</v>
      </c>
      <c r="B51" s="20" t="s">
        <v>100</v>
      </c>
      <c r="C51" s="20">
        <v>1.3</v>
      </c>
      <c r="D51" s="20">
        <v>1.37</v>
      </c>
      <c r="E51" s="20">
        <v>1.3</v>
      </c>
      <c r="F51" s="20">
        <v>1.3</v>
      </c>
      <c r="G51" s="26">
        <v>1.35</v>
      </c>
      <c r="H51" s="26">
        <v>1.45</v>
      </c>
      <c r="I51" s="20">
        <v>56</v>
      </c>
      <c r="J51" s="20">
        <v>52.5</v>
      </c>
      <c r="K51" s="20">
        <v>50</v>
      </c>
      <c r="L51" s="1">
        <v>59.3</v>
      </c>
      <c r="M51" s="1" t="s">
        <v>103</v>
      </c>
    </row>
    <row r="52" spans="1:13">
      <c r="A52" s="222" t="s">
        <v>37</v>
      </c>
      <c r="B52" s="20" t="s">
        <v>98</v>
      </c>
      <c r="C52" s="20">
        <v>5</v>
      </c>
      <c r="D52" s="20">
        <v>1.7</v>
      </c>
      <c r="E52" s="20">
        <v>6</v>
      </c>
      <c r="F52" s="20">
        <v>1.6</v>
      </c>
      <c r="G52" s="26">
        <v>1</v>
      </c>
      <c r="H52" s="26">
        <v>1.44</v>
      </c>
      <c r="I52" s="20">
        <v>58.8</v>
      </c>
      <c r="J52" s="20">
        <v>54</v>
      </c>
      <c r="K52" s="20" t="s">
        <v>103</v>
      </c>
      <c r="L52" s="20" t="s">
        <v>103</v>
      </c>
      <c r="M52" s="20" t="s">
        <v>103</v>
      </c>
    </row>
    <row r="53" spans="1:13">
      <c r="A53" s="222" t="s">
        <v>19</v>
      </c>
      <c r="B53" s="20" t="s">
        <v>100</v>
      </c>
      <c r="C53" s="20">
        <v>1.28</v>
      </c>
      <c r="D53" s="20">
        <v>1.28</v>
      </c>
      <c r="E53" s="20">
        <v>1.28</v>
      </c>
      <c r="F53" s="20">
        <v>1.29</v>
      </c>
      <c r="G53" s="168">
        <v>1.3</v>
      </c>
      <c r="H53" s="168">
        <v>1.3</v>
      </c>
      <c r="I53" s="20">
        <v>1.2</v>
      </c>
      <c r="J53" s="20">
        <v>1.28</v>
      </c>
      <c r="K53" s="20">
        <v>1.29</v>
      </c>
      <c r="L53" s="8">
        <v>100</v>
      </c>
      <c r="M53" s="8">
        <v>100</v>
      </c>
    </row>
    <row r="54" spans="1:13">
      <c r="A54" s="222" t="s">
        <v>23</v>
      </c>
      <c r="B54" s="20" t="s">
        <v>98</v>
      </c>
      <c r="C54" s="20">
        <v>0.6</v>
      </c>
      <c r="D54" s="20">
        <v>1</v>
      </c>
      <c r="E54" s="20">
        <v>0.6</v>
      </c>
      <c r="F54" s="20">
        <v>0.6</v>
      </c>
      <c r="G54" s="26">
        <v>1.1000000000000001</v>
      </c>
      <c r="H54" s="26">
        <v>1.3</v>
      </c>
      <c r="I54" s="20">
        <v>37.9</v>
      </c>
      <c r="J54" s="20">
        <v>35.85</v>
      </c>
      <c r="K54" s="20">
        <v>42</v>
      </c>
      <c r="L54" s="20">
        <v>41.7</v>
      </c>
      <c r="M54" s="20"/>
    </row>
    <row r="55" spans="1:13">
      <c r="A55" s="222" t="s">
        <v>41</v>
      </c>
      <c r="B55" s="20" t="s">
        <v>100</v>
      </c>
      <c r="C55" s="20">
        <v>1.7</v>
      </c>
      <c r="D55" s="20">
        <v>1.7</v>
      </c>
      <c r="E55" s="20">
        <v>1.9</v>
      </c>
      <c r="F55" s="20">
        <v>1.7</v>
      </c>
      <c r="G55" s="26">
        <v>0.7</v>
      </c>
      <c r="H55" s="26">
        <v>1.3</v>
      </c>
      <c r="I55" s="20">
        <v>73</v>
      </c>
      <c r="J55" s="20">
        <v>76.2</v>
      </c>
      <c r="K55" s="20">
        <v>78.3</v>
      </c>
      <c r="L55" s="1">
        <v>84.1</v>
      </c>
      <c r="M55" s="1">
        <v>100</v>
      </c>
    </row>
    <row r="56" spans="1:13" ht="15">
      <c r="A56" s="222" t="s">
        <v>48</v>
      </c>
      <c r="B56" s="20" t="s">
        <v>100</v>
      </c>
      <c r="C56" s="20">
        <v>1.4</v>
      </c>
      <c r="D56" s="20">
        <v>1.4</v>
      </c>
      <c r="E56" s="20">
        <v>1.5</v>
      </c>
      <c r="F56" s="20">
        <v>1.6</v>
      </c>
      <c r="G56" s="49">
        <v>1.1000000000000001</v>
      </c>
      <c r="H56" s="49">
        <v>1.3</v>
      </c>
      <c r="I56" s="20">
        <v>54.5</v>
      </c>
      <c r="J56" s="20">
        <v>60</v>
      </c>
      <c r="K56" s="20">
        <v>68.5</v>
      </c>
      <c r="L56" s="86">
        <v>51</v>
      </c>
      <c r="M56" s="86" t="s">
        <v>138</v>
      </c>
    </row>
    <row r="57" spans="1:13" ht="25.5">
      <c r="A57" s="224" t="s">
        <v>36</v>
      </c>
      <c r="B57" s="52" t="s">
        <v>101</v>
      </c>
      <c r="C57" s="258">
        <v>1</v>
      </c>
      <c r="D57" s="258">
        <v>1</v>
      </c>
      <c r="E57" s="259">
        <v>1</v>
      </c>
      <c r="F57" s="52">
        <v>1.2</v>
      </c>
      <c r="G57" s="239">
        <v>1.29</v>
      </c>
      <c r="H57" s="239">
        <v>1.29</v>
      </c>
      <c r="I57" s="52">
        <v>60</v>
      </c>
      <c r="J57" s="52">
        <v>67</v>
      </c>
      <c r="K57" s="52">
        <v>67</v>
      </c>
      <c r="L57" s="52">
        <v>69</v>
      </c>
      <c r="M57" s="52">
        <v>51</v>
      </c>
    </row>
    <row r="58" spans="1:13">
      <c r="A58" s="222" t="s">
        <v>81</v>
      </c>
      <c r="B58" s="20" t="s">
        <v>96</v>
      </c>
      <c r="C58" s="49">
        <v>3.5</v>
      </c>
      <c r="D58" s="49">
        <v>0.4</v>
      </c>
      <c r="E58" s="49">
        <v>3.7</v>
      </c>
      <c r="F58" s="49">
        <v>3.1</v>
      </c>
      <c r="G58" s="260">
        <v>0.6</v>
      </c>
      <c r="H58" s="260">
        <v>1.2</v>
      </c>
      <c r="I58" s="49" t="s">
        <v>103</v>
      </c>
      <c r="J58" s="49">
        <v>2</v>
      </c>
      <c r="K58" s="49">
        <v>4</v>
      </c>
      <c r="L58" s="20" t="s">
        <v>103</v>
      </c>
      <c r="M58" s="20" t="s">
        <v>103</v>
      </c>
    </row>
    <row r="59" spans="1:13">
      <c r="A59" s="222" t="s">
        <v>82</v>
      </c>
      <c r="B59" s="20" t="s">
        <v>102</v>
      </c>
      <c r="C59" s="20">
        <v>0.7</v>
      </c>
      <c r="D59" s="20">
        <v>0.7</v>
      </c>
      <c r="E59" s="20">
        <v>0.7</v>
      </c>
      <c r="F59" s="20">
        <v>1.1000000000000001</v>
      </c>
      <c r="G59" s="231">
        <v>1.2</v>
      </c>
      <c r="H59" s="231">
        <v>1.2</v>
      </c>
      <c r="I59" s="20">
        <v>75.3</v>
      </c>
      <c r="J59" s="20">
        <v>80</v>
      </c>
      <c r="K59" s="20">
        <v>77</v>
      </c>
      <c r="L59" s="213">
        <v>73.3</v>
      </c>
      <c r="M59" s="213">
        <v>50</v>
      </c>
    </row>
    <row r="60" spans="1:13">
      <c r="A60" s="222" t="s">
        <v>84</v>
      </c>
      <c r="B60" s="20" t="s">
        <v>99</v>
      </c>
      <c r="C60" s="20">
        <v>1.05</v>
      </c>
      <c r="D60" s="20">
        <v>1.1000000000000001</v>
      </c>
      <c r="E60" s="20">
        <v>1.07</v>
      </c>
      <c r="F60" s="20">
        <v>1.08</v>
      </c>
      <c r="G60" s="212">
        <v>1.2</v>
      </c>
      <c r="H60" s="261">
        <v>1.2</v>
      </c>
      <c r="I60" s="20">
        <v>75</v>
      </c>
      <c r="J60" s="20">
        <v>75</v>
      </c>
      <c r="K60" s="20">
        <v>75</v>
      </c>
      <c r="L60" s="28">
        <v>28.5</v>
      </c>
      <c r="M60" s="28">
        <v>40</v>
      </c>
    </row>
    <row r="61" spans="1:13">
      <c r="A61" s="222" t="s">
        <v>27</v>
      </c>
      <c r="B61" s="20" t="s">
        <v>97</v>
      </c>
      <c r="C61" s="1">
        <v>1.8</v>
      </c>
      <c r="D61" s="1">
        <v>1.8</v>
      </c>
      <c r="E61" s="1">
        <v>2.6</v>
      </c>
      <c r="F61" s="1">
        <v>3.2</v>
      </c>
      <c r="G61" s="26">
        <v>1.1000000000000001</v>
      </c>
      <c r="H61" s="26">
        <v>1.1000000000000001</v>
      </c>
      <c r="I61" s="20" t="s">
        <v>103</v>
      </c>
      <c r="J61" s="20" t="s">
        <v>103</v>
      </c>
      <c r="K61" s="20" t="s">
        <v>103</v>
      </c>
      <c r="L61" s="20" t="s">
        <v>103</v>
      </c>
      <c r="M61" s="20" t="s">
        <v>103</v>
      </c>
    </row>
    <row r="62" spans="1:13">
      <c r="A62" s="222" t="s">
        <v>42</v>
      </c>
      <c r="B62" s="20" t="s">
        <v>95</v>
      </c>
      <c r="C62" s="1">
        <v>1.3</v>
      </c>
      <c r="D62" s="1">
        <v>0.9</v>
      </c>
      <c r="E62" s="1">
        <v>1.5</v>
      </c>
      <c r="F62" s="20">
        <v>1.5</v>
      </c>
      <c r="G62" s="26">
        <v>0.8</v>
      </c>
      <c r="H62" s="26">
        <v>1.08</v>
      </c>
      <c r="I62" s="20">
        <v>87</v>
      </c>
      <c r="J62" s="20">
        <v>92</v>
      </c>
      <c r="K62" s="20">
        <v>93</v>
      </c>
      <c r="L62" s="26">
        <v>84.5</v>
      </c>
      <c r="M62" s="181">
        <v>84.7</v>
      </c>
    </row>
    <row r="63" spans="1:13">
      <c r="A63" s="222" t="s">
        <v>12</v>
      </c>
      <c r="B63" s="20" t="s">
        <v>96</v>
      </c>
      <c r="C63" s="20">
        <v>1.2</v>
      </c>
      <c r="D63" s="20">
        <v>1.3</v>
      </c>
      <c r="E63" s="20">
        <v>1.2</v>
      </c>
      <c r="F63" s="20">
        <v>1.4</v>
      </c>
      <c r="G63" s="21">
        <v>1.2</v>
      </c>
      <c r="H63" s="21">
        <v>1</v>
      </c>
      <c r="I63" s="20">
        <v>62.7</v>
      </c>
      <c r="J63" s="20">
        <v>65.7</v>
      </c>
      <c r="K63" s="20">
        <v>69.5</v>
      </c>
      <c r="L63" s="21">
        <v>60.3</v>
      </c>
      <c r="M63" s="21">
        <v>71.400000000000006</v>
      </c>
    </row>
    <row r="64" spans="1:13">
      <c r="A64" s="222" t="s">
        <v>65</v>
      </c>
      <c r="B64" s="20" t="s">
        <v>98</v>
      </c>
      <c r="C64" s="215">
        <v>3</v>
      </c>
      <c r="D64" s="215">
        <v>2.2999999999999998</v>
      </c>
      <c r="E64" s="215">
        <v>3.5</v>
      </c>
      <c r="F64" s="215">
        <v>0.9</v>
      </c>
      <c r="G64" s="181">
        <v>0.97</v>
      </c>
      <c r="H64" s="181">
        <v>0.99</v>
      </c>
      <c r="I64" s="215">
        <v>47</v>
      </c>
      <c r="J64" s="215">
        <v>61</v>
      </c>
      <c r="K64" s="215">
        <v>75.2</v>
      </c>
      <c r="L64" s="48">
        <v>64.3</v>
      </c>
      <c r="M64" s="20" t="s">
        <v>138</v>
      </c>
    </row>
    <row r="65" spans="1:13">
      <c r="A65" s="222" t="s">
        <v>44</v>
      </c>
      <c r="B65" s="20" t="s">
        <v>95</v>
      </c>
      <c r="C65" s="219">
        <v>1.7</v>
      </c>
      <c r="D65" s="219">
        <v>1.35</v>
      </c>
      <c r="E65" s="219">
        <v>0.95</v>
      </c>
      <c r="F65" s="219">
        <v>0.73</v>
      </c>
      <c r="G65" s="26">
        <v>0.96</v>
      </c>
      <c r="H65" s="26">
        <v>0.98</v>
      </c>
      <c r="I65" s="20">
        <v>45</v>
      </c>
      <c r="J65" s="20">
        <v>64</v>
      </c>
      <c r="K65" s="20">
        <v>55</v>
      </c>
      <c r="L65" s="20"/>
      <c r="M65" s="20"/>
    </row>
    <row r="66" spans="1:13">
      <c r="A66" s="222" t="s">
        <v>80</v>
      </c>
      <c r="B66" s="20" t="s">
        <v>100</v>
      </c>
      <c r="C66" s="20" t="s">
        <v>103</v>
      </c>
      <c r="D66" s="20" t="s">
        <v>103</v>
      </c>
      <c r="E66" s="20" t="s">
        <v>103</v>
      </c>
      <c r="F66" s="240" t="s">
        <v>103</v>
      </c>
      <c r="G66" s="212">
        <v>0.97</v>
      </c>
      <c r="H66" s="212">
        <v>0.97</v>
      </c>
      <c r="I66" s="20" t="s">
        <v>103</v>
      </c>
      <c r="J66" s="20" t="s">
        <v>103</v>
      </c>
      <c r="K66" s="20" t="s">
        <v>103</v>
      </c>
      <c r="L66" s="212">
        <v>70</v>
      </c>
      <c r="M66" s="212">
        <v>70</v>
      </c>
    </row>
    <row r="67" spans="1:13" ht="20.25" customHeight="1">
      <c r="A67" s="222" t="s">
        <v>34</v>
      </c>
      <c r="B67" s="20" t="s">
        <v>100</v>
      </c>
      <c r="C67" s="20">
        <v>1.3</v>
      </c>
      <c r="D67" s="20">
        <v>0.8</v>
      </c>
      <c r="E67" s="20">
        <v>1.5</v>
      </c>
      <c r="F67" s="20">
        <v>0.8</v>
      </c>
      <c r="G67" s="50">
        <v>0.8</v>
      </c>
      <c r="H67" s="50">
        <v>0.95</v>
      </c>
      <c r="I67" s="20">
        <v>79</v>
      </c>
      <c r="J67" s="20">
        <v>76</v>
      </c>
      <c r="K67" s="20">
        <v>87</v>
      </c>
      <c r="L67" s="8">
        <v>89</v>
      </c>
      <c r="M67" s="241" t="s">
        <v>138</v>
      </c>
    </row>
    <row r="68" spans="1:13">
      <c r="A68" s="222" t="s">
        <v>60</v>
      </c>
      <c r="B68" s="20" t="s">
        <v>99</v>
      </c>
      <c r="C68" s="20">
        <v>1.04</v>
      </c>
      <c r="D68" s="20">
        <v>1.18</v>
      </c>
      <c r="E68" s="20">
        <v>1.04</v>
      </c>
      <c r="F68" s="240">
        <v>1.04</v>
      </c>
      <c r="G68" s="26">
        <v>0.9</v>
      </c>
      <c r="H68" s="26">
        <v>0.9</v>
      </c>
      <c r="I68" s="20">
        <v>43</v>
      </c>
      <c r="J68" s="20">
        <v>45.5</v>
      </c>
      <c r="K68" s="20">
        <v>44.5</v>
      </c>
      <c r="L68" s="14">
        <v>72.849999999999994</v>
      </c>
      <c r="M68" s="181">
        <v>54.3</v>
      </c>
    </row>
    <row r="69" spans="1:13" ht="15">
      <c r="A69" s="222" t="s">
        <v>88</v>
      </c>
      <c r="B69" s="20" t="s">
        <v>102</v>
      </c>
      <c r="C69" s="20" t="s">
        <v>103</v>
      </c>
      <c r="D69" s="20" t="s">
        <v>103</v>
      </c>
      <c r="E69" s="20" t="s">
        <v>103</v>
      </c>
      <c r="F69" s="20" t="s">
        <v>103</v>
      </c>
      <c r="G69" s="49">
        <v>0.9</v>
      </c>
      <c r="H69" s="49">
        <v>0.9</v>
      </c>
      <c r="I69" s="20">
        <v>62.8</v>
      </c>
      <c r="J69" s="20">
        <v>81.599999999999994</v>
      </c>
      <c r="K69" s="20">
        <v>65.2</v>
      </c>
      <c r="L69" s="263">
        <v>68.400000000000006</v>
      </c>
      <c r="M69" s="121" t="s">
        <v>138</v>
      </c>
    </row>
    <row r="70" spans="1:13">
      <c r="A70" s="222" t="s">
        <v>50</v>
      </c>
      <c r="B70" s="20" t="s">
        <v>99</v>
      </c>
      <c r="C70" s="20">
        <v>0.5</v>
      </c>
      <c r="D70" s="20">
        <v>0.7</v>
      </c>
      <c r="E70" s="20">
        <v>0.5</v>
      </c>
      <c r="F70" s="20">
        <v>0.6</v>
      </c>
      <c r="G70" s="229">
        <v>0.95</v>
      </c>
      <c r="H70" s="229">
        <v>0.86</v>
      </c>
      <c r="I70" s="20">
        <v>94.21</v>
      </c>
      <c r="J70" s="20">
        <v>97.01</v>
      </c>
      <c r="K70" s="20">
        <v>93.86</v>
      </c>
      <c r="L70" s="186">
        <v>52.1</v>
      </c>
      <c r="M70" s="186">
        <v>100</v>
      </c>
    </row>
    <row r="71" spans="1:13">
      <c r="A71" s="222" t="s">
        <v>75</v>
      </c>
      <c r="B71" s="20" t="s">
        <v>101</v>
      </c>
      <c r="C71" s="54">
        <v>0.9</v>
      </c>
      <c r="D71" s="54">
        <v>0.9</v>
      </c>
      <c r="E71" s="54">
        <v>1</v>
      </c>
      <c r="F71" s="54">
        <v>1</v>
      </c>
      <c r="G71" s="26">
        <v>1</v>
      </c>
      <c r="H71" s="65">
        <v>0.81</v>
      </c>
      <c r="I71" s="20">
        <v>55.7</v>
      </c>
      <c r="J71" s="20">
        <v>60.6</v>
      </c>
      <c r="K71" s="20">
        <v>74.7</v>
      </c>
      <c r="L71" s="17">
        <v>77.5</v>
      </c>
      <c r="M71" s="17">
        <v>100</v>
      </c>
    </row>
    <row r="72" spans="1:13">
      <c r="A72" s="222" t="s">
        <v>22</v>
      </c>
      <c r="B72" s="20" t="s">
        <v>95</v>
      </c>
      <c r="C72" s="20">
        <v>0.39</v>
      </c>
      <c r="D72" s="20">
        <v>0.56999999999999995</v>
      </c>
      <c r="E72" s="216" t="s">
        <v>104</v>
      </c>
      <c r="F72" s="216" t="s">
        <v>104</v>
      </c>
      <c r="G72" s="26">
        <v>0.9</v>
      </c>
      <c r="H72" s="26">
        <v>0.8</v>
      </c>
      <c r="I72" s="20">
        <v>54.9</v>
      </c>
      <c r="J72" s="20">
        <v>47.6</v>
      </c>
      <c r="K72" s="20">
        <v>48.1</v>
      </c>
      <c r="L72" s="1">
        <v>47.7</v>
      </c>
      <c r="M72" s="1" t="s">
        <v>138</v>
      </c>
    </row>
    <row r="73" spans="1:13">
      <c r="A73" s="222" t="s">
        <v>45</v>
      </c>
      <c r="B73" s="20" t="s">
        <v>102</v>
      </c>
      <c r="C73" s="20">
        <v>0.9</v>
      </c>
      <c r="D73" s="20">
        <v>0.9</v>
      </c>
      <c r="E73" s="20">
        <v>1</v>
      </c>
      <c r="F73" s="20">
        <v>0.9</v>
      </c>
      <c r="G73" s="230">
        <v>0.8</v>
      </c>
      <c r="H73" s="230">
        <v>0.8</v>
      </c>
      <c r="I73" s="20">
        <v>43.2</v>
      </c>
      <c r="J73" s="20">
        <v>53.2</v>
      </c>
      <c r="K73" s="20">
        <v>53.3</v>
      </c>
      <c r="L73" s="209">
        <v>51.8</v>
      </c>
      <c r="M73" s="209">
        <v>51.5</v>
      </c>
    </row>
    <row r="74" spans="1:13" ht="15.75">
      <c r="A74" s="222" t="s">
        <v>69</v>
      </c>
      <c r="B74" s="20" t="s">
        <v>99</v>
      </c>
      <c r="C74" s="1"/>
      <c r="D74" s="1">
        <v>0.8</v>
      </c>
      <c r="E74" s="1">
        <v>0.8</v>
      </c>
      <c r="F74" s="1">
        <v>0.8</v>
      </c>
      <c r="G74" s="173">
        <v>0.8</v>
      </c>
      <c r="H74" s="173">
        <v>0.8</v>
      </c>
      <c r="I74" s="1">
        <v>57</v>
      </c>
      <c r="J74" s="1">
        <v>46.4</v>
      </c>
      <c r="K74" s="1">
        <v>54.1</v>
      </c>
      <c r="L74" s="56">
        <v>57.9</v>
      </c>
      <c r="M74" s="1" t="s">
        <v>138</v>
      </c>
    </row>
    <row r="75" spans="1:13">
      <c r="A75" s="222" t="s">
        <v>38</v>
      </c>
      <c r="B75" s="20" t="s">
        <v>96</v>
      </c>
      <c r="C75" s="20">
        <v>4</v>
      </c>
      <c r="D75" s="20">
        <v>4.07</v>
      </c>
      <c r="E75" s="20">
        <v>5</v>
      </c>
      <c r="F75" s="20">
        <v>3.34</v>
      </c>
      <c r="G75" s="26">
        <v>0.71</v>
      </c>
      <c r="H75" s="26">
        <v>0.71</v>
      </c>
      <c r="I75" s="20">
        <v>51.1</v>
      </c>
      <c r="J75" s="20">
        <v>48.7</v>
      </c>
      <c r="K75" s="20">
        <v>49.4</v>
      </c>
      <c r="L75" s="1">
        <v>45.3</v>
      </c>
      <c r="M75" s="14">
        <v>60</v>
      </c>
    </row>
    <row r="76" spans="1:13">
      <c r="A76" s="222" t="s">
        <v>49</v>
      </c>
      <c r="B76" s="20" t="s">
        <v>97</v>
      </c>
      <c r="C76" s="20" t="s">
        <v>105</v>
      </c>
      <c r="D76" s="20" t="s">
        <v>105</v>
      </c>
      <c r="E76" s="20" t="s">
        <v>105</v>
      </c>
      <c r="F76" s="20" t="s">
        <v>105</v>
      </c>
      <c r="G76" s="26">
        <v>0.7</v>
      </c>
      <c r="H76" s="26">
        <v>0.71</v>
      </c>
      <c r="I76" s="20">
        <v>26.9</v>
      </c>
      <c r="J76" s="20">
        <v>28</v>
      </c>
      <c r="K76" s="20">
        <v>29</v>
      </c>
      <c r="L76" s="26">
        <v>21.3</v>
      </c>
      <c r="M76" s="26">
        <v>62.4</v>
      </c>
    </row>
    <row r="77" spans="1:13">
      <c r="A77" s="222" t="s">
        <v>56</v>
      </c>
      <c r="B77" s="20" t="s">
        <v>99</v>
      </c>
      <c r="C77" s="49">
        <v>0.51</v>
      </c>
      <c r="D77" s="49">
        <v>0.52</v>
      </c>
      <c r="E77" s="49">
        <v>0.52</v>
      </c>
      <c r="F77" s="49">
        <v>0.6</v>
      </c>
      <c r="G77" s="26">
        <v>0.6</v>
      </c>
      <c r="H77" s="26">
        <v>0.6</v>
      </c>
      <c r="I77" s="1">
        <v>26</v>
      </c>
      <c r="J77" s="1">
        <v>31</v>
      </c>
      <c r="K77" s="1">
        <v>52.5</v>
      </c>
      <c r="L77" s="1">
        <v>51.3</v>
      </c>
      <c r="M77" s="1">
        <v>63</v>
      </c>
    </row>
    <row r="78" spans="1:13">
      <c r="A78" s="222" t="s">
        <v>90</v>
      </c>
      <c r="B78" s="20" t="s">
        <v>99</v>
      </c>
      <c r="C78" s="20">
        <v>1</v>
      </c>
      <c r="D78" s="20">
        <v>1</v>
      </c>
      <c r="E78" s="20">
        <v>1</v>
      </c>
      <c r="F78" s="20">
        <v>0.7</v>
      </c>
      <c r="G78" s="231">
        <v>0.6</v>
      </c>
      <c r="H78" s="231">
        <v>0.6</v>
      </c>
      <c r="I78" s="20">
        <v>43.65</v>
      </c>
      <c r="J78" s="20">
        <v>58.55</v>
      </c>
      <c r="K78" s="20">
        <v>50.4</v>
      </c>
      <c r="L78" s="213">
        <v>60.1</v>
      </c>
      <c r="M78" s="20"/>
    </row>
    <row r="79" spans="1:13">
      <c r="A79" s="222" t="s">
        <v>78</v>
      </c>
      <c r="B79" s="20" t="s">
        <v>100</v>
      </c>
      <c r="C79" s="20">
        <v>0.51</v>
      </c>
      <c r="D79" s="20">
        <v>0.51</v>
      </c>
      <c r="E79" s="20">
        <v>0.52</v>
      </c>
      <c r="F79" s="20">
        <v>0.51</v>
      </c>
      <c r="G79" s="49">
        <v>0.53</v>
      </c>
      <c r="H79" s="49">
        <v>0.53</v>
      </c>
      <c r="I79" s="20" t="s">
        <v>105</v>
      </c>
      <c r="J79" s="20">
        <v>13.3</v>
      </c>
      <c r="K79" s="20">
        <v>13.6</v>
      </c>
      <c r="L79" s="20" t="s">
        <v>138</v>
      </c>
      <c r="M79" s="20" t="s">
        <v>138</v>
      </c>
    </row>
    <row r="80" spans="1:13">
      <c r="A80" s="222" t="s">
        <v>17</v>
      </c>
      <c r="B80" s="20" t="s">
        <v>99</v>
      </c>
      <c r="C80" s="20">
        <v>0.43</v>
      </c>
      <c r="D80" s="20">
        <v>0.43</v>
      </c>
      <c r="E80" s="20">
        <v>0.44</v>
      </c>
      <c r="F80" s="20">
        <v>0.5</v>
      </c>
      <c r="G80" s="232">
        <v>0.5</v>
      </c>
      <c r="H80" s="232">
        <v>0.5</v>
      </c>
      <c r="I80" s="20">
        <v>66.95</v>
      </c>
      <c r="J80" s="20">
        <v>67.650000000000006</v>
      </c>
      <c r="K80" s="20">
        <v>69.150000000000006</v>
      </c>
      <c r="L80" s="70">
        <v>79.599999999999994</v>
      </c>
      <c r="M80" s="70" t="s">
        <v>138</v>
      </c>
    </row>
    <row r="81" spans="1:13" ht="12.75" customHeight="1">
      <c r="A81" s="222" t="s">
        <v>55</v>
      </c>
      <c r="B81" s="20" t="s">
        <v>98</v>
      </c>
      <c r="C81" s="20">
        <v>0.7</v>
      </c>
      <c r="D81" s="20">
        <v>0.4</v>
      </c>
      <c r="E81" s="20">
        <v>0.7</v>
      </c>
      <c r="F81" s="20">
        <v>0.6</v>
      </c>
      <c r="G81" s="26">
        <v>0.5</v>
      </c>
      <c r="H81" s="181">
        <v>0.5</v>
      </c>
      <c r="I81" s="20">
        <v>0.27</v>
      </c>
      <c r="J81" s="20">
        <v>0.37</v>
      </c>
      <c r="K81" s="20">
        <v>0.43</v>
      </c>
      <c r="L81" s="8">
        <v>59</v>
      </c>
      <c r="M81" s="8">
        <v>60</v>
      </c>
    </row>
    <row r="82" spans="1:13">
      <c r="A82" s="222" t="s">
        <v>62</v>
      </c>
      <c r="B82" s="20" t="s">
        <v>99</v>
      </c>
      <c r="C82" s="20" t="s">
        <v>103</v>
      </c>
      <c r="D82" s="20" t="s">
        <v>103</v>
      </c>
      <c r="E82" s="20" t="s">
        <v>103</v>
      </c>
      <c r="F82" s="20" t="s">
        <v>103</v>
      </c>
      <c r="G82" s="26">
        <v>0.5</v>
      </c>
      <c r="H82" s="26">
        <v>0.5</v>
      </c>
      <c r="I82" s="20" t="s">
        <v>103</v>
      </c>
      <c r="J82" s="20" t="s">
        <v>103</v>
      </c>
      <c r="K82" s="20" t="s">
        <v>103</v>
      </c>
      <c r="L82" s="1">
        <v>51.8</v>
      </c>
      <c r="M82" s="1">
        <v>70.5</v>
      </c>
    </row>
    <row r="83" spans="1:13">
      <c r="A83" s="222" t="s">
        <v>21</v>
      </c>
      <c r="B83" s="20" t="s">
        <v>100</v>
      </c>
      <c r="C83" s="49">
        <v>1</v>
      </c>
      <c r="D83" s="49">
        <v>0.4</v>
      </c>
      <c r="E83" s="49">
        <v>1.1000000000000001</v>
      </c>
      <c r="F83" s="49">
        <v>0.4</v>
      </c>
      <c r="G83" s="49">
        <v>0.4</v>
      </c>
      <c r="H83" s="49">
        <v>0.4</v>
      </c>
      <c r="I83" s="20">
        <v>41.8</v>
      </c>
      <c r="J83" s="49">
        <v>36.700000000000003</v>
      </c>
      <c r="K83" s="49">
        <v>38</v>
      </c>
      <c r="L83" s="1">
        <v>47.8</v>
      </c>
      <c r="M83" s="262">
        <v>65</v>
      </c>
    </row>
    <row r="84" spans="1:13">
      <c r="A84" s="222" t="s">
        <v>83</v>
      </c>
      <c r="B84" s="20" t="s">
        <v>99</v>
      </c>
      <c r="C84" s="20">
        <v>7.0000000000000007E-2</v>
      </c>
      <c r="D84" s="20">
        <v>7.0000000000000007E-2</v>
      </c>
      <c r="E84" s="20">
        <v>0.08</v>
      </c>
      <c r="F84" s="20">
        <v>0.19</v>
      </c>
      <c r="G84" s="49">
        <v>0.5</v>
      </c>
      <c r="H84" s="49">
        <v>0.2</v>
      </c>
      <c r="I84" s="20">
        <v>61.13</v>
      </c>
      <c r="J84" s="20">
        <v>58.46</v>
      </c>
      <c r="K84" s="20">
        <v>64.7</v>
      </c>
      <c r="L84" s="20">
        <v>67.8</v>
      </c>
      <c r="M84" s="20">
        <v>76.5</v>
      </c>
    </row>
    <row r="85" spans="1:13" ht="38.25">
      <c r="A85" s="222" t="s">
        <v>51</v>
      </c>
      <c r="B85" s="20" t="s">
        <v>99</v>
      </c>
      <c r="C85" s="186">
        <v>0.56999999999999995</v>
      </c>
      <c r="D85" s="186">
        <v>0.56999999999999995</v>
      </c>
      <c r="E85" s="186">
        <v>0.57999999999999996</v>
      </c>
      <c r="F85" s="186">
        <v>0.57999999999999996</v>
      </c>
      <c r="G85" s="26">
        <v>0.18</v>
      </c>
      <c r="H85" s="26">
        <v>0.182</v>
      </c>
      <c r="I85" s="20">
        <v>56.6</v>
      </c>
      <c r="J85" s="20">
        <v>61.7</v>
      </c>
      <c r="K85" s="20">
        <v>63.2</v>
      </c>
      <c r="L85" s="1" t="s">
        <v>145</v>
      </c>
      <c r="M85" s="1" t="s">
        <v>138</v>
      </c>
    </row>
    <row r="86" spans="1:13">
      <c r="A86" s="222" t="s">
        <v>40</v>
      </c>
      <c r="B86" s="20" t="s">
        <v>98</v>
      </c>
      <c r="C86" s="20">
        <v>0.2</v>
      </c>
      <c r="D86" s="20">
        <v>0.2</v>
      </c>
      <c r="E86" s="20">
        <v>0.2</v>
      </c>
      <c r="F86" s="20">
        <v>0.2</v>
      </c>
      <c r="G86" s="221">
        <v>0.6</v>
      </c>
      <c r="H86" s="221">
        <v>0.15</v>
      </c>
      <c r="I86" s="20">
        <v>36.200000000000003</v>
      </c>
      <c r="J86" s="20">
        <v>38.299999999999997</v>
      </c>
      <c r="K86" s="20">
        <v>42.8</v>
      </c>
      <c r="L86" s="221">
        <v>69.099999999999994</v>
      </c>
      <c r="M86" s="221">
        <v>57</v>
      </c>
    </row>
    <row r="87" spans="1:13">
      <c r="A87" s="222" t="s">
        <v>54</v>
      </c>
      <c r="B87" s="20" t="s">
        <v>98</v>
      </c>
      <c r="C87" s="20">
        <v>0.35</v>
      </c>
      <c r="D87" s="1">
        <v>0.48</v>
      </c>
      <c r="E87" s="20">
        <v>0.37</v>
      </c>
      <c r="F87" s="1">
        <v>0.56999999999999995</v>
      </c>
      <c r="G87" s="26">
        <v>0.1</v>
      </c>
      <c r="H87" s="26">
        <v>0.06</v>
      </c>
      <c r="I87" s="20">
        <v>78.8</v>
      </c>
      <c r="J87" s="20">
        <v>75.09</v>
      </c>
      <c r="K87" s="20">
        <v>83.35</v>
      </c>
      <c r="L87" s="26">
        <f>(79+11+79.8)/3</f>
        <v>56.6</v>
      </c>
      <c r="M87" s="26">
        <v>89.6</v>
      </c>
    </row>
    <row r="88" spans="1:13">
      <c r="A88" s="222" t="s">
        <v>72</v>
      </c>
      <c r="B88" s="20" t="s">
        <v>95</v>
      </c>
      <c r="C88" s="20">
        <v>1</v>
      </c>
      <c r="D88" s="20">
        <v>0</v>
      </c>
      <c r="E88" s="20">
        <v>2</v>
      </c>
      <c r="F88" s="20">
        <v>0</v>
      </c>
      <c r="G88" s="49">
        <v>0</v>
      </c>
      <c r="H88" s="49">
        <v>0</v>
      </c>
      <c r="I88" s="20">
        <v>32.14</v>
      </c>
      <c r="J88" s="20">
        <v>61</v>
      </c>
      <c r="K88" s="20">
        <v>42.1</v>
      </c>
      <c r="L88" s="49">
        <v>59.3</v>
      </c>
      <c r="M88" s="20" t="s">
        <v>103</v>
      </c>
    </row>
    <row r="89" spans="1:13">
      <c r="A89" s="225"/>
    </row>
    <row r="93" spans="1:13" ht="41.25" customHeight="1">
      <c r="A93" s="278" t="s">
        <v>7</v>
      </c>
      <c r="B93" s="278"/>
      <c r="C93" s="278"/>
      <c r="D93" s="278"/>
      <c r="E93" s="278"/>
      <c r="F93" s="278"/>
      <c r="G93" s="278"/>
      <c r="H93" s="278"/>
      <c r="I93" s="278"/>
      <c r="J93" s="278"/>
      <c r="K93" s="278"/>
    </row>
    <row r="94" spans="1:13" ht="47.25" customHeight="1">
      <c r="A94" s="278" t="s">
        <v>10</v>
      </c>
      <c r="B94" s="278"/>
      <c r="C94" s="278"/>
      <c r="D94" s="278"/>
      <c r="E94" s="278"/>
      <c r="F94" s="278"/>
      <c r="G94" s="278"/>
      <c r="H94" s="278"/>
      <c r="I94" s="278"/>
      <c r="J94" s="278"/>
      <c r="K94" s="278"/>
    </row>
  </sheetData>
  <autoFilter ref="A3:M88"/>
  <sortState ref="A4:M88">
    <sortCondition descending="1" ref="H4:H88"/>
  </sortState>
  <mergeCells count="4">
    <mergeCell ref="A94:K94"/>
    <mergeCell ref="A93:K93"/>
    <mergeCell ref="I2:L2"/>
    <mergeCell ref="A1:M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&amp;RПриложение 1
Рынки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96" zoomScaleNormal="96" workbookViewId="0">
      <pane ySplit="1" topLeftCell="A2" activePane="bottomLeft" state="frozen"/>
      <selection pane="bottomLeft" activeCell="D2" sqref="D2"/>
    </sheetView>
  </sheetViews>
  <sheetFormatPr defaultColWidth="9.140625" defaultRowHeight="15"/>
  <cols>
    <col min="1" max="1" width="25.140625" style="80" customWidth="1"/>
    <col min="2" max="2" width="8.42578125" style="96" customWidth="1"/>
    <col min="3" max="4" width="9.140625" style="137"/>
    <col min="5" max="5" width="17" style="137" customWidth="1"/>
    <col min="6" max="6" width="17.28515625" style="137" customWidth="1"/>
    <col min="7" max="16384" width="9.140625" style="80"/>
  </cols>
  <sheetData>
    <row r="1" spans="1:6" ht="49.5" customHeight="1">
      <c r="A1" s="287" t="s">
        <v>155</v>
      </c>
      <c r="B1" s="287"/>
      <c r="C1" s="287"/>
      <c r="D1" s="287"/>
      <c r="E1" s="287"/>
      <c r="F1" s="287"/>
    </row>
    <row r="2" spans="1:6" ht="153">
      <c r="A2" s="33" t="s">
        <v>8</v>
      </c>
      <c r="B2" s="33" t="s">
        <v>9</v>
      </c>
      <c r="C2" s="26" t="s">
        <v>112</v>
      </c>
      <c r="D2" s="26" t="s">
        <v>113</v>
      </c>
      <c r="E2" s="26" t="s">
        <v>114</v>
      </c>
      <c r="F2" s="26" t="s">
        <v>115</v>
      </c>
    </row>
    <row r="3" spans="1:6">
      <c r="A3" s="35" t="s">
        <v>15</v>
      </c>
      <c r="B3" s="2" t="s">
        <v>98</v>
      </c>
      <c r="C3" s="43" t="s">
        <v>137</v>
      </c>
      <c r="D3" s="43" t="s">
        <v>137</v>
      </c>
      <c r="E3" s="43" t="s">
        <v>137</v>
      </c>
      <c r="F3" s="43" t="s">
        <v>137</v>
      </c>
    </row>
    <row r="4" spans="1:6">
      <c r="A4" s="35" t="s">
        <v>21</v>
      </c>
      <c r="B4" s="2" t="s">
        <v>100</v>
      </c>
      <c r="C4" s="43" t="s">
        <v>137</v>
      </c>
      <c r="D4" s="43" t="s">
        <v>137</v>
      </c>
      <c r="E4" s="43" t="s">
        <v>137</v>
      </c>
      <c r="F4" s="43" t="s">
        <v>137</v>
      </c>
    </row>
    <row r="5" spans="1:6">
      <c r="A5" s="35" t="s">
        <v>27</v>
      </c>
      <c r="B5" s="2" t="s">
        <v>97</v>
      </c>
      <c r="C5" s="43" t="s">
        <v>137</v>
      </c>
      <c r="D5" s="43" t="s">
        <v>137</v>
      </c>
      <c r="E5" s="43" t="s">
        <v>137</v>
      </c>
      <c r="F5" s="43" t="s">
        <v>137</v>
      </c>
    </row>
    <row r="6" spans="1:6">
      <c r="A6" s="35" t="s">
        <v>28</v>
      </c>
      <c r="B6" s="2" t="s">
        <v>100</v>
      </c>
      <c r="C6" s="43" t="s">
        <v>137</v>
      </c>
      <c r="D6" s="43" t="s">
        <v>137</v>
      </c>
      <c r="E6" s="43" t="s">
        <v>137</v>
      </c>
      <c r="F6" s="43" t="s">
        <v>137</v>
      </c>
    </row>
    <row r="7" spans="1:6">
      <c r="A7" s="35" t="s">
        <v>29</v>
      </c>
      <c r="B7" s="2" t="s">
        <v>101</v>
      </c>
      <c r="C7" s="43" t="s">
        <v>137</v>
      </c>
      <c r="D7" s="43" t="s">
        <v>137</v>
      </c>
      <c r="E7" s="43" t="s">
        <v>137</v>
      </c>
      <c r="F7" s="43" t="s">
        <v>137</v>
      </c>
    </row>
    <row r="8" spans="1:6">
      <c r="A8" s="41" t="s">
        <v>30</v>
      </c>
      <c r="B8" s="81" t="s">
        <v>96</v>
      </c>
      <c r="C8" s="43" t="s">
        <v>137</v>
      </c>
      <c r="D8" s="43" t="s">
        <v>137</v>
      </c>
      <c r="E8" s="43" t="s">
        <v>137</v>
      </c>
      <c r="F8" s="43" t="s">
        <v>137</v>
      </c>
    </row>
    <row r="9" spans="1:6" ht="15.75" customHeight="1">
      <c r="A9" s="35" t="s">
        <v>33</v>
      </c>
      <c r="B9" s="2" t="s">
        <v>95</v>
      </c>
      <c r="C9" s="43" t="s">
        <v>137</v>
      </c>
      <c r="D9" s="43" t="s">
        <v>137</v>
      </c>
      <c r="E9" s="43" t="s">
        <v>137</v>
      </c>
      <c r="F9" s="43" t="s">
        <v>137</v>
      </c>
    </row>
    <row r="10" spans="1:6">
      <c r="A10" s="57" t="s">
        <v>35</v>
      </c>
      <c r="B10" s="58" t="s">
        <v>97</v>
      </c>
      <c r="C10" s="43" t="s">
        <v>137</v>
      </c>
      <c r="D10" s="43" t="s">
        <v>137</v>
      </c>
      <c r="E10" s="43" t="s">
        <v>137</v>
      </c>
      <c r="F10" s="43" t="s">
        <v>137</v>
      </c>
    </row>
    <row r="11" spans="1:6">
      <c r="A11" s="35" t="s">
        <v>37</v>
      </c>
      <c r="B11" s="2" t="s">
        <v>98</v>
      </c>
      <c r="C11" s="43" t="s">
        <v>137</v>
      </c>
      <c r="D11" s="43" t="s">
        <v>137</v>
      </c>
      <c r="E11" s="43" t="s">
        <v>137</v>
      </c>
      <c r="F11" s="43" t="s">
        <v>137</v>
      </c>
    </row>
    <row r="12" spans="1:6">
      <c r="A12" s="35" t="s">
        <v>39</v>
      </c>
      <c r="B12" s="2" t="s">
        <v>99</v>
      </c>
      <c r="C12" s="43" t="s">
        <v>137</v>
      </c>
      <c r="D12" s="43" t="s">
        <v>137</v>
      </c>
      <c r="E12" s="95" t="s">
        <v>137</v>
      </c>
      <c r="F12" s="95" t="s">
        <v>137</v>
      </c>
    </row>
    <row r="13" spans="1:6">
      <c r="A13" s="35" t="s">
        <v>44</v>
      </c>
      <c r="B13" s="36" t="s">
        <v>95</v>
      </c>
      <c r="C13" s="158" t="s">
        <v>137</v>
      </c>
      <c r="D13" s="158" t="s">
        <v>137</v>
      </c>
      <c r="E13" s="43" t="s">
        <v>137</v>
      </c>
      <c r="F13" s="43" t="s">
        <v>137</v>
      </c>
    </row>
    <row r="14" spans="1:6">
      <c r="A14" s="35" t="s">
        <v>47</v>
      </c>
      <c r="B14" s="2" t="s">
        <v>98</v>
      </c>
      <c r="C14" s="43" t="s">
        <v>137</v>
      </c>
      <c r="D14" s="43" t="s">
        <v>137</v>
      </c>
      <c r="E14" s="43" t="s">
        <v>137</v>
      </c>
      <c r="F14" s="43" t="s">
        <v>137</v>
      </c>
    </row>
    <row r="15" spans="1:6">
      <c r="A15" s="35" t="s">
        <v>54</v>
      </c>
      <c r="B15" s="2" t="s">
        <v>98</v>
      </c>
      <c r="C15" s="43" t="s">
        <v>137</v>
      </c>
      <c r="D15" s="43" t="s">
        <v>137</v>
      </c>
      <c r="E15" s="130" t="s">
        <v>137</v>
      </c>
      <c r="F15" s="43" t="s">
        <v>137</v>
      </c>
    </row>
    <row r="16" spans="1:6">
      <c r="A16" s="35" t="s">
        <v>58</v>
      </c>
      <c r="B16" s="2" t="s">
        <v>96</v>
      </c>
      <c r="C16" s="43" t="s">
        <v>137</v>
      </c>
      <c r="D16" s="43" t="s">
        <v>137</v>
      </c>
      <c r="E16" s="43" t="s">
        <v>137</v>
      </c>
      <c r="F16" s="43" t="s">
        <v>137</v>
      </c>
    </row>
    <row r="17" spans="1:6">
      <c r="A17" s="35" t="s">
        <v>60</v>
      </c>
      <c r="B17" s="2" t="s">
        <v>99</v>
      </c>
      <c r="C17" s="43" t="s">
        <v>137</v>
      </c>
      <c r="D17" s="43" t="s">
        <v>137</v>
      </c>
      <c r="E17" s="43" t="s">
        <v>137</v>
      </c>
      <c r="F17" s="43" t="s">
        <v>137</v>
      </c>
    </row>
    <row r="18" spans="1:6">
      <c r="A18" s="35" t="s">
        <v>61</v>
      </c>
      <c r="B18" s="2" t="s">
        <v>100</v>
      </c>
      <c r="C18" s="43" t="s">
        <v>137</v>
      </c>
      <c r="D18" s="43" t="s">
        <v>137</v>
      </c>
      <c r="E18" s="43" t="s">
        <v>137</v>
      </c>
      <c r="F18" s="43" t="s">
        <v>137</v>
      </c>
    </row>
    <row r="19" spans="1:6">
      <c r="A19" s="35" t="s">
        <v>64</v>
      </c>
      <c r="B19" s="2" t="s">
        <v>97</v>
      </c>
      <c r="C19" s="43" t="s">
        <v>137</v>
      </c>
      <c r="D19" s="43" t="s">
        <v>137</v>
      </c>
      <c r="E19" s="43" t="s">
        <v>137</v>
      </c>
      <c r="F19" s="43" t="s">
        <v>137</v>
      </c>
    </row>
    <row r="20" spans="1:6">
      <c r="A20" s="35" t="s">
        <v>66</v>
      </c>
      <c r="B20" s="2" t="s">
        <v>95</v>
      </c>
      <c r="C20" s="43" t="s">
        <v>137</v>
      </c>
      <c r="D20" s="43" t="s">
        <v>137</v>
      </c>
      <c r="E20" s="43" t="s">
        <v>137</v>
      </c>
      <c r="F20" s="43" t="s">
        <v>137</v>
      </c>
    </row>
    <row r="21" spans="1:6">
      <c r="A21" s="35" t="s">
        <v>67</v>
      </c>
      <c r="B21" s="2" t="s">
        <v>100</v>
      </c>
      <c r="C21" s="43" t="s">
        <v>137</v>
      </c>
      <c r="D21" s="43" t="s">
        <v>137</v>
      </c>
      <c r="E21" s="43" t="s">
        <v>137</v>
      </c>
      <c r="F21" s="43" t="s">
        <v>137</v>
      </c>
    </row>
    <row r="22" spans="1:6">
      <c r="A22" s="35" t="s">
        <v>68</v>
      </c>
      <c r="B22" s="2" t="s">
        <v>99</v>
      </c>
      <c r="C22" s="43" t="s">
        <v>137</v>
      </c>
      <c r="D22" s="43" t="s">
        <v>137</v>
      </c>
      <c r="E22" s="43" t="s">
        <v>137</v>
      </c>
      <c r="F22" s="43" t="s">
        <v>137</v>
      </c>
    </row>
    <row r="23" spans="1:6" ht="33.75" customHeight="1">
      <c r="A23" s="35" t="s">
        <v>70</v>
      </c>
      <c r="B23" s="36" t="s">
        <v>97</v>
      </c>
      <c r="C23" s="43" t="s">
        <v>137</v>
      </c>
      <c r="D23" s="43" t="s">
        <v>137</v>
      </c>
      <c r="E23" s="43" t="s">
        <v>137</v>
      </c>
      <c r="F23" s="43" t="s">
        <v>137</v>
      </c>
    </row>
    <row r="24" spans="1:6" ht="30">
      <c r="A24" s="35" t="s">
        <v>73</v>
      </c>
      <c r="B24" s="2" t="s">
        <v>101</v>
      </c>
      <c r="C24" s="43" t="s">
        <v>137</v>
      </c>
      <c r="D24" s="43" t="s">
        <v>137</v>
      </c>
      <c r="E24" s="43" t="s">
        <v>137</v>
      </c>
      <c r="F24" s="43" t="s">
        <v>137</v>
      </c>
    </row>
    <row r="25" spans="1:6">
      <c r="A25" s="35" t="s">
        <v>74</v>
      </c>
      <c r="B25" s="2" t="s">
        <v>100</v>
      </c>
      <c r="C25" s="43" t="s">
        <v>137</v>
      </c>
      <c r="D25" s="43" t="s">
        <v>137</v>
      </c>
      <c r="E25" s="43" t="s">
        <v>137</v>
      </c>
      <c r="F25" s="43" t="s">
        <v>137</v>
      </c>
    </row>
    <row r="26" spans="1:6">
      <c r="A26" s="35" t="s">
        <v>75</v>
      </c>
      <c r="B26" s="36" t="s">
        <v>101</v>
      </c>
      <c r="C26" s="43" t="s">
        <v>137</v>
      </c>
      <c r="D26" s="43" t="s">
        <v>137</v>
      </c>
      <c r="E26" s="43" t="s">
        <v>137</v>
      </c>
      <c r="F26" s="43" t="s">
        <v>137</v>
      </c>
    </row>
    <row r="27" spans="1:6">
      <c r="A27" s="35" t="s">
        <v>77</v>
      </c>
      <c r="B27" s="2" t="s">
        <v>99</v>
      </c>
      <c r="C27" s="43" t="s">
        <v>137</v>
      </c>
      <c r="D27" s="43" t="s">
        <v>137</v>
      </c>
      <c r="E27" s="43" t="s">
        <v>137</v>
      </c>
      <c r="F27" s="43" t="s">
        <v>137</v>
      </c>
    </row>
    <row r="28" spans="1:6">
      <c r="A28" s="35" t="s">
        <v>78</v>
      </c>
      <c r="B28" s="2" t="s">
        <v>100</v>
      </c>
      <c r="C28" s="43" t="s">
        <v>137</v>
      </c>
      <c r="D28" s="43" t="s">
        <v>137</v>
      </c>
      <c r="E28" s="43" t="s">
        <v>137</v>
      </c>
      <c r="F28" s="43" t="s">
        <v>137</v>
      </c>
    </row>
    <row r="29" spans="1:6">
      <c r="A29" s="35" t="s">
        <v>79</v>
      </c>
      <c r="B29" s="2" t="s">
        <v>96</v>
      </c>
      <c r="C29" s="43" t="s">
        <v>137</v>
      </c>
      <c r="D29" s="43" t="s">
        <v>137</v>
      </c>
      <c r="E29" s="43" t="s">
        <v>137</v>
      </c>
      <c r="F29" s="43" t="s">
        <v>137</v>
      </c>
    </row>
    <row r="30" spans="1:6">
      <c r="A30" s="35" t="s">
        <v>83</v>
      </c>
      <c r="B30" s="2" t="s">
        <v>99</v>
      </c>
      <c r="C30" s="103" t="s">
        <v>137</v>
      </c>
      <c r="D30" s="103" t="s">
        <v>137</v>
      </c>
      <c r="E30" s="103" t="s">
        <v>137</v>
      </c>
      <c r="F30" s="103" t="s">
        <v>137</v>
      </c>
    </row>
    <row r="31" spans="1:6">
      <c r="A31" s="35" t="s">
        <v>84</v>
      </c>
      <c r="B31" s="2" t="s">
        <v>99</v>
      </c>
      <c r="C31" s="43" t="s">
        <v>137</v>
      </c>
      <c r="D31" s="43" t="s">
        <v>137</v>
      </c>
      <c r="E31" s="43" t="s">
        <v>137</v>
      </c>
      <c r="F31" s="43" t="s">
        <v>137</v>
      </c>
    </row>
    <row r="32" spans="1:6" ht="33" customHeight="1">
      <c r="A32" s="35" t="s">
        <v>86</v>
      </c>
      <c r="B32" s="2" t="s">
        <v>96</v>
      </c>
      <c r="C32" s="43" t="s">
        <v>137</v>
      </c>
      <c r="D32" s="43" t="s">
        <v>137</v>
      </c>
      <c r="E32" s="43" t="s">
        <v>137</v>
      </c>
      <c r="F32" s="130" t="s">
        <v>137</v>
      </c>
    </row>
    <row r="33" spans="1:6">
      <c r="A33" s="35" t="s">
        <v>88</v>
      </c>
      <c r="B33" s="2" t="s">
        <v>102</v>
      </c>
      <c r="C33" s="43" t="s">
        <v>137</v>
      </c>
      <c r="D33" s="43" t="s">
        <v>137</v>
      </c>
      <c r="E33" s="43" t="s">
        <v>137</v>
      </c>
      <c r="F33" s="43" t="s">
        <v>137</v>
      </c>
    </row>
    <row r="34" spans="1:6">
      <c r="A34" s="35" t="s">
        <v>89</v>
      </c>
      <c r="B34" s="2" t="s">
        <v>101</v>
      </c>
      <c r="C34" s="43" t="s">
        <v>137</v>
      </c>
      <c r="D34" s="43" t="s">
        <v>137</v>
      </c>
      <c r="E34" s="43" t="s">
        <v>137</v>
      </c>
      <c r="F34" s="43" t="s">
        <v>137</v>
      </c>
    </row>
    <row r="35" spans="1:6">
      <c r="A35" s="35" t="s">
        <v>141</v>
      </c>
      <c r="B35" s="2" t="s">
        <v>98</v>
      </c>
      <c r="C35" s="43" t="s">
        <v>140</v>
      </c>
      <c r="D35" s="43" t="s">
        <v>140</v>
      </c>
      <c r="E35" s="103">
        <v>51.6</v>
      </c>
      <c r="F35" s="43"/>
    </row>
    <row r="36" spans="1:6">
      <c r="A36" s="35" t="s">
        <v>11</v>
      </c>
      <c r="B36" s="2" t="s">
        <v>95</v>
      </c>
      <c r="C36" s="43">
        <v>35</v>
      </c>
      <c r="D36" s="43">
        <v>100</v>
      </c>
      <c r="E36" s="43">
        <v>53.5</v>
      </c>
      <c r="F36" s="43" t="s">
        <v>138</v>
      </c>
    </row>
    <row r="37" spans="1:6">
      <c r="A37" s="35" t="s">
        <v>13</v>
      </c>
      <c r="B37" s="2" t="s">
        <v>96</v>
      </c>
      <c r="C37" s="43">
        <v>100</v>
      </c>
      <c r="D37" s="43">
        <v>100</v>
      </c>
      <c r="E37" s="43">
        <v>47.4</v>
      </c>
      <c r="F37" s="43">
        <v>78</v>
      </c>
    </row>
    <row r="38" spans="1:6">
      <c r="A38" s="35" t="s">
        <v>38</v>
      </c>
      <c r="B38" s="2" t="s">
        <v>96</v>
      </c>
      <c r="C38" s="43">
        <v>55</v>
      </c>
      <c r="D38" s="43">
        <v>99.1</v>
      </c>
      <c r="E38" s="43">
        <v>42.8</v>
      </c>
      <c r="F38" s="158">
        <v>84.7</v>
      </c>
    </row>
    <row r="39" spans="1:6">
      <c r="A39" s="35" t="s">
        <v>25</v>
      </c>
      <c r="B39" s="2" t="s">
        <v>101</v>
      </c>
      <c r="C39" s="43">
        <v>99</v>
      </c>
      <c r="D39" s="43">
        <v>99</v>
      </c>
      <c r="E39" s="43">
        <v>57.8</v>
      </c>
      <c r="F39" s="43">
        <v>70.8</v>
      </c>
    </row>
    <row r="40" spans="1:6">
      <c r="A40" s="35" t="s">
        <v>22</v>
      </c>
      <c r="B40" s="2" t="s">
        <v>95</v>
      </c>
      <c r="C40" s="43">
        <v>89.1</v>
      </c>
      <c r="D40" s="43">
        <v>97</v>
      </c>
      <c r="E40" s="103">
        <v>35.299999999999997</v>
      </c>
      <c r="F40" s="159" t="s">
        <v>138</v>
      </c>
    </row>
    <row r="41" spans="1:6" ht="30">
      <c r="A41" s="35" t="s">
        <v>55</v>
      </c>
      <c r="B41" s="2" t="s">
        <v>98</v>
      </c>
      <c r="C41" s="105">
        <v>81.2</v>
      </c>
      <c r="D41" s="105">
        <v>96</v>
      </c>
      <c r="E41" s="105">
        <v>60</v>
      </c>
      <c r="F41" s="105">
        <v>60</v>
      </c>
    </row>
    <row r="42" spans="1:6">
      <c r="A42" s="35" t="s">
        <v>16</v>
      </c>
      <c r="B42" s="2" t="s">
        <v>95</v>
      </c>
      <c r="C42" s="43">
        <v>98.5</v>
      </c>
      <c r="D42" s="43">
        <v>95.6</v>
      </c>
      <c r="E42" s="158">
        <v>71.099999999999994</v>
      </c>
      <c r="F42" s="158">
        <v>51.1</v>
      </c>
    </row>
    <row r="43" spans="1:6">
      <c r="A43" s="41" t="s">
        <v>45</v>
      </c>
      <c r="B43" s="2" t="s">
        <v>102</v>
      </c>
      <c r="C43" s="43">
        <v>95.5</v>
      </c>
      <c r="D43" s="43">
        <v>95.5</v>
      </c>
      <c r="E43" s="43">
        <v>42.6</v>
      </c>
      <c r="F43" s="43">
        <v>54.8</v>
      </c>
    </row>
    <row r="44" spans="1:6">
      <c r="A44" s="35" t="s">
        <v>24</v>
      </c>
      <c r="B44" s="2" t="s">
        <v>100</v>
      </c>
      <c r="C44" s="43">
        <v>95</v>
      </c>
      <c r="D44" s="43">
        <v>95.2</v>
      </c>
      <c r="E44" s="43">
        <v>78.599999999999994</v>
      </c>
      <c r="F44" s="43"/>
    </row>
    <row r="45" spans="1:6">
      <c r="A45" s="35" t="s">
        <v>90</v>
      </c>
      <c r="B45" s="2" t="s">
        <v>99</v>
      </c>
      <c r="C45" s="43">
        <v>95</v>
      </c>
      <c r="D45" s="43">
        <v>95</v>
      </c>
      <c r="E45" s="43">
        <v>50.3</v>
      </c>
      <c r="F45" s="43"/>
    </row>
    <row r="46" spans="1:6">
      <c r="A46" s="35" t="s">
        <v>65</v>
      </c>
      <c r="B46" s="2" t="s">
        <v>98</v>
      </c>
      <c r="C46" s="148">
        <v>75</v>
      </c>
      <c r="D46" s="148">
        <v>94</v>
      </c>
      <c r="E46" s="148">
        <v>64.900000000000006</v>
      </c>
      <c r="F46" s="136"/>
    </row>
    <row r="47" spans="1:6" ht="30">
      <c r="A47" s="35" t="s">
        <v>26</v>
      </c>
      <c r="B47" s="2" t="s">
        <v>97</v>
      </c>
      <c r="C47" s="43">
        <v>93.3</v>
      </c>
      <c r="D47" s="43">
        <v>93.3</v>
      </c>
      <c r="E47" s="43">
        <v>41.2</v>
      </c>
      <c r="F47" s="43" t="s">
        <v>138</v>
      </c>
    </row>
    <row r="48" spans="1:6">
      <c r="A48" s="35" t="s">
        <v>34</v>
      </c>
      <c r="B48" s="2" t="s">
        <v>100</v>
      </c>
      <c r="C48" s="135">
        <v>92</v>
      </c>
      <c r="D48" s="134">
        <v>92</v>
      </c>
      <c r="E48" s="105">
        <v>83.7</v>
      </c>
      <c r="F48" s="105" t="s">
        <v>138</v>
      </c>
    </row>
    <row r="49" spans="1:6" ht="30">
      <c r="A49" s="35" t="s">
        <v>31</v>
      </c>
      <c r="B49" s="2" t="s">
        <v>101</v>
      </c>
      <c r="C49" s="43">
        <v>91</v>
      </c>
      <c r="D49" s="43">
        <v>91</v>
      </c>
      <c r="E49" s="43">
        <v>68.8</v>
      </c>
      <c r="F49" s="103">
        <v>82.2</v>
      </c>
    </row>
    <row r="50" spans="1:6">
      <c r="A50" s="35" t="s">
        <v>50</v>
      </c>
      <c r="B50" s="2" t="s">
        <v>99</v>
      </c>
      <c r="C50" s="43">
        <v>90</v>
      </c>
      <c r="D50" s="43">
        <v>90</v>
      </c>
      <c r="E50" s="43">
        <v>92.5</v>
      </c>
      <c r="F50" s="43">
        <v>85</v>
      </c>
    </row>
    <row r="51" spans="1:6">
      <c r="A51" s="35" t="s">
        <v>46</v>
      </c>
      <c r="B51" s="2" t="s">
        <v>100</v>
      </c>
      <c r="C51" s="43">
        <v>87</v>
      </c>
      <c r="D51" s="43">
        <v>89</v>
      </c>
      <c r="E51" s="43">
        <v>43.6</v>
      </c>
      <c r="F51" s="43"/>
    </row>
    <row r="52" spans="1:6">
      <c r="A52" s="35" t="s">
        <v>42</v>
      </c>
      <c r="B52" s="2" t="s">
        <v>95</v>
      </c>
      <c r="C52" s="43">
        <v>87.2</v>
      </c>
      <c r="D52" s="43">
        <v>87.2</v>
      </c>
      <c r="E52" s="43">
        <v>92.7</v>
      </c>
      <c r="F52" s="43">
        <v>74.900000000000006</v>
      </c>
    </row>
    <row r="53" spans="1:6">
      <c r="A53" s="35" t="s">
        <v>20</v>
      </c>
      <c r="B53" s="2" t="s">
        <v>97</v>
      </c>
      <c r="C53" s="43">
        <v>86.5</v>
      </c>
      <c r="D53" s="43">
        <v>86.5</v>
      </c>
      <c r="E53" s="43">
        <v>17.2</v>
      </c>
      <c r="F53" s="43" t="s">
        <v>138</v>
      </c>
    </row>
    <row r="54" spans="1:6">
      <c r="A54" s="35" t="s">
        <v>43</v>
      </c>
      <c r="B54" s="2" t="s">
        <v>96</v>
      </c>
      <c r="C54" s="43">
        <v>86</v>
      </c>
      <c r="D54" s="43">
        <v>86</v>
      </c>
      <c r="E54" s="43">
        <v>22</v>
      </c>
      <c r="F54" s="43"/>
    </row>
    <row r="55" spans="1:6">
      <c r="A55" s="35" t="s">
        <v>51</v>
      </c>
      <c r="B55" s="2" t="s">
        <v>99</v>
      </c>
      <c r="C55" s="43">
        <v>85</v>
      </c>
      <c r="D55" s="43">
        <v>86</v>
      </c>
      <c r="E55" s="43">
        <v>62</v>
      </c>
      <c r="F55" s="43" t="s">
        <v>138</v>
      </c>
    </row>
    <row r="56" spans="1:6">
      <c r="A56" s="35" t="s">
        <v>53</v>
      </c>
      <c r="B56" s="2" t="s">
        <v>100</v>
      </c>
      <c r="C56" s="43">
        <v>67</v>
      </c>
      <c r="D56" s="43">
        <v>85.3</v>
      </c>
      <c r="E56" s="157">
        <v>52.5</v>
      </c>
      <c r="F56" s="158">
        <v>48</v>
      </c>
    </row>
    <row r="57" spans="1:6">
      <c r="A57" s="35" t="s">
        <v>40</v>
      </c>
      <c r="B57" s="2" t="s">
        <v>98</v>
      </c>
      <c r="C57" s="43">
        <v>86</v>
      </c>
      <c r="D57" s="43">
        <v>85.2</v>
      </c>
      <c r="E57" s="43">
        <v>32.1</v>
      </c>
      <c r="F57" s="132">
        <v>32.200000000000003</v>
      </c>
    </row>
    <row r="58" spans="1:6" ht="30">
      <c r="A58" s="35" t="s">
        <v>36</v>
      </c>
      <c r="B58" s="2" t="s">
        <v>101</v>
      </c>
      <c r="C58" s="43">
        <v>85</v>
      </c>
      <c r="D58" s="43">
        <v>85</v>
      </c>
      <c r="E58" s="43">
        <v>48</v>
      </c>
      <c r="F58" s="43">
        <v>47</v>
      </c>
    </row>
    <row r="59" spans="1:6">
      <c r="A59" s="35" t="s">
        <v>80</v>
      </c>
      <c r="B59" s="2" t="s">
        <v>100</v>
      </c>
      <c r="C59" s="43">
        <v>85</v>
      </c>
      <c r="D59" s="43">
        <v>85</v>
      </c>
      <c r="E59" s="43">
        <v>39</v>
      </c>
      <c r="F59" s="43">
        <v>47</v>
      </c>
    </row>
    <row r="60" spans="1:6" ht="30">
      <c r="A60" s="35" t="s">
        <v>17</v>
      </c>
      <c r="B60" s="2" t="s">
        <v>99</v>
      </c>
      <c r="C60" s="43">
        <v>83.5</v>
      </c>
      <c r="D60" s="43">
        <v>83.5</v>
      </c>
      <c r="E60" s="43">
        <v>76.400000000000006</v>
      </c>
      <c r="F60" s="43" t="s">
        <v>138</v>
      </c>
    </row>
    <row r="61" spans="1:6">
      <c r="A61" s="35" t="s">
        <v>59</v>
      </c>
      <c r="B61" s="2" t="s">
        <v>96</v>
      </c>
      <c r="C61" s="43">
        <v>37.700000000000003</v>
      </c>
      <c r="D61" s="43">
        <v>83</v>
      </c>
      <c r="E61" s="43">
        <v>39.299999999999997</v>
      </c>
      <c r="F61" s="43">
        <v>46.7</v>
      </c>
    </row>
    <row r="62" spans="1:6">
      <c r="A62" s="35" t="s">
        <v>63</v>
      </c>
      <c r="B62" s="2" t="s">
        <v>99</v>
      </c>
      <c r="C62" s="43">
        <v>81</v>
      </c>
      <c r="D62" s="43">
        <v>81.5</v>
      </c>
      <c r="E62" s="43">
        <v>52</v>
      </c>
      <c r="F62" s="43">
        <v>55.2</v>
      </c>
    </row>
    <row r="63" spans="1:6">
      <c r="A63" s="35" t="s">
        <v>62</v>
      </c>
      <c r="B63" s="2" t="s">
        <v>99</v>
      </c>
      <c r="C63" s="43">
        <v>69</v>
      </c>
      <c r="D63" s="43">
        <v>80</v>
      </c>
      <c r="E63" s="43">
        <v>49</v>
      </c>
      <c r="F63" s="43">
        <v>70.5</v>
      </c>
    </row>
    <row r="64" spans="1:6">
      <c r="A64" s="35" t="s">
        <v>23</v>
      </c>
      <c r="B64" s="2" t="s">
        <v>98</v>
      </c>
      <c r="C64" s="43">
        <v>79.900000000000006</v>
      </c>
      <c r="D64" s="43">
        <v>79.900000000000006</v>
      </c>
      <c r="E64" s="43">
        <v>37.4</v>
      </c>
      <c r="F64" s="43"/>
    </row>
    <row r="65" spans="1:6">
      <c r="A65" s="35" t="s">
        <v>81</v>
      </c>
      <c r="B65" s="2" t="s">
        <v>96</v>
      </c>
      <c r="C65" s="43">
        <v>77</v>
      </c>
      <c r="D65" s="43">
        <v>78</v>
      </c>
      <c r="E65" s="158" t="s">
        <v>103</v>
      </c>
      <c r="F65" s="158" t="s">
        <v>103</v>
      </c>
    </row>
    <row r="66" spans="1:6">
      <c r="A66" s="35" t="s">
        <v>71</v>
      </c>
      <c r="B66" s="2" t="s">
        <v>102</v>
      </c>
      <c r="C66" s="43">
        <v>75</v>
      </c>
      <c r="D66" s="43">
        <v>75</v>
      </c>
      <c r="E66" s="43">
        <v>47.2</v>
      </c>
      <c r="F66" s="43" t="s">
        <v>138</v>
      </c>
    </row>
    <row r="67" spans="1:6" ht="24.75" customHeight="1">
      <c r="A67" s="35" t="s">
        <v>32</v>
      </c>
      <c r="B67" s="2" t="s">
        <v>98</v>
      </c>
      <c r="C67" s="43">
        <v>18</v>
      </c>
      <c r="D67" s="43">
        <v>72.5</v>
      </c>
      <c r="E67" s="43">
        <v>42.8</v>
      </c>
      <c r="F67" s="43">
        <v>30.7</v>
      </c>
    </row>
    <row r="68" spans="1:6">
      <c r="A68" s="35" t="s">
        <v>57</v>
      </c>
      <c r="B68" s="2" t="s">
        <v>98</v>
      </c>
      <c r="C68" s="43">
        <v>71.900000000000006</v>
      </c>
      <c r="D68" s="43">
        <v>71.900000000000006</v>
      </c>
      <c r="E68" s="43">
        <v>55.1</v>
      </c>
      <c r="F68" s="43" t="s">
        <v>138</v>
      </c>
    </row>
    <row r="69" spans="1:6">
      <c r="A69" s="35" t="s">
        <v>76</v>
      </c>
      <c r="B69" s="2" t="s">
        <v>100</v>
      </c>
      <c r="C69" s="145">
        <v>67</v>
      </c>
      <c r="D69" s="43">
        <v>67.400000000000006</v>
      </c>
      <c r="E69" s="274">
        <v>83.2</v>
      </c>
      <c r="F69" s="120">
        <v>52.2</v>
      </c>
    </row>
    <row r="70" spans="1:6">
      <c r="A70" s="35" t="s">
        <v>18</v>
      </c>
      <c r="B70" s="2" t="s">
        <v>100</v>
      </c>
      <c r="C70" s="158">
        <v>62.8</v>
      </c>
      <c r="D70" s="158">
        <v>62.8</v>
      </c>
      <c r="E70" s="158">
        <v>53.9</v>
      </c>
      <c r="F70" s="158">
        <v>67.8</v>
      </c>
    </row>
    <row r="71" spans="1:6">
      <c r="A71" s="35" t="s">
        <v>56</v>
      </c>
      <c r="B71" s="2" t="s">
        <v>99</v>
      </c>
      <c r="C71" s="43">
        <v>50</v>
      </c>
      <c r="D71" s="43">
        <v>52.1</v>
      </c>
      <c r="E71" s="43">
        <v>47</v>
      </c>
      <c r="F71" s="43">
        <v>68</v>
      </c>
    </row>
    <row r="72" spans="1:6">
      <c r="A72" s="35" t="s">
        <v>82</v>
      </c>
      <c r="B72" s="2" t="s">
        <v>102</v>
      </c>
      <c r="C72" s="43">
        <v>51.25</v>
      </c>
      <c r="D72" s="43">
        <v>51.25</v>
      </c>
      <c r="E72" s="43">
        <v>70.599999999999994</v>
      </c>
      <c r="F72" s="43">
        <v>36</v>
      </c>
    </row>
    <row r="73" spans="1:6" ht="30">
      <c r="A73" s="35" t="s">
        <v>91</v>
      </c>
      <c r="B73" s="2" t="s">
        <v>97</v>
      </c>
      <c r="C73" s="43">
        <v>51</v>
      </c>
      <c r="D73" s="43">
        <v>51</v>
      </c>
      <c r="E73" s="43"/>
      <c r="F73" s="43"/>
    </row>
    <row r="74" spans="1:6">
      <c r="A74" s="35" t="s">
        <v>14</v>
      </c>
      <c r="B74" s="2" t="s">
        <v>97</v>
      </c>
      <c r="C74" s="59">
        <v>50</v>
      </c>
      <c r="D74" s="59">
        <v>50</v>
      </c>
      <c r="E74" s="244">
        <v>18</v>
      </c>
      <c r="F74" s="244">
        <f>12.1+4</f>
        <v>16.100000000000001</v>
      </c>
    </row>
    <row r="75" spans="1:6">
      <c r="A75" s="35" t="s">
        <v>52</v>
      </c>
      <c r="B75" s="2" t="s">
        <v>100</v>
      </c>
      <c r="C75" s="158">
        <v>47.5</v>
      </c>
      <c r="D75" s="158">
        <v>47.5</v>
      </c>
      <c r="E75" s="158">
        <v>31</v>
      </c>
      <c r="F75" s="158" t="s">
        <v>103</v>
      </c>
    </row>
    <row r="76" spans="1:6">
      <c r="A76" s="35" t="s">
        <v>85</v>
      </c>
      <c r="B76" s="2" t="s">
        <v>97</v>
      </c>
      <c r="C76" s="43">
        <v>38</v>
      </c>
      <c r="D76" s="43">
        <v>38</v>
      </c>
      <c r="E76" s="43">
        <v>44</v>
      </c>
      <c r="F76" s="43">
        <v>50</v>
      </c>
    </row>
    <row r="77" spans="1:6">
      <c r="A77" s="35" t="s">
        <v>69</v>
      </c>
      <c r="B77" s="2" t="s">
        <v>99</v>
      </c>
      <c r="C77" s="105">
        <v>36.9</v>
      </c>
      <c r="D77" s="105">
        <v>36.9</v>
      </c>
      <c r="E77" s="134">
        <v>62.5</v>
      </c>
      <c r="F77" s="105" t="s">
        <v>138</v>
      </c>
    </row>
    <row r="78" spans="1:6" ht="30">
      <c r="A78" s="35" t="s">
        <v>87</v>
      </c>
      <c r="B78" s="2" t="s">
        <v>102</v>
      </c>
      <c r="C78" s="136">
        <v>10</v>
      </c>
      <c r="D78" s="136">
        <v>33.299999999999997</v>
      </c>
      <c r="E78" s="136">
        <v>32.5</v>
      </c>
      <c r="F78" s="136">
        <v>69.2</v>
      </c>
    </row>
    <row r="79" spans="1:6">
      <c r="A79" s="35" t="s">
        <v>94</v>
      </c>
      <c r="B79" s="2" t="s">
        <v>100</v>
      </c>
      <c r="C79" s="43">
        <v>29.8</v>
      </c>
      <c r="D79" s="43">
        <v>29.8</v>
      </c>
      <c r="E79" s="43">
        <v>25</v>
      </c>
      <c r="F79" s="43">
        <v>10</v>
      </c>
    </row>
    <row r="80" spans="1:6">
      <c r="A80" s="35" t="s">
        <v>19</v>
      </c>
      <c r="B80" s="2" t="s">
        <v>100</v>
      </c>
      <c r="C80" s="273">
        <v>18.5</v>
      </c>
      <c r="D80" s="273">
        <v>23.7</v>
      </c>
      <c r="E80" s="273">
        <v>90</v>
      </c>
      <c r="F80" s="273">
        <v>75</v>
      </c>
    </row>
    <row r="81" spans="1:6">
      <c r="A81" s="35" t="s">
        <v>41</v>
      </c>
      <c r="B81" s="2" t="s">
        <v>100</v>
      </c>
      <c r="C81" s="43">
        <v>20</v>
      </c>
      <c r="D81" s="43">
        <v>20</v>
      </c>
      <c r="E81" s="43">
        <v>82.3</v>
      </c>
      <c r="F81" s="43">
        <v>20</v>
      </c>
    </row>
    <row r="82" spans="1:6" ht="30">
      <c r="A82" s="35" t="s">
        <v>92</v>
      </c>
      <c r="B82" s="2" t="s">
        <v>97</v>
      </c>
      <c r="C82" s="43">
        <v>15</v>
      </c>
      <c r="D82" s="43">
        <v>15</v>
      </c>
      <c r="E82" s="158">
        <v>44.7</v>
      </c>
      <c r="F82" s="158">
        <v>37.5</v>
      </c>
    </row>
    <row r="83" spans="1:6">
      <c r="A83" s="35" t="s">
        <v>49</v>
      </c>
      <c r="B83" s="2" t="s">
        <v>97</v>
      </c>
      <c r="C83" s="43">
        <v>12</v>
      </c>
      <c r="D83" s="43">
        <v>14.7</v>
      </c>
      <c r="E83" s="43">
        <v>24.2</v>
      </c>
      <c r="F83" s="43">
        <v>62.4</v>
      </c>
    </row>
    <row r="84" spans="1:6">
      <c r="A84" s="35" t="s">
        <v>72</v>
      </c>
      <c r="B84" s="2" t="s">
        <v>95</v>
      </c>
      <c r="C84" s="43">
        <v>17.5</v>
      </c>
      <c r="D84" s="43">
        <v>13.6</v>
      </c>
      <c r="E84" s="43">
        <v>51</v>
      </c>
      <c r="F84" s="43" t="s">
        <v>103</v>
      </c>
    </row>
    <row r="85" spans="1:6" ht="20.25" customHeight="1">
      <c r="A85" s="35" t="s">
        <v>48</v>
      </c>
      <c r="B85" s="2" t="s">
        <v>100</v>
      </c>
      <c r="C85" s="43">
        <v>10</v>
      </c>
      <c r="D85" s="43">
        <v>10</v>
      </c>
      <c r="E85" s="105">
        <v>40.5</v>
      </c>
      <c r="F85" s="105" t="s">
        <v>138</v>
      </c>
    </row>
    <row r="86" spans="1:6" ht="30">
      <c r="A86" s="35" t="s">
        <v>93</v>
      </c>
      <c r="B86" s="2" t="s">
        <v>102</v>
      </c>
      <c r="C86" s="43">
        <v>11</v>
      </c>
      <c r="D86" s="43">
        <v>4.4000000000000004</v>
      </c>
      <c r="E86" s="43" t="s">
        <v>138</v>
      </c>
      <c r="F86" s="43" t="s">
        <v>138</v>
      </c>
    </row>
    <row r="87" spans="1:6">
      <c r="A87" s="34" t="s">
        <v>12</v>
      </c>
      <c r="B87" s="2" t="s">
        <v>96</v>
      </c>
      <c r="C87" s="37">
        <v>3</v>
      </c>
      <c r="D87" s="37">
        <v>3</v>
      </c>
      <c r="E87" s="37">
        <v>55.6</v>
      </c>
      <c r="F87" s="37">
        <v>51.9</v>
      </c>
    </row>
    <row r="93" spans="1:6" ht="81" customHeight="1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06" zoomScaleNormal="106" workbookViewId="0">
      <pane ySplit="1" topLeftCell="A2" activePane="bottomLeft" state="frozen"/>
      <selection pane="bottomLeft" activeCell="B5" sqref="B5"/>
    </sheetView>
  </sheetViews>
  <sheetFormatPr defaultColWidth="9.140625" defaultRowHeight="15"/>
  <cols>
    <col min="1" max="1" width="25.140625" style="80" customWidth="1"/>
    <col min="2" max="2" width="8.42578125" style="96" customWidth="1"/>
    <col min="3" max="4" width="9.140625" style="96"/>
    <col min="5" max="5" width="17" style="96" customWidth="1"/>
    <col min="6" max="6" width="17.28515625" style="96" customWidth="1"/>
    <col min="7" max="16384" width="9.140625" style="80"/>
  </cols>
  <sheetData>
    <row r="1" spans="1:6" ht="60.75" customHeight="1">
      <c r="A1" s="295" t="s">
        <v>156</v>
      </c>
      <c r="B1" s="295"/>
      <c r="C1" s="295"/>
      <c r="D1" s="295"/>
      <c r="E1" s="295"/>
      <c r="F1" s="295"/>
    </row>
    <row r="2" spans="1:6" ht="195">
      <c r="A2" s="2" t="s">
        <v>8</v>
      </c>
      <c r="B2" s="2" t="s">
        <v>9</v>
      </c>
      <c r="C2" s="2" t="s">
        <v>112</v>
      </c>
      <c r="D2" s="2" t="s">
        <v>113</v>
      </c>
      <c r="E2" s="2" t="s">
        <v>114</v>
      </c>
      <c r="F2" s="2" t="s">
        <v>115</v>
      </c>
    </row>
    <row r="3" spans="1:6" ht="30">
      <c r="A3" s="35" t="s">
        <v>31</v>
      </c>
      <c r="B3" s="2" t="s">
        <v>101</v>
      </c>
      <c r="C3" s="2" t="s">
        <v>137</v>
      </c>
      <c r="D3" s="2" t="s">
        <v>137</v>
      </c>
      <c r="E3" s="2" t="s">
        <v>137</v>
      </c>
      <c r="F3" s="2" t="s">
        <v>137</v>
      </c>
    </row>
    <row r="4" spans="1:6">
      <c r="A4" s="35" t="s">
        <v>32</v>
      </c>
      <c r="B4" s="2" t="s">
        <v>98</v>
      </c>
      <c r="C4" s="2" t="s">
        <v>137</v>
      </c>
      <c r="D4" s="2" t="s">
        <v>137</v>
      </c>
      <c r="E4" s="2" t="s">
        <v>137</v>
      </c>
      <c r="F4" s="2" t="s">
        <v>137</v>
      </c>
    </row>
    <row r="5" spans="1:6">
      <c r="A5" s="35" t="s">
        <v>44</v>
      </c>
      <c r="B5" s="2" t="s">
        <v>95</v>
      </c>
      <c r="C5" s="2" t="s">
        <v>137</v>
      </c>
      <c r="D5" s="2" t="s">
        <v>137</v>
      </c>
      <c r="E5" s="2" t="s">
        <v>137</v>
      </c>
      <c r="F5" s="2" t="s">
        <v>137</v>
      </c>
    </row>
    <row r="6" spans="1:6" ht="30">
      <c r="A6" s="35" t="s">
        <v>55</v>
      </c>
      <c r="B6" s="2" t="s">
        <v>98</v>
      </c>
      <c r="C6" s="2" t="s">
        <v>137</v>
      </c>
      <c r="D6" s="2" t="s">
        <v>137</v>
      </c>
      <c r="E6" s="2" t="s">
        <v>137</v>
      </c>
      <c r="F6" s="2" t="s">
        <v>137</v>
      </c>
    </row>
    <row r="7" spans="1:6">
      <c r="A7" s="35" t="s">
        <v>70</v>
      </c>
      <c r="B7" s="2" t="s">
        <v>97</v>
      </c>
      <c r="C7" s="2" t="s">
        <v>137</v>
      </c>
      <c r="D7" s="2" t="s">
        <v>137</v>
      </c>
      <c r="E7" s="2" t="s">
        <v>137</v>
      </c>
      <c r="F7" s="2" t="s">
        <v>137</v>
      </c>
    </row>
    <row r="8" spans="1:6">
      <c r="A8" s="35" t="s">
        <v>72</v>
      </c>
      <c r="B8" s="2" t="s">
        <v>95</v>
      </c>
      <c r="C8" s="2" t="s">
        <v>137</v>
      </c>
      <c r="D8" s="2" t="s">
        <v>137</v>
      </c>
      <c r="E8" s="2" t="s">
        <v>137</v>
      </c>
      <c r="F8" s="2" t="s">
        <v>137</v>
      </c>
    </row>
    <row r="9" spans="1:6" ht="15.75" customHeight="1">
      <c r="A9" s="35" t="s">
        <v>78</v>
      </c>
      <c r="B9" s="2" t="s">
        <v>100</v>
      </c>
      <c r="C9" s="2" t="s">
        <v>137</v>
      </c>
      <c r="D9" s="2" t="s">
        <v>137</v>
      </c>
      <c r="E9" s="2" t="s">
        <v>137</v>
      </c>
      <c r="F9" s="2" t="s">
        <v>137</v>
      </c>
    </row>
    <row r="10" spans="1:6">
      <c r="A10" s="35" t="s">
        <v>90</v>
      </c>
      <c r="B10" s="2" t="s">
        <v>99</v>
      </c>
      <c r="C10" s="2" t="s">
        <v>137</v>
      </c>
      <c r="D10" s="2" t="s">
        <v>137</v>
      </c>
      <c r="E10" s="2" t="s">
        <v>137</v>
      </c>
      <c r="F10" s="2" t="s">
        <v>137</v>
      </c>
    </row>
    <row r="11" spans="1:6" ht="30">
      <c r="A11" s="35" t="s">
        <v>92</v>
      </c>
      <c r="B11" s="2" t="s">
        <v>97</v>
      </c>
      <c r="C11" s="2" t="s">
        <v>137</v>
      </c>
      <c r="D11" s="2" t="s">
        <v>137</v>
      </c>
      <c r="E11" s="2" t="s">
        <v>137</v>
      </c>
      <c r="F11" s="2" t="s">
        <v>137</v>
      </c>
    </row>
    <row r="12" spans="1:6" ht="18.75" customHeight="1">
      <c r="A12" s="35" t="s">
        <v>33</v>
      </c>
      <c r="B12" s="2" t="s">
        <v>95</v>
      </c>
      <c r="C12" s="2" t="s">
        <v>140</v>
      </c>
      <c r="D12" s="2" t="s">
        <v>140</v>
      </c>
      <c r="E12" s="2"/>
      <c r="F12" s="2"/>
    </row>
    <row r="13" spans="1:6">
      <c r="A13" s="35" t="s">
        <v>141</v>
      </c>
      <c r="B13" s="2" t="s">
        <v>98</v>
      </c>
      <c r="C13" s="2" t="s">
        <v>140</v>
      </c>
      <c r="D13" s="2" t="s">
        <v>140</v>
      </c>
      <c r="E13" s="2">
        <v>52.5</v>
      </c>
      <c r="F13" s="2">
        <v>56</v>
      </c>
    </row>
    <row r="14" spans="1:6">
      <c r="A14" s="35" t="s">
        <v>29</v>
      </c>
      <c r="B14" s="2" t="s">
        <v>101</v>
      </c>
      <c r="C14" s="2">
        <v>5</v>
      </c>
      <c r="D14" s="2" t="s">
        <v>138</v>
      </c>
      <c r="E14" s="2" t="s">
        <v>138</v>
      </c>
      <c r="F14" s="2" t="s">
        <v>138</v>
      </c>
    </row>
    <row r="15" spans="1:6">
      <c r="A15" s="35" t="s">
        <v>30</v>
      </c>
      <c r="B15" s="2" t="s">
        <v>96</v>
      </c>
      <c r="C15" s="13">
        <v>92.9</v>
      </c>
      <c r="D15" s="2" t="s">
        <v>138</v>
      </c>
      <c r="E15" s="2" t="s">
        <v>138</v>
      </c>
      <c r="F15" s="2" t="s">
        <v>138</v>
      </c>
    </row>
    <row r="16" spans="1:6">
      <c r="A16" s="35" t="s">
        <v>48</v>
      </c>
      <c r="B16" s="2" t="s">
        <v>100</v>
      </c>
      <c r="C16" s="2">
        <v>99</v>
      </c>
      <c r="D16" s="2">
        <v>99.98</v>
      </c>
      <c r="E16" s="86">
        <v>33.5</v>
      </c>
      <c r="F16" s="86" t="s">
        <v>138</v>
      </c>
    </row>
    <row r="17" spans="1:6">
      <c r="A17" s="35" t="s">
        <v>52</v>
      </c>
      <c r="B17" s="2" t="s">
        <v>100</v>
      </c>
      <c r="C17" s="2">
        <v>99</v>
      </c>
      <c r="D17" s="2">
        <v>99.5</v>
      </c>
      <c r="E17" s="120">
        <v>40</v>
      </c>
      <c r="F17" s="43" t="s">
        <v>103</v>
      </c>
    </row>
    <row r="18" spans="1:6">
      <c r="A18" s="35" t="s">
        <v>57</v>
      </c>
      <c r="B18" s="2" t="s">
        <v>98</v>
      </c>
      <c r="C18" s="2">
        <v>99.85</v>
      </c>
      <c r="D18" s="2">
        <v>98.5</v>
      </c>
      <c r="E18" s="43">
        <v>26.9</v>
      </c>
      <c r="F18" s="43" t="s">
        <v>138</v>
      </c>
    </row>
    <row r="19" spans="1:6">
      <c r="A19" s="35" t="s">
        <v>51</v>
      </c>
      <c r="B19" s="2" t="s">
        <v>99</v>
      </c>
      <c r="C19" s="43">
        <v>93.5</v>
      </c>
      <c r="D19" s="43">
        <v>98.2</v>
      </c>
      <c r="E19" s="43">
        <v>66.2</v>
      </c>
      <c r="F19" s="43" t="s">
        <v>138</v>
      </c>
    </row>
    <row r="20" spans="1:6">
      <c r="A20" s="35" t="s">
        <v>68</v>
      </c>
      <c r="B20" s="2" t="s">
        <v>99</v>
      </c>
      <c r="C20" s="13">
        <v>90.4</v>
      </c>
      <c r="D20" s="13">
        <v>95.7</v>
      </c>
      <c r="E20" s="2">
        <v>34.4</v>
      </c>
      <c r="F20" s="13">
        <v>43.7</v>
      </c>
    </row>
    <row r="21" spans="1:6">
      <c r="A21" s="35" t="s">
        <v>83</v>
      </c>
      <c r="B21" s="2" t="s">
        <v>99</v>
      </c>
      <c r="C21" s="2">
        <v>20</v>
      </c>
      <c r="D21" s="2">
        <v>95.7</v>
      </c>
      <c r="E21" s="2">
        <v>44.8</v>
      </c>
      <c r="F21" s="2">
        <v>73.900000000000006</v>
      </c>
    </row>
    <row r="22" spans="1:6">
      <c r="A22" s="35" t="s">
        <v>45</v>
      </c>
      <c r="B22" s="2" t="s">
        <v>102</v>
      </c>
      <c r="C22" s="2">
        <v>92.8</v>
      </c>
      <c r="D22" s="2">
        <v>95.6</v>
      </c>
      <c r="E22" s="2">
        <v>55.6</v>
      </c>
      <c r="F22" s="2">
        <v>50.9</v>
      </c>
    </row>
    <row r="23" spans="1:6" ht="33.75" customHeight="1">
      <c r="A23" s="35" t="s">
        <v>82</v>
      </c>
      <c r="B23" s="2" t="s">
        <v>102</v>
      </c>
      <c r="C23" s="2">
        <v>95.07</v>
      </c>
      <c r="D23" s="2">
        <v>95.07</v>
      </c>
      <c r="E23" s="2">
        <v>62.7</v>
      </c>
      <c r="F23" s="2">
        <v>45</v>
      </c>
    </row>
    <row r="24" spans="1:6">
      <c r="A24" s="35" t="s">
        <v>88</v>
      </c>
      <c r="B24" s="2" t="s">
        <v>102</v>
      </c>
      <c r="C24" s="13">
        <v>94.9</v>
      </c>
      <c r="D24" s="13">
        <v>94.9</v>
      </c>
      <c r="E24" s="105">
        <v>42.7</v>
      </c>
      <c r="F24" s="105">
        <v>56.8</v>
      </c>
    </row>
    <row r="25" spans="1:6">
      <c r="A25" s="35" t="s">
        <v>25</v>
      </c>
      <c r="B25" s="2" t="s">
        <v>101</v>
      </c>
      <c r="C25" s="2">
        <v>86</v>
      </c>
      <c r="D25" s="2">
        <v>94.1</v>
      </c>
      <c r="E25" s="2">
        <v>60.9</v>
      </c>
      <c r="F25" s="2">
        <v>67.099999999999994</v>
      </c>
    </row>
    <row r="26" spans="1:6">
      <c r="A26" s="35" t="s">
        <v>11</v>
      </c>
      <c r="B26" s="2" t="s">
        <v>95</v>
      </c>
      <c r="C26" s="2">
        <v>90</v>
      </c>
      <c r="D26" s="2">
        <v>93</v>
      </c>
      <c r="E26" s="2">
        <v>46</v>
      </c>
      <c r="F26" s="2" t="s">
        <v>138</v>
      </c>
    </row>
    <row r="27" spans="1:6">
      <c r="A27" s="35" t="s">
        <v>38</v>
      </c>
      <c r="B27" s="2" t="s">
        <v>96</v>
      </c>
      <c r="C27" s="2">
        <v>92</v>
      </c>
      <c r="D27" s="2">
        <v>92</v>
      </c>
      <c r="E27" s="2">
        <v>42</v>
      </c>
      <c r="F27" s="2">
        <v>74.7</v>
      </c>
    </row>
    <row r="28" spans="1:6">
      <c r="A28" s="35" t="s">
        <v>86</v>
      </c>
      <c r="B28" s="2" t="s">
        <v>96</v>
      </c>
      <c r="C28" s="2">
        <v>91.6</v>
      </c>
      <c r="D28" s="2">
        <v>91.6</v>
      </c>
      <c r="E28" s="2">
        <v>45.1</v>
      </c>
      <c r="F28" s="2" t="s">
        <v>104</v>
      </c>
    </row>
    <row r="29" spans="1:6">
      <c r="A29" s="35" t="s">
        <v>40</v>
      </c>
      <c r="B29" s="2" t="s">
        <v>98</v>
      </c>
      <c r="C29" s="43">
        <v>91</v>
      </c>
      <c r="D29" s="43">
        <v>91</v>
      </c>
      <c r="E29" s="43">
        <v>61.6</v>
      </c>
      <c r="F29" s="43">
        <v>50</v>
      </c>
    </row>
    <row r="30" spans="1:6">
      <c r="A30" s="35" t="s">
        <v>80</v>
      </c>
      <c r="B30" s="2" t="s">
        <v>100</v>
      </c>
      <c r="C30" s="43">
        <v>90</v>
      </c>
      <c r="D30" s="43">
        <v>90</v>
      </c>
      <c r="E30" s="43">
        <v>29</v>
      </c>
      <c r="F30" s="43">
        <v>30</v>
      </c>
    </row>
    <row r="31" spans="1:6">
      <c r="A31" s="35" t="s">
        <v>22</v>
      </c>
      <c r="B31" s="2" t="s">
        <v>95</v>
      </c>
      <c r="C31" s="2">
        <v>88</v>
      </c>
      <c r="D31" s="2">
        <v>89.1</v>
      </c>
      <c r="E31" s="2">
        <v>33.6</v>
      </c>
      <c r="F31" s="2">
        <v>46.2</v>
      </c>
    </row>
    <row r="32" spans="1:6">
      <c r="A32" s="35" t="s">
        <v>58</v>
      </c>
      <c r="B32" s="2" t="s">
        <v>96</v>
      </c>
      <c r="C32" s="2">
        <v>81.3</v>
      </c>
      <c r="D32" s="2">
        <v>88</v>
      </c>
      <c r="E32" s="2">
        <v>49.35</v>
      </c>
      <c r="F32" s="2">
        <v>50</v>
      </c>
    </row>
    <row r="33" spans="1:6">
      <c r="A33" s="35" t="s">
        <v>59</v>
      </c>
      <c r="B33" s="2" t="s">
        <v>96</v>
      </c>
      <c r="C33" s="2">
        <v>90</v>
      </c>
      <c r="D33" s="2">
        <v>87.8</v>
      </c>
      <c r="E33" s="43">
        <v>36.4</v>
      </c>
      <c r="F33" s="43">
        <v>64.3</v>
      </c>
    </row>
    <row r="34" spans="1:6">
      <c r="A34" s="35" t="s">
        <v>69</v>
      </c>
      <c r="B34" s="2" t="s">
        <v>99</v>
      </c>
      <c r="C34" s="90">
        <v>87.5</v>
      </c>
      <c r="D34" s="90">
        <v>87.5</v>
      </c>
      <c r="E34" s="85">
        <v>55.3</v>
      </c>
      <c r="F34" s="86" t="s">
        <v>138</v>
      </c>
    </row>
    <row r="35" spans="1:6">
      <c r="A35" s="35" t="s">
        <v>66</v>
      </c>
      <c r="B35" s="2" t="s">
        <v>95</v>
      </c>
      <c r="C35" s="2">
        <v>80</v>
      </c>
      <c r="D35" s="2">
        <v>87.04</v>
      </c>
      <c r="E35" s="2"/>
      <c r="F35" s="2"/>
    </row>
    <row r="36" spans="1:6">
      <c r="A36" s="35" t="s">
        <v>60</v>
      </c>
      <c r="B36" s="2" t="s">
        <v>99</v>
      </c>
      <c r="C36" s="2">
        <v>85.6</v>
      </c>
      <c r="D36" s="2">
        <v>86</v>
      </c>
      <c r="E36" s="43">
        <v>61.7</v>
      </c>
      <c r="F36" s="43">
        <v>57.2</v>
      </c>
    </row>
    <row r="37" spans="1:6">
      <c r="A37" s="35" t="s">
        <v>79</v>
      </c>
      <c r="B37" s="2" t="s">
        <v>96</v>
      </c>
      <c r="C37" s="2">
        <v>85.9</v>
      </c>
      <c r="D37" s="2">
        <v>85.9</v>
      </c>
      <c r="E37" s="2">
        <v>60</v>
      </c>
      <c r="F37" s="2">
        <v>67</v>
      </c>
    </row>
    <row r="38" spans="1:6">
      <c r="A38" s="35" t="s">
        <v>20</v>
      </c>
      <c r="B38" s="2" t="s">
        <v>97</v>
      </c>
      <c r="C38" s="2">
        <v>78.2</v>
      </c>
      <c r="D38" s="2">
        <v>85.3</v>
      </c>
      <c r="E38" s="2">
        <v>16</v>
      </c>
      <c r="F38" s="2" t="s">
        <v>138</v>
      </c>
    </row>
    <row r="39" spans="1:6">
      <c r="A39" s="35" t="s">
        <v>15</v>
      </c>
      <c r="B39" s="2" t="s">
        <v>98</v>
      </c>
      <c r="C39" s="2">
        <v>95.5</v>
      </c>
      <c r="D39" s="2">
        <v>84.19</v>
      </c>
      <c r="E39" s="2">
        <v>42.2</v>
      </c>
      <c r="F39" s="2" t="s">
        <v>138</v>
      </c>
    </row>
    <row r="40" spans="1:6">
      <c r="A40" s="35" t="s">
        <v>39</v>
      </c>
      <c r="B40" s="2" t="s">
        <v>99</v>
      </c>
      <c r="C40" s="2">
        <v>83</v>
      </c>
      <c r="D40" s="2">
        <v>83</v>
      </c>
      <c r="E40" s="265">
        <v>60.4</v>
      </c>
      <c r="F40" s="265" t="s">
        <v>138</v>
      </c>
    </row>
    <row r="41" spans="1:6">
      <c r="A41" s="35" t="s">
        <v>41</v>
      </c>
      <c r="B41" s="2" t="s">
        <v>100</v>
      </c>
      <c r="C41" s="2">
        <v>80</v>
      </c>
      <c r="D41" s="2">
        <v>81.7</v>
      </c>
      <c r="E41" s="2">
        <v>77.3</v>
      </c>
      <c r="F41" s="2">
        <v>100</v>
      </c>
    </row>
    <row r="42" spans="1:6">
      <c r="A42" s="35" t="s">
        <v>42</v>
      </c>
      <c r="B42" s="2" t="s">
        <v>95</v>
      </c>
      <c r="C42" s="2">
        <v>80</v>
      </c>
      <c r="D42" s="2">
        <v>80.3</v>
      </c>
      <c r="E42" s="2">
        <v>89.2</v>
      </c>
      <c r="F42" s="43">
        <v>69.099999999999994</v>
      </c>
    </row>
    <row r="43" spans="1:6">
      <c r="A43" s="35" t="s">
        <v>43</v>
      </c>
      <c r="B43" s="2" t="s">
        <v>96</v>
      </c>
      <c r="C43" s="43">
        <v>80</v>
      </c>
      <c r="D43" s="43">
        <v>80</v>
      </c>
      <c r="E43" s="2">
        <v>30.3</v>
      </c>
      <c r="F43" s="2"/>
    </row>
    <row r="44" spans="1:6">
      <c r="A44" s="35" t="s">
        <v>53</v>
      </c>
      <c r="B44" s="2" t="s">
        <v>100</v>
      </c>
      <c r="C44" s="2">
        <v>80</v>
      </c>
      <c r="D44" s="2">
        <v>80</v>
      </c>
      <c r="E44" s="120">
        <v>60.5</v>
      </c>
      <c r="F44" s="43">
        <v>51</v>
      </c>
    </row>
    <row r="45" spans="1:6">
      <c r="A45" s="35" t="s">
        <v>94</v>
      </c>
      <c r="B45" s="2" t="s">
        <v>100</v>
      </c>
      <c r="C45" s="13">
        <v>76.099999999999994</v>
      </c>
      <c r="D45" s="13">
        <v>80</v>
      </c>
      <c r="E45" s="2">
        <v>24</v>
      </c>
      <c r="F45" s="43">
        <v>18.3</v>
      </c>
    </row>
    <row r="46" spans="1:6">
      <c r="A46" s="35" t="s">
        <v>76</v>
      </c>
      <c r="B46" s="2" t="s">
        <v>100</v>
      </c>
      <c r="C46" s="2">
        <v>41</v>
      </c>
      <c r="D46" s="2">
        <v>75.099999999999994</v>
      </c>
      <c r="E46" s="120">
        <v>76.8</v>
      </c>
      <c r="F46" s="120">
        <v>57.2</v>
      </c>
    </row>
    <row r="47" spans="1:6">
      <c r="A47" s="34" t="s">
        <v>12</v>
      </c>
      <c r="B47" s="2" t="s">
        <v>96</v>
      </c>
      <c r="C47" s="37">
        <v>65</v>
      </c>
      <c r="D47" s="37">
        <v>75</v>
      </c>
      <c r="E47" s="37">
        <v>53.8</v>
      </c>
      <c r="F47" s="37">
        <v>40</v>
      </c>
    </row>
    <row r="48" spans="1:6">
      <c r="A48" s="35" t="s">
        <v>28</v>
      </c>
      <c r="B48" s="2" t="s">
        <v>100</v>
      </c>
      <c r="C48" s="2">
        <v>80</v>
      </c>
      <c r="D48" s="2">
        <v>73.45</v>
      </c>
      <c r="E48" s="2">
        <v>36.299999999999997</v>
      </c>
      <c r="F48" s="2">
        <v>30.8</v>
      </c>
    </row>
    <row r="49" spans="1:6">
      <c r="A49" s="35" t="s">
        <v>67</v>
      </c>
      <c r="B49" s="2" t="s">
        <v>100</v>
      </c>
      <c r="C49" s="13">
        <v>73</v>
      </c>
      <c r="D49" s="13">
        <v>73.2</v>
      </c>
      <c r="E49" s="2" t="s">
        <v>103</v>
      </c>
      <c r="F49" s="2" t="s">
        <v>103</v>
      </c>
    </row>
    <row r="50" spans="1:6" ht="30">
      <c r="A50" s="35" t="s">
        <v>93</v>
      </c>
      <c r="B50" s="2" t="s">
        <v>102</v>
      </c>
      <c r="C50" s="2">
        <v>69</v>
      </c>
      <c r="D50" s="2">
        <v>73</v>
      </c>
      <c r="E50" s="44">
        <v>64</v>
      </c>
      <c r="F50" s="2">
        <v>33.33</v>
      </c>
    </row>
    <row r="51" spans="1:6">
      <c r="A51" s="35" t="s">
        <v>24</v>
      </c>
      <c r="B51" s="2" t="s">
        <v>100</v>
      </c>
      <c r="C51" s="2">
        <v>72.5</v>
      </c>
      <c r="D51" s="2">
        <v>72.5</v>
      </c>
      <c r="E51" s="2">
        <v>73.7</v>
      </c>
      <c r="F51" s="2"/>
    </row>
    <row r="52" spans="1:6">
      <c r="A52" s="35" t="s">
        <v>56</v>
      </c>
      <c r="B52" s="2" t="s">
        <v>99</v>
      </c>
      <c r="C52" s="2">
        <v>72.099999999999994</v>
      </c>
      <c r="D52" s="2">
        <v>72.099999999999994</v>
      </c>
      <c r="E52" s="2" t="s">
        <v>138</v>
      </c>
      <c r="F52" s="2">
        <v>74</v>
      </c>
    </row>
    <row r="53" spans="1:6" ht="30">
      <c r="A53" s="35" t="s">
        <v>26</v>
      </c>
      <c r="B53" s="2" t="s">
        <v>97</v>
      </c>
      <c r="C53" s="2">
        <v>70.8</v>
      </c>
      <c r="D53" s="2">
        <v>70.8</v>
      </c>
      <c r="E53" s="2">
        <v>39.5</v>
      </c>
      <c r="F53" s="2" t="s">
        <v>138</v>
      </c>
    </row>
    <row r="54" spans="1:6">
      <c r="A54" s="35" t="s">
        <v>84</v>
      </c>
      <c r="B54" s="2" t="s">
        <v>99</v>
      </c>
      <c r="C54" s="44">
        <v>69.98</v>
      </c>
      <c r="D54" s="44">
        <v>70.239999999999995</v>
      </c>
      <c r="E54" s="13">
        <v>26.4</v>
      </c>
      <c r="F54" s="13">
        <v>50</v>
      </c>
    </row>
    <row r="55" spans="1:6" ht="30">
      <c r="A55" s="35" t="s">
        <v>36</v>
      </c>
      <c r="B55" s="2" t="s">
        <v>101</v>
      </c>
      <c r="C55" s="2">
        <v>70</v>
      </c>
      <c r="D55" s="2">
        <v>70</v>
      </c>
      <c r="E55" s="2">
        <v>39</v>
      </c>
      <c r="F55" s="2">
        <v>43</v>
      </c>
    </row>
    <row r="56" spans="1:6">
      <c r="A56" s="35" t="s">
        <v>77</v>
      </c>
      <c r="B56" s="2" t="s">
        <v>99</v>
      </c>
      <c r="C56" s="2">
        <v>68.099999999999994</v>
      </c>
      <c r="D56" s="2">
        <v>70</v>
      </c>
      <c r="E56" s="2">
        <v>26.4</v>
      </c>
      <c r="F56" s="2">
        <v>62.5</v>
      </c>
    </row>
    <row r="57" spans="1:6">
      <c r="A57" s="35" t="s">
        <v>27</v>
      </c>
      <c r="B57" s="2" t="s">
        <v>97</v>
      </c>
      <c r="C57" s="2">
        <v>68.8</v>
      </c>
      <c r="D57" s="2">
        <v>69.8</v>
      </c>
      <c r="E57" s="2" t="s">
        <v>138</v>
      </c>
      <c r="F57" s="2" t="s">
        <v>138</v>
      </c>
    </row>
    <row r="58" spans="1:6">
      <c r="A58" s="35" t="s">
        <v>21</v>
      </c>
      <c r="B58" s="2" t="s">
        <v>100</v>
      </c>
      <c r="C58" s="2">
        <v>68.5</v>
      </c>
      <c r="D58" s="2">
        <v>69</v>
      </c>
      <c r="E58" s="2">
        <v>50.6</v>
      </c>
      <c r="F58" s="2">
        <v>62</v>
      </c>
    </row>
    <row r="59" spans="1:6" ht="30">
      <c r="A59" s="35" t="s">
        <v>87</v>
      </c>
      <c r="B59" s="2" t="s">
        <v>102</v>
      </c>
      <c r="C59" s="92">
        <v>61</v>
      </c>
      <c r="D59" s="92">
        <v>68.25</v>
      </c>
      <c r="E59" s="92">
        <v>40.4</v>
      </c>
      <c r="F59" s="92">
        <v>100</v>
      </c>
    </row>
    <row r="60" spans="1:6">
      <c r="A60" s="35" t="s">
        <v>81</v>
      </c>
      <c r="B60" s="2" t="s">
        <v>96</v>
      </c>
      <c r="C60" s="43">
        <v>65</v>
      </c>
      <c r="D60" s="43">
        <v>66</v>
      </c>
      <c r="E60" s="2" t="s">
        <v>103</v>
      </c>
      <c r="F60" s="2" t="s">
        <v>103</v>
      </c>
    </row>
    <row r="61" spans="1:6">
      <c r="A61" s="35" t="s">
        <v>71</v>
      </c>
      <c r="B61" s="2" t="s">
        <v>102</v>
      </c>
      <c r="C61" s="2">
        <v>64.599999999999994</v>
      </c>
      <c r="D61" s="2">
        <v>65.7</v>
      </c>
      <c r="E61" s="2">
        <v>35.799999999999997</v>
      </c>
      <c r="F61" s="2" t="s">
        <v>138</v>
      </c>
    </row>
    <row r="62" spans="1:6">
      <c r="A62" s="35" t="s">
        <v>13</v>
      </c>
      <c r="B62" s="2" t="s">
        <v>96</v>
      </c>
      <c r="C62" s="2">
        <v>65</v>
      </c>
      <c r="D62" s="2">
        <v>65</v>
      </c>
      <c r="E62" s="2">
        <v>48.9</v>
      </c>
      <c r="F62" s="2">
        <v>57.2</v>
      </c>
    </row>
    <row r="63" spans="1:6">
      <c r="A63" s="35" t="s">
        <v>49</v>
      </c>
      <c r="B63" s="2" t="s">
        <v>97</v>
      </c>
      <c r="C63" s="2">
        <v>62</v>
      </c>
      <c r="D63" s="2">
        <v>65</v>
      </c>
      <c r="E63" s="43">
        <v>25.6</v>
      </c>
      <c r="F63" s="43">
        <v>62.4</v>
      </c>
    </row>
    <row r="64" spans="1:6" ht="30">
      <c r="A64" s="35" t="s">
        <v>91</v>
      </c>
      <c r="B64" s="2" t="s">
        <v>97</v>
      </c>
      <c r="C64" s="2">
        <v>64</v>
      </c>
      <c r="D64" s="2">
        <v>64</v>
      </c>
      <c r="E64" s="2"/>
      <c r="F64" s="2"/>
    </row>
    <row r="65" spans="1:6">
      <c r="A65" s="35" t="s">
        <v>34</v>
      </c>
      <c r="B65" s="2" t="s">
        <v>100</v>
      </c>
      <c r="C65" s="84">
        <v>45</v>
      </c>
      <c r="D65" s="84">
        <v>63.83</v>
      </c>
      <c r="E65" s="86" t="s">
        <v>138</v>
      </c>
      <c r="F65" s="86" t="s">
        <v>138</v>
      </c>
    </row>
    <row r="66" spans="1:6">
      <c r="A66" s="35" t="s">
        <v>23</v>
      </c>
      <c r="B66" s="2" t="s">
        <v>98</v>
      </c>
      <c r="C66" s="2">
        <v>59.45</v>
      </c>
      <c r="D66" s="2">
        <v>63.5</v>
      </c>
      <c r="E66" s="2"/>
      <c r="F66" s="2"/>
    </row>
    <row r="67" spans="1:6" ht="24.75" customHeight="1">
      <c r="A67" s="35" t="s">
        <v>62</v>
      </c>
      <c r="B67" s="2" t="s">
        <v>99</v>
      </c>
      <c r="C67" s="2">
        <v>61.5</v>
      </c>
      <c r="D67" s="2">
        <v>61.5</v>
      </c>
      <c r="E67" s="2">
        <v>40.5</v>
      </c>
      <c r="F67" s="2">
        <v>70.5</v>
      </c>
    </row>
    <row r="68" spans="1:6" ht="30">
      <c r="A68" s="35" t="s">
        <v>17</v>
      </c>
      <c r="B68" s="2" t="s">
        <v>99</v>
      </c>
      <c r="C68" s="2">
        <v>61.2</v>
      </c>
      <c r="D68" s="2">
        <v>61.2</v>
      </c>
      <c r="E68" s="43">
        <v>71.8</v>
      </c>
      <c r="F68" s="2" t="s">
        <v>138</v>
      </c>
    </row>
    <row r="69" spans="1:6">
      <c r="A69" s="35" t="s">
        <v>54</v>
      </c>
      <c r="B69" s="2" t="s">
        <v>98</v>
      </c>
      <c r="C69" s="43">
        <v>58.5</v>
      </c>
      <c r="D69" s="43">
        <v>58.5</v>
      </c>
      <c r="E69" s="43">
        <v>56.3</v>
      </c>
      <c r="F69" s="43">
        <v>58.6</v>
      </c>
    </row>
    <row r="70" spans="1:6">
      <c r="A70" s="35" t="s">
        <v>50</v>
      </c>
      <c r="B70" s="2" t="s">
        <v>99</v>
      </c>
      <c r="C70" s="2">
        <v>57.6</v>
      </c>
      <c r="D70" s="2">
        <v>57.6</v>
      </c>
      <c r="E70" s="43">
        <v>83.3</v>
      </c>
      <c r="F70" s="43">
        <v>66.7</v>
      </c>
    </row>
    <row r="71" spans="1:6">
      <c r="A71" s="35" t="s">
        <v>18</v>
      </c>
      <c r="B71" s="2" t="s">
        <v>100</v>
      </c>
      <c r="C71" s="2">
        <v>57.3</v>
      </c>
      <c r="D71" s="2">
        <v>57.3</v>
      </c>
      <c r="E71" s="13">
        <v>54.5</v>
      </c>
      <c r="F71" s="2">
        <v>64.7</v>
      </c>
    </row>
    <row r="72" spans="1:6">
      <c r="A72" s="35" t="s">
        <v>75</v>
      </c>
      <c r="B72" s="2" t="s">
        <v>101</v>
      </c>
      <c r="C72" s="44">
        <v>50</v>
      </c>
      <c r="D72" s="44">
        <v>55.33</v>
      </c>
      <c r="E72" s="13">
        <v>59.5</v>
      </c>
      <c r="F72" s="13">
        <v>85.7</v>
      </c>
    </row>
    <row r="73" spans="1:6">
      <c r="A73" s="35" t="s">
        <v>63</v>
      </c>
      <c r="B73" s="2" t="s">
        <v>99</v>
      </c>
      <c r="C73" s="2">
        <v>51.2</v>
      </c>
      <c r="D73" s="2">
        <v>51.2</v>
      </c>
      <c r="E73" s="2">
        <v>39.9</v>
      </c>
      <c r="F73" s="2">
        <v>55.2</v>
      </c>
    </row>
    <row r="74" spans="1:6">
      <c r="A74" s="35" t="s">
        <v>85</v>
      </c>
      <c r="B74" s="2" t="s">
        <v>97</v>
      </c>
      <c r="C74" s="107">
        <v>10</v>
      </c>
      <c r="D74" s="13">
        <v>47.5</v>
      </c>
      <c r="E74" s="43">
        <v>37</v>
      </c>
      <c r="F74" s="43">
        <v>60</v>
      </c>
    </row>
    <row r="75" spans="1:6">
      <c r="A75" s="35" t="s">
        <v>65</v>
      </c>
      <c r="B75" s="2" t="s">
        <v>98</v>
      </c>
      <c r="C75" s="148">
        <v>43</v>
      </c>
      <c r="D75" s="148">
        <v>43</v>
      </c>
      <c r="E75" s="148">
        <v>61.2</v>
      </c>
      <c r="F75" s="88"/>
    </row>
    <row r="76" spans="1:6">
      <c r="A76" s="35" t="s">
        <v>61</v>
      </c>
      <c r="B76" s="2" t="s">
        <v>100</v>
      </c>
      <c r="C76" s="2">
        <v>20</v>
      </c>
      <c r="D76" s="2">
        <v>40</v>
      </c>
      <c r="E76" s="43">
        <v>75</v>
      </c>
      <c r="F76" s="43" t="s">
        <v>103</v>
      </c>
    </row>
    <row r="77" spans="1:6">
      <c r="A77" s="35" t="s">
        <v>47</v>
      </c>
      <c r="B77" s="2" t="s">
        <v>98</v>
      </c>
      <c r="C77" s="2">
        <v>32.5</v>
      </c>
      <c r="D77" s="2">
        <v>32.5</v>
      </c>
      <c r="E77" s="2">
        <v>29.1</v>
      </c>
      <c r="F77" s="2">
        <v>40</v>
      </c>
    </row>
    <row r="78" spans="1:6">
      <c r="A78" s="35" t="s">
        <v>46</v>
      </c>
      <c r="B78" s="2" t="s">
        <v>100</v>
      </c>
      <c r="C78" s="2">
        <v>30</v>
      </c>
      <c r="D78" s="2">
        <v>30</v>
      </c>
      <c r="E78" s="2">
        <v>37.4</v>
      </c>
      <c r="F78" s="2"/>
    </row>
    <row r="79" spans="1:6">
      <c r="A79" s="35" t="s">
        <v>16</v>
      </c>
      <c r="B79" s="2" t="s">
        <v>95</v>
      </c>
      <c r="C79" s="2">
        <v>50.5</v>
      </c>
      <c r="D79" s="2">
        <v>26.7</v>
      </c>
      <c r="E79" s="13">
        <v>26</v>
      </c>
      <c r="F79" s="2">
        <v>30.8</v>
      </c>
    </row>
    <row r="80" spans="1:6">
      <c r="A80" s="35" t="s">
        <v>35</v>
      </c>
      <c r="B80" s="2" t="s">
        <v>97</v>
      </c>
      <c r="C80" s="86">
        <v>25</v>
      </c>
      <c r="D80" s="86">
        <v>26.3</v>
      </c>
      <c r="E80" s="2">
        <v>35.4</v>
      </c>
      <c r="F80" s="2">
        <v>46.2</v>
      </c>
    </row>
    <row r="81" spans="1:6">
      <c r="A81" s="35" t="s">
        <v>19</v>
      </c>
      <c r="B81" s="2" t="s">
        <v>100</v>
      </c>
      <c r="C81" s="86">
        <v>17</v>
      </c>
      <c r="D81" s="86">
        <v>22.06</v>
      </c>
      <c r="E81" s="86" t="s">
        <v>138</v>
      </c>
      <c r="F81" s="86" t="s">
        <v>138</v>
      </c>
    </row>
    <row r="82" spans="1:6">
      <c r="A82" s="35" t="s">
        <v>74</v>
      </c>
      <c r="B82" s="2" t="s">
        <v>100</v>
      </c>
      <c r="C82" s="2">
        <v>18</v>
      </c>
      <c r="D82" s="2">
        <v>18</v>
      </c>
      <c r="E82" s="2" t="s">
        <v>138</v>
      </c>
      <c r="F82" s="2"/>
    </row>
    <row r="83" spans="1:6">
      <c r="A83" s="35" t="s">
        <v>37</v>
      </c>
      <c r="B83" s="2" t="s">
        <v>98</v>
      </c>
      <c r="C83" s="2">
        <v>22</v>
      </c>
      <c r="D83" s="2">
        <v>13</v>
      </c>
      <c r="E83" s="2"/>
      <c r="F83" s="2"/>
    </row>
    <row r="84" spans="1:6">
      <c r="A84" s="35" t="s">
        <v>14</v>
      </c>
      <c r="B84" s="2" t="s">
        <v>97</v>
      </c>
      <c r="C84" s="59">
        <v>12</v>
      </c>
      <c r="D84" s="59">
        <v>12</v>
      </c>
      <c r="E84" s="244">
        <v>41.1</v>
      </c>
      <c r="F84" s="244">
        <f>13.2+4.4</f>
        <v>17.600000000000001</v>
      </c>
    </row>
    <row r="85" spans="1:6" ht="15.75" customHeight="1">
      <c r="A85" s="35" t="s">
        <v>64</v>
      </c>
      <c r="B85" s="2" t="s">
        <v>97</v>
      </c>
      <c r="C85" s="2">
        <v>9.6999999999999993</v>
      </c>
      <c r="D85" s="2">
        <v>9.6999999999999993</v>
      </c>
      <c r="E85" s="2">
        <v>42</v>
      </c>
      <c r="F85" s="43">
        <v>100</v>
      </c>
    </row>
    <row r="86" spans="1:6">
      <c r="A86" s="35" t="s">
        <v>89</v>
      </c>
      <c r="B86" s="2" t="s">
        <v>101</v>
      </c>
      <c r="C86" s="2">
        <v>5</v>
      </c>
      <c r="D86" s="2">
        <v>5</v>
      </c>
      <c r="E86" s="2"/>
      <c r="F86" s="2">
        <v>49</v>
      </c>
    </row>
    <row r="87" spans="1:6" ht="30">
      <c r="A87" s="35" t="s">
        <v>73</v>
      </c>
      <c r="B87" s="2" t="s">
        <v>101</v>
      </c>
      <c r="C87" s="13">
        <v>10</v>
      </c>
      <c r="D87" s="44">
        <v>3.5</v>
      </c>
      <c r="E87" s="2">
        <v>31.3</v>
      </c>
      <c r="F87" s="2" t="s">
        <v>138</v>
      </c>
    </row>
    <row r="93" spans="1:6" ht="81" customHeight="1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sortState ref="A3:F87">
    <sortCondition descending="1" ref="D3:D87"/>
  </sortState>
  <mergeCells count="2">
    <mergeCell ref="A1:F1"/>
    <mergeCell ref="A93:F9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2" activePane="bottomLeft" state="frozen"/>
      <selection pane="bottomLeft" activeCell="B5" sqref="B5"/>
    </sheetView>
  </sheetViews>
  <sheetFormatPr defaultColWidth="9.140625" defaultRowHeight="15"/>
  <cols>
    <col min="1" max="1" width="25.140625" style="80" customWidth="1"/>
    <col min="2" max="2" width="8.42578125" style="96" customWidth="1"/>
    <col min="3" max="4" width="9.140625" style="137"/>
    <col min="5" max="5" width="17" style="96" customWidth="1"/>
    <col min="6" max="6" width="17.28515625" style="96" customWidth="1"/>
    <col min="7" max="16384" width="9.140625" style="80"/>
  </cols>
  <sheetData>
    <row r="1" spans="1:6" ht="62.25" customHeight="1">
      <c r="A1" s="287" t="s">
        <v>157</v>
      </c>
      <c r="B1" s="287"/>
      <c r="C1" s="287"/>
      <c r="D1" s="287"/>
      <c r="E1" s="287"/>
      <c r="F1" s="287"/>
    </row>
    <row r="2" spans="1:6" ht="195">
      <c r="A2" s="45" t="s">
        <v>8</v>
      </c>
      <c r="B2" s="45" t="s">
        <v>9</v>
      </c>
      <c r="C2" s="43" t="s">
        <v>112</v>
      </c>
      <c r="D2" s="43" t="s">
        <v>113</v>
      </c>
      <c r="E2" s="2" t="s">
        <v>114</v>
      </c>
      <c r="F2" s="2" t="s">
        <v>115</v>
      </c>
    </row>
    <row r="3" spans="1:6">
      <c r="A3" s="35" t="s">
        <v>25</v>
      </c>
      <c r="B3" s="2" t="s">
        <v>101</v>
      </c>
      <c r="C3" s="43" t="s">
        <v>137</v>
      </c>
      <c r="D3" s="43" t="s">
        <v>137</v>
      </c>
      <c r="E3" s="2" t="s">
        <v>137</v>
      </c>
      <c r="F3" s="2" t="s">
        <v>137</v>
      </c>
    </row>
    <row r="4" spans="1:6">
      <c r="A4" s="35" t="s">
        <v>33</v>
      </c>
      <c r="B4" s="2" t="s">
        <v>95</v>
      </c>
      <c r="C4" s="43" t="s">
        <v>137</v>
      </c>
      <c r="D4" s="43" t="s">
        <v>137</v>
      </c>
      <c r="E4" s="2" t="s">
        <v>137</v>
      </c>
      <c r="F4" s="2" t="s">
        <v>137</v>
      </c>
    </row>
    <row r="5" spans="1:6">
      <c r="A5" s="35" t="s">
        <v>44</v>
      </c>
      <c r="B5" s="2" t="s">
        <v>95</v>
      </c>
      <c r="C5" s="43" t="s">
        <v>137</v>
      </c>
      <c r="D5" s="43" t="s">
        <v>137</v>
      </c>
      <c r="E5" s="2" t="s">
        <v>137</v>
      </c>
      <c r="F5" s="2" t="s">
        <v>137</v>
      </c>
    </row>
    <row r="6" spans="1:6">
      <c r="A6" s="35" t="s">
        <v>45</v>
      </c>
      <c r="B6" s="2" t="s">
        <v>102</v>
      </c>
      <c r="C6" s="43" t="s">
        <v>137</v>
      </c>
      <c r="D6" s="43" t="s">
        <v>137</v>
      </c>
      <c r="E6" s="2" t="s">
        <v>137</v>
      </c>
      <c r="F6" s="2" t="s">
        <v>137</v>
      </c>
    </row>
    <row r="7" spans="1:6">
      <c r="A7" s="35" t="s">
        <v>63</v>
      </c>
      <c r="B7" s="2" t="s">
        <v>99</v>
      </c>
      <c r="C7" s="43" t="s">
        <v>137</v>
      </c>
      <c r="D7" s="43" t="s">
        <v>137</v>
      </c>
      <c r="E7" s="2" t="s">
        <v>137</v>
      </c>
      <c r="F7" s="2" t="s">
        <v>137</v>
      </c>
    </row>
    <row r="8" spans="1:6">
      <c r="A8" s="41" t="s">
        <v>66</v>
      </c>
      <c r="B8" s="81" t="s">
        <v>95</v>
      </c>
      <c r="C8" s="43" t="s">
        <v>137</v>
      </c>
      <c r="D8" s="43" t="s">
        <v>137</v>
      </c>
      <c r="E8" s="2" t="s">
        <v>137</v>
      </c>
      <c r="F8" s="2" t="s">
        <v>137</v>
      </c>
    </row>
    <row r="9" spans="1:6" ht="15.75" customHeight="1">
      <c r="A9" s="35" t="s">
        <v>141</v>
      </c>
      <c r="B9" s="2" t="s">
        <v>98</v>
      </c>
      <c r="C9" s="43" t="s">
        <v>137</v>
      </c>
      <c r="D9" s="43" t="s">
        <v>137</v>
      </c>
      <c r="E9" s="2" t="s">
        <v>137</v>
      </c>
      <c r="F9" s="2" t="s">
        <v>137</v>
      </c>
    </row>
    <row r="10" spans="1:6">
      <c r="A10" s="57" t="s">
        <v>78</v>
      </c>
      <c r="B10" s="58" t="s">
        <v>100</v>
      </c>
      <c r="C10" s="43" t="s">
        <v>137</v>
      </c>
      <c r="D10" s="43" t="s">
        <v>137</v>
      </c>
      <c r="E10" s="2" t="s">
        <v>137</v>
      </c>
      <c r="F10" s="2" t="s">
        <v>137</v>
      </c>
    </row>
    <row r="11" spans="1:6">
      <c r="A11" s="35" t="s">
        <v>14</v>
      </c>
      <c r="B11" s="2" t="s">
        <v>97</v>
      </c>
      <c r="C11" s="43" t="s">
        <v>137</v>
      </c>
      <c r="D11" s="43" t="s">
        <v>137</v>
      </c>
      <c r="E11" s="133" t="s">
        <v>137</v>
      </c>
      <c r="F11" s="103" t="s">
        <v>137</v>
      </c>
    </row>
    <row r="12" spans="1:6" ht="18.75" customHeight="1">
      <c r="A12" s="35" t="s">
        <v>29</v>
      </c>
      <c r="B12" s="2" t="s">
        <v>101</v>
      </c>
      <c r="C12" s="43">
        <v>5</v>
      </c>
      <c r="D12" s="43" t="s">
        <v>138</v>
      </c>
      <c r="E12" s="106" t="s">
        <v>138</v>
      </c>
      <c r="F12" s="106" t="s">
        <v>138</v>
      </c>
    </row>
    <row r="13" spans="1:6">
      <c r="A13" s="35" t="s">
        <v>11</v>
      </c>
      <c r="B13" s="36" t="s">
        <v>95</v>
      </c>
      <c r="C13" s="43">
        <v>100</v>
      </c>
      <c r="D13" s="43">
        <v>100</v>
      </c>
      <c r="E13" s="2">
        <v>43</v>
      </c>
      <c r="F13" s="2" t="s">
        <v>138</v>
      </c>
    </row>
    <row r="14" spans="1:6">
      <c r="A14" s="35" t="s">
        <v>16</v>
      </c>
      <c r="B14" s="2" t="s">
        <v>95</v>
      </c>
      <c r="C14" s="43">
        <v>100</v>
      </c>
      <c r="D14" s="43">
        <v>100</v>
      </c>
      <c r="E14" s="13">
        <v>26</v>
      </c>
      <c r="F14" s="2">
        <v>30.8</v>
      </c>
    </row>
    <row r="15" spans="1:6">
      <c r="A15" s="35" t="s">
        <v>18</v>
      </c>
      <c r="B15" s="2" t="s">
        <v>100</v>
      </c>
      <c r="C15" s="130">
        <v>100</v>
      </c>
      <c r="D15" s="43">
        <v>100</v>
      </c>
      <c r="E15" s="124">
        <v>53</v>
      </c>
      <c r="F15" s="2">
        <v>65.2</v>
      </c>
    </row>
    <row r="16" spans="1:6">
      <c r="A16" s="35" t="s">
        <v>22</v>
      </c>
      <c r="B16" s="2" t="s">
        <v>95</v>
      </c>
      <c r="C16" s="43">
        <v>76</v>
      </c>
      <c r="D16" s="43">
        <v>100</v>
      </c>
      <c r="E16" s="2">
        <v>28</v>
      </c>
      <c r="F16" s="2" t="s">
        <v>138</v>
      </c>
    </row>
    <row r="17" spans="1:6">
      <c r="A17" s="35" t="s">
        <v>23</v>
      </c>
      <c r="B17" s="2" t="s">
        <v>98</v>
      </c>
      <c r="C17" s="43">
        <v>100</v>
      </c>
      <c r="D17" s="43">
        <v>100</v>
      </c>
      <c r="E17" s="2">
        <v>43.9</v>
      </c>
      <c r="F17" s="2"/>
    </row>
    <row r="18" spans="1:6" ht="30">
      <c r="A18" s="35" t="s">
        <v>26</v>
      </c>
      <c r="B18" s="2" t="s">
        <v>97</v>
      </c>
      <c r="C18" s="43">
        <v>100</v>
      </c>
      <c r="D18" s="43">
        <v>100</v>
      </c>
      <c r="E18" s="2">
        <v>38.5</v>
      </c>
      <c r="F18" s="2" t="s">
        <v>138</v>
      </c>
    </row>
    <row r="19" spans="1:6">
      <c r="A19" s="35" t="s">
        <v>28</v>
      </c>
      <c r="B19" s="2" t="s">
        <v>100</v>
      </c>
      <c r="C19" s="95">
        <v>100</v>
      </c>
      <c r="D19" s="43">
        <v>100</v>
      </c>
      <c r="E19" s="2">
        <v>32.700000000000003</v>
      </c>
      <c r="F19" s="2">
        <v>30.8</v>
      </c>
    </row>
    <row r="20" spans="1:6">
      <c r="A20" s="35" t="s">
        <v>30</v>
      </c>
      <c r="B20" s="2" t="s">
        <v>96</v>
      </c>
      <c r="C20" s="43">
        <v>100</v>
      </c>
      <c r="D20" s="43">
        <v>100</v>
      </c>
      <c r="E20" s="2" t="s">
        <v>138</v>
      </c>
      <c r="F20" s="2" t="s">
        <v>138</v>
      </c>
    </row>
    <row r="21" spans="1:6">
      <c r="A21" s="35" t="s">
        <v>42</v>
      </c>
      <c r="B21" s="2" t="s">
        <v>95</v>
      </c>
      <c r="C21" s="43">
        <v>46</v>
      </c>
      <c r="D21" s="43">
        <v>100</v>
      </c>
      <c r="E21" s="2">
        <v>82.3</v>
      </c>
      <c r="F21" s="43">
        <v>67.3</v>
      </c>
    </row>
    <row r="22" spans="1:6">
      <c r="A22" s="35" t="s">
        <v>48</v>
      </c>
      <c r="B22" s="2" t="s">
        <v>100</v>
      </c>
      <c r="C22" s="43">
        <v>100</v>
      </c>
      <c r="D22" s="43">
        <v>100</v>
      </c>
      <c r="E22" s="86">
        <v>40</v>
      </c>
      <c r="F22" s="86" t="s">
        <v>138</v>
      </c>
    </row>
    <row r="23" spans="1:6" ht="33.75" customHeight="1">
      <c r="A23" s="35" t="s">
        <v>50</v>
      </c>
      <c r="B23" s="36" t="s">
        <v>99</v>
      </c>
      <c r="C23" s="43">
        <v>70.5</v>
      </c>
      <c r="D23" s="43">
        <v>100</v>
      </c>
      <c r="E23" s="2">
        <v>100</v>
      </c>
      <c r="F23" s="2">
        <v>100</v>
      </c>
    </row>
    <row r="24" spans="1:6">
      <c r="A24" s="35" t="s">
        <v>51</v>
      </c>
      <c r="B24" s="2" t="s">
        <v>99</v>
      </c>
      <c r="C24" s="43">
        <v>100</v>
      </c>
      <c r="D24" s="43">
        <v>100</v>
      </c>
      <c r="E24" s="2">
        <v>48.7</v>
      </c>
      <c r="F24" s="2" t="s">
        <v>138</v>
      </c>
    </row>
    <row r="25" spans="1:6">
      <c r="A25" s="35" t="s">
        <v>54</v>
      </c>
      <c r="B25" s="2" t="s">
        <v>98</v>
      </c>
      <c r="C25" s="43">
        <v>100</v>
      </c>
      <c r="D25" s="43">
        <v>100</v>
      </c>
      <c r="E25" s="107">
        <f>(79+33.4+55.5)/3</f>
        <v>55.966666666666669</v>
      </c>
      <c r="F25" s="107">
        <v>57.1</v>
      </c>
    </row>
    <row r="26" spans="1:6">
      <c r="A26" s="35" t="s">
        <v>56</v>
      </c>
      <c r="B26" s="36" t="s">
        <v>99</v>
      </c>
      <c r="C26" s="43">
        <v>100</v>
      </c>
      <c r="D26" s="43">
        <v>100</v>
      </c>
      <c r="E26" s="2">
        <v>33</v>
      </c>
      <c r="F26" s="2">
        <v>58</v>
      </c>
    </row>
    <row r="27" spans="1:6">
      <c r="A27" s="35" t="s">
        <v>67</v>
      </c>
      <c r="B27" s="2" t="s">
        <v>100</v>
      </c>
      <c r="C27" s="43">
        <v>100</v>
      </c>
      <c r="D27" s="43">
        <v>100</v>
      </c>
      <c r="E27" s="2">
        <v>39</v>
      </c>
      <c r="F27" s="2" t="s">
        <v>103</v>
      </c>
    </row>
    <row r="28" spans="1:6">
      <c r="A28" s="35" t="s">
        <v>82</v>
      </c>
      <c r="B28" s="2" t="s">
        <v>102</v>
      </c>
      <c r="C28" s="43">
        <v>58</v>
      </c>
      <c r="D28" s="43">
        <v>100</v>
      </c>
      <c r="E28" s="43">
        <v>55.7</v>
      </c>
      <c r="F28" s="43">
        <v>50</v>
      </c>
    </row>
    <row r="29" spans="1:6">
      <c r="A29" s="35" t="s">
        <v>84</v>
      </c>
      <c r="B29" s="2" t="s">
        <v>99</v>
      </c>
      <c r="C29" s="43">
        <v>100</v>
      </c>
      <c r="D29" s="43">
        <v>100</v>
      </c>
      <c r="E29" s="43">
        <v>26.1</v>
      </c>
      <c r="F29" s="43">
        <v>50</v>
      </c>
    </row>
    <row r="30" spans="1:6">
      <c r="A30" s="35" t="s">
        <v>89</v>
      </c>
      <c r="B30" s="2" t="s">
        <v>101</v>
      </c>
      <c r="C30" s="103">
        <v>100</v>
      </c>
      <c r="D30" s="103">
        <v>100</v>
      </c>
      <c r="E30" s="265"/>
      <c r="F30" s="265">
        <v>49</v>
      </c>
    </row>
    <row r="31" spans="1:6">
      <c r="A31" s="35" t="s">
        <v>60</v>
      </c>
      <c r="B31" s="2" t="s">
        <v>99</v>
      </c>
      <c r="C31" s="43">
        <v>99.5</v>
      </c>
      <c r="D31" s="43">
        <v>99.6</v>
      </c>
      <c r="E31" s="43">
        <v>55.9</v>
      </c>
      <c r="F31" s="43">
        <v>48.1</v>
      </c>
    </row>
    <row r="32" spans="1:6" ht="24.75" customHeight="1">
      <c r="A32" s="35" t="s">
        <v>88</v>
      </c>
      <c r="B32" s="2" t="s">
        <v>102</v>
      </c>
      <c r="C32" s="43">
        <v>98.9</v>
      </c>
      <c r="D32" s="43">
        <v>98.9</v>
      </c>
      <c r="E32" s="105">
        <v>34.1</v>
      </c>
      <c r="F32" s="154">
        <v>20</v>
      </c>
    </row>
    <row r="33" spans="1:6">
      <c r="A33" s="35" t="s">
        <v>86</v>
      </c>
      <c r="B33" s="2" t="s">
        <v>96</v>
      </c>
      <c r="C33" s="43">
        <v>97.6</v>
      </c>
      <c r="D33" s="43">
        <v>97.7</v>
      </c>
      <c r="E33" s="2">
        <v>29.2</v>
      </c>
      <c r="F33" s="2"/>
    </row>
    <row r="34" spans="1:6">
      <c r="A34" s="35" t="s">
        <v>57</v>
      </c>
      <c r="B34" s="2" t="s">
        <v>98</v>
      </c>
      <c r="C34" s="130">
        <v>100</v>
      </c>
      <c r="D34" s="130">
        <v>97.2</v>
      </c>
      <c r="E34" s="43">
        <v>34.700000000000003</v>
      </c>
      <c r="F34" s="43" t="s">
        <v>138</v>
      </c>
    </row>
    <row r="35" spans="1:6">
      <c r="A35" s="35" t="s">
        <v>68</v>
      </c>
      <c r="B35" s="2" t="s">
        <v>99</v>
      </c>
      <c r="C35" s="43">
        <v>91</v>
      </c>
      <c r="D35" s="43">
        <v>95.8</v>
      </c>
      <c r="E35" s="265">
        <v>33.1</v>
      </c>
      <c r="F35" s="13">
        <v>33</v>
      </c>
    </row>
    <row r="36" spans="1:6">
      <c r="A36" s="35" t="s">
        <v>58</v>
      </c>
      <c r="B36" s="2" t="s">
        <v>96</v>
      </c>
      <c r="C36" s="43">
        <v>94</v>
      </c>
      <c r="D36" s="43">
        <v>95.3</v>
      </c>
      <c r="E36" s="2">
        <v>46.65</v>
      </c>
      <c r="F36" s="2">
        <v>17.100000000000001</v>
      </c>
    </row>
    <row r="37" spans="1:6">
      <c r="A37" s="35" t="s">
        <v>40</v>
      </c>
      <c r="B37" s="2" t="s">
        <v>98</v>
      </c>
      <c r="C37" s="43">
        <v>87.1</v>
      </c>
      <c r="D37" s="43">
        <v>94.6</v>
      </c>
      <c r="E37" s="43">
        <v>28.8</v>
      </c>
      <c r="F37" s="43">
        <v>44.8</v>
      </c>
    </row>
    <row r="38" spans="1:6">
      <c r="A38" s="35" t="s">
        <v>52</v>
      </c>
      <c r="B38" s="2" t="s">
        <v>100</v>
      </c>
      <c r="C38" s="43">
        <v>93.7</v>
      </c>
      <c r="D38" s="43">
        <v>93.7</v>
      </c>
      <c r="E38" s="120">
        <v>24</v>
      </c>
      <c r="F38" s="43" t="s">
        <v>103</v>
      </c>
    </row>
    <row r="39" spans="1:6">
      <c r="A39" s="35" t="s">
        <v>76</v>
      </c>
      <c r="B39" s="2" t="s">
        <v>100</v>
      </c>
      <c r="C39" s="43">
        <v>91</v>
      </c>
      <c r="D39" s="43">
        <v>93.3</v>
      </c>
      <c r="E39" s="120">
        <v>70.3</v>
      </c>
      <c r="F39" s="120">
        <v>54.2</v>
      </c>
    </row>
    <row r="40" spans="1:6">
      <c r="A40" s="35" t="s">
        <v>47</v>
      </c>
      <c r="B40" s="2" t="s">
        <v>98</v>
      </c>
      <c r="C40" s="43">
        <v>16</v>
      </c>
      <c r="D40" s="43">
        <v>92</v>
      </c>
      <c r="E40" s="265">
        <v>28.3</v>
      </c>
      <c r="F40" s="265">
        <v>19.3</v>
      </c>
    </row>
    <row r="41" spans="1:6">
      <c r="A41" s="35" t="s">
        <v>77</v>
      </c>
      <c r="B41" s="2" t="s">
        <v>99</v>
      </c>
      <c r="C41" s="43">
        <v>89</v>
      </c>
      <c r="D41" s="43">
        <v>89.9</v>
      </c>
      <c r="E41" s="2">
        <v>14.7</v>
      </c>
      <c r="F41" s="2">
        <v>44.4</v>
      </c>
    </row>
    <row r="42" spans="1:6">
      <c r="A42" s="35" t="s">
        <v>38</v>
      </c>
      <c r="B42" s="2" t="s">
        <v>96</v>
      </c>
      <c r="C42" s="43">
        <v>89</v>
      </c>
      <c r="D42" s="43">
        <v>89</v>
      </c>
      <c r="E42" s="2">
        <v>30.3</v>
      </c>
      <c r="F42" s="2">
        <v>76.3</v>
      </c>
    </row>
    <row r="43" spans="1:6">
      <c r="A43" s="41" t="s">
        <v>20</v>
      </c>
      <c r="B43" s="2" t="s">
        <v>97</v>
      </c>
      <c r="C43" s="43">
        <v>85</v>
      </c>
      <c r="D43" s="43">
        <v>88.5</v>
      </c>
      <c r="E43" s="2">
        <v>13.7</v>
      </c>
      <c r="F43" s="2" t="s">
        <v>138</v>
      </c>
    </row>
    <row r="44" spans="1:6">
      <c r="A44" s="35" t="s">
        <v>19</v>
      </c>
      <c r="B44" s="2" t="s">
        <v>100</v>
      </c>
      <c r="C44" s="105">
        <v>74.400000000000006</v>
      </c>
      <c r="D44" s="105">
        <v>88.1</v>
      </c>
      <c r="E44" s="85" t="s">
        <v>138</v>
      </c>
      <c r="F44" s="86">
        <v>100</v>
      </c>
    </row>
    <row r="45" spans="1:6">
      <c r="A45" s="35" t="s">
        <v>24</v>
      </c>
      <c r="B45" s="2" t="s">
        <v>100</v>
      </c>
      <c r="C45" s="43">
        <v>88</v>
      </c>
      <c r="D45" s="43">
        <v>88</v>
      </c>
      <c r="E45" s="2">
        <v>70.5</v>
      </c>
      <c r="F45" s="2"/>
    </row>
    <row r="46" spans="1:6">
      <c r="A46" s="35" t="s">
        <v>69</v>
      </c>
      <c r="B46" s="2" t="s">
        <v>99</v>
      </c>
      <c r="C46" s="105">
        <v>88</v>
      </c>
      <c r="D46" s="105">
        <v>88</v>
      </c>
      <c r="E46" s="85">
        <v>50.2</v>
      </c>
      <c r="F46" s="86" t="s">
        <v>138</v>
      </c>
    </row>
    <row r="47" spans="1:6">
      <c r="A47" s="35" t="s">
        <v>75</v>
      </c>
      <c r="B47" s="2" t="s">
        <v>101</v>
      </c>
      <c r="C47" s="43">
        <v>100</v>
      </c>
      <c r="D47" s="43">
        <v>88</v>
      </c>
      <c r="E47" s="13">
        <v>64.099999999999994</v>
      </c>
      <c r="F47" s="13">
        <v>85.7</v>
      </c>
    </row>
    <row r="48" spans="1:6">
      <c r="A48" s="35" t="s">
        <v>94</v>
      </c>
      <c r="B48" s="2" t="s">
        <v>100</v>
      </c>
      <c r="C48" s="43">
        <v>87.1</v>
      </c>
      <c r="D48" s="43">
        <v>87.1</v>
      </c>
      <c r="E48" s="2">
        <v>16.2</v>
      </c>
      <c r="F48" s="43">
        <v>11.9</v>
      </c>
    </row>
    <row r="49" spans="1:6">
      <c r="A49" s="35" t="s">
        <v>59</v>
      </c>
      <c r="B49" s="2" t="s">
        <v>96</v>
      </c>
      <c r="C49" s="43">
        <v>85.5</v>
      </c>
      <c r="D49" s="43">
        <v>86.4</v>
      </c>
      <c r="E49" s="43">
        <v>25.6</v>
      </c>
      <c r="F49" s="103">
        <v>51.3</v>
      </c>
    </row>
    <row r="50" spans="1:6">
      <c r="A50" s="35" t="s">
        <v>46</v>
      </c>
      <c r="B50" s="2" t="s">
        <v>100</v>
      </c>
      <c r="C50" s="43">
        <v>41.8</v>
      </c>
      <c r="D50" s="43">
        <v>85.7</v>
      </c>
      <c r="E50" s="2">
        <v>38.200000000000003</v>
      </c>
      <c r="F50" s="2"/>
    </row>
    <row r="51" spans="1:6">
      <c r="A51" s="35" t="s">
        <v>90</v>
      </c>
      <c r="B51" s="2" t="s">
        <v>99</v>
      </c>
      <c r="C51" s="43">
        <v>85</v>
      </c>
      <c r="D51" s="43">
        <v>85</v>
      </c>
      <c r="E51" s="2">
        <v>51.6</v>
      </c>
      <c r="F51" s="2"/>
    </row>
    <row r="52" spans="1:6" ht="30">
      <c r="A52" s="35" t="s">
        <v>73</v>
      </c>
      <c r="B52" s="2" t="s">
        <v>101</v>
      </c>
      <c r="C52" s="43">
        <v>84.1</v>
      </c>
      <c r="D52" s="43">
        <v>83.33</v>
      </c>
      <c r="E52" s="2">
        <v>32.6</v>
      </c>
      <c r="F52" s="2" t="s">
        <v>138</v>
      </c>
    </row>
    <row r="53" spans="1:6">
      <c r="A53" s="35" t="s">
        <v>61</v>
      </c>
      <c r="B53" s="2" t="s">
        <v>100</v>
      </c>
      <c r="C53" s="43">
        <v>20</v>
      </c>
      <c r="D53" s="43">
        <v>83.3</v>
      </c>
      <c r="E53" s="2">
        <v>47</v>
      </c>
      <c r="F53" s="2">
        <v>29</v>
      </c>
    </row>
    <row r="54" spans="1:6">
      <c r="A54" s="35" t="s">
        <v>21</v>
      </c>
      <c r="B54" s="2" t="s">
        <v>100</v>
      </c>
      <c r="C54" s="43">
        <v>81.2</v>
      </c>
      <c r="D54" s="43">
        <v>81.2</v>
      </c>
      <c r="E54" s="2">
        <v>29.5</v>
      </c>
      <c r="F54" s="2">
        <v>50</v>
      </c>
    </row>
    <row r="55" spans="1:6">
      <c r="A55" s="35" t="s">
        <v>71</v>
      </c>
      <c r="B55" s="2" t="s">
        <v>102</v>
      </c>
      <c r="C55" s="43">
        <v>60</v>
      </c>
      <c r="D55" s="43">
        <v>81</v>
      </c>
      <c r="E55" s="2">
        <v>34.9</v>
      </c>
      <c r="F55" s="2" t="s">
        <v>138</v>
      </c>
    </row>
    <row r="56" spans="1:6">
      <c r="A56" s="35" t="s">
        <v>13</v>
      </c>
      <c r="B56" s="2" t="s">
        <v>96</v>
      </c>
      <c r="C56" s="43">
        <v>80</v>
      </c>
      <c r="D56" s="43">
        <v>80</v>
      </c>
      <c r="E56" s="2">
        <v>16.2</v>
      </c>
      <c r="F56" s="2">
        <v>14.6</v>
      </c>
    </row>
    <row r="57" spans="1:6" ht="30">
      <c r="A57" s="35" t="s">
        <v>31</v>
      </c>
      <c r="B57" s="2" t="s">
        <v>101</v>
      </c>
      <c r="C57" s="43">
        <v>35</v>
      </c>
      <c r="D57" s="43">
        <v>80</v>
      </c>
      <c r="E57" s="2">
        <v>61</v>
      </c>
      <c r="F57" s="89">
        <v>71.400000000000006</v>
      </c>
    </row>
    <row r="58" spans="1:6">
      <c r="A58" s="35" t="s">
        <v>41</v>
      </c>
      <c r="B58" s="2" t="s">
        <v>100</v>
      </c>
      <c r="C58" s="43">
        <v>75</v>
      </c>
      <c r="D58" s="43">
        <v>80</v>
      </c>
      <c r="E58" s="2" t="s">
        <v>138</v>
      </c>
      <c r="F58" s="2">
        <v>83.3</v>
      </c>
    </row>
    <row r="59" spans="1:6">
      <c r="A59" s="35" t="s">
        <v>43</v>
      </c>
      <c r="B59" s="2" t="s">
        <v>96</v>
      </c>
      <c r="C59" s="43">
        <v>60</v>
      </c>
      <c r="D59" s="43">
        <v>80</v>
      </c>
      <c r="E59" s="2">
        <v>20.9</v>
      </c>
      <c r="F59" s="2"/>
    </row>
    <row r="60" spans="1:6">
      <c r="A60" s="34" t="s">
        <v>12</v>
      </c>
      <c r="B60" s="2" t="s">
        <v>96</v>
      </c>
      <c r="C60" s="37">
        <v>61</v>
      </c>
      <c r="D60" s="37">
        <v>79.5</v>
      </c>
      <c r="E60" s="37">
        <v>51.1</v>
      </c>
      <c r="F60" s="37">
        <v>35.5</v>
      </c>
    </row>
    <row r="61" spans="1:6" ht="30">
      <c r="A61" s="35" t="s">
        <v>87</v>
      </c>
      <c r="B61" s="2" t="s">
        <v>102</v>
      </c>
      <c r="C61" s="136">
        <v>50</v>
      </c>
      <c r="D61" s="136">
        <v>79.400000000000006</v>
      </c>
      <c r="E61" s="92">
        <v>39.1666666666667</v>
      </c>
      <c r="F61" s="92">
        <v>83.3</v>
      </c>
    </row>
    <row r="62" spans="1:6">
      <c r="A62" s="35" t="s">
        <v>34</v>
      </c>
      <c r="B62" s="2" t="s">
        <v>100</v>
      </c>
      <c r="C62" s="135">
        <v>45</v>
      </c>
      <c r="D62" s="135">
        <v>76</v>
      </c>
      <c r="E62" s="86" t="s">
        <v>138</v>
      </c>
      <c r="F62" s="86" t="s">
        <v>138</v>
      </c>
    </row>
    <row r="63" spans="1:6">
      <c r="A63" s="35" t="s">
        <v>39</v>
      </c>
      <c r="B63" s="2" t="s">
        <v>99</v>
      </c>
      <c r="C63" s="43">
        <v>70</v>
      </c>
      <c r="D63" s="43">
        <v>76</v>
      </c>
      <c r="E63" s="2">
        <v>54.7</v>
      </c>
      <c r="F63" s="2" t="s">
        <v>138</v>
      </c>
    </row>
    <row r="64" spans="1:6">
      <c r="A64" s="35" t="s">
        <v>72</v>
      </c>
      <c r="B64" s="2" t="s">
        <v>95</v>
      </c>
      <c r="C64" s="43">
        <v>65</v>
      </c>
      <c r="D64" s="43">
        <v>75.13</v>
      </c>
      <c r="E64" s="43">
        <v>40.700000000000003</v>
      </c>
      <c r="F64" s="2" t="s">
        <v>103</v>
      </c>
    </row>
    <row r="65" spans="1:6">
      <c r="A65" s="35" t="s">
        <v>27</v>
      </c>
      <c r="B65" s="2" t="s">
        <v>97</v>
      </c>
      <c r="C65" s="43">
        <v>67</v>
      </c>
      <c r="D65" s="43">
        <v>75</v>
      </c>
      <c r="E65" s="2" t="s">
        <v>138</v>
      </c>
      <c r="F65" s="2" t="s">
        <v>138</v>
      </c>
    </row>
    <row r="66" spans="1:6">
      <c r="A66" s="35" t="s">
        <v>80</v>
      </c>
      <c r="B66" s="2" t="s">
        <v>100</v>
      </c>
      <c r="C66" s="103">
        <v>75</v>
      </c>
      <c r="D66" s="43">
        <v>75</v>
      </c>
      <c r="E66" s="43">
        <v>29</v>
      </c>
      <c r="F66" s="43">
        <v>48</v>
      </c>
    </row>
    <row r="67" spans="1:6" ht="24.75" customHeight="1">
      <c r="A67" s="35" t="s">
        <v>93</v>
      </c>
      <c r="B67" s="2" t="s">
        <v>102</v>
      </c>
      <c r="C67" s="43">
        <v>25</v>
      </c>
      <c r="D67" s="43">
        <v>74</v>
      </c>
      <c r="E67" s="43">
        <v>64</v>
      </c>
      <c r="F67" s="43">
        <v>37.5</v>
      </c>
    </row>
    <row r="68" spans="1:6">
      <c r="A68" s="35" t="s">
        <v>62</v>
      </c>
      <c r="B68" s="2" t="s">
        <v>99</v>
      </c>
      <c r="C68" s="43">
        <v>55</v>
      </c>
      <c r="D68" s="43">
        <v>72.73</v>
      </c>
      <c r="E68" s="2">
        <v>33.9</v>
      </c>
      <c r="F68" s="2">
        <v>70.5</v>
      </c>
    </row>
    <row r="69" spans="1:6">
      <c r="A69" s="35" t="s">
        <v>70</v>
      </c>
      <c r="B69" s="2" t="s">
        <v>97</v>
      </c>
      <c r="C69" s="234">
        <v>82</v>
      </c>
      <c r="D69" s="154">
        <v>72</v>
      </c>
      <c r="E69" s="152">
        <v>57.6</v>
      </c>
      <c r="F69" s="86" t="s">
        <v>103</v>
      </c>
    </row>
    <row r="70" spans="1:6" ht="30">
      <c r="A70" s="35" t="s">
        <v>17</v>
      </c>
      <c r="B70" s="2" t="s">
        <v>99</v>
      </c>
      <c r="C70" s="43">
        <v>19</v>
      </c>
      <c r="D70" s="43">
        <v>70</v>
      </c>
      <c r="E70" s="2">
        <v>50.4</v>
      </c>
      <c r="F70" s="2" t="s">
        <v>138</v>
      </c>
    </row>
    <row r="71" spans="1:6" ht="30">
      <c r="A71" s="35" t="s">
        <v>36</v>
      </c>
      <c r="B71" s="2" t="s">
        <v>101</v>
      </c>
      <c r="C71" s="43">
        <v>70</v>
      </c>
      <c r="D71" s="43">
        <v>70</v>
      </c>
      <c r="E71" s="2">
        <v>45</v>
      </c>
      <c r="F71" s="2">
        <v>52</v>
      </c>
    </row>
    <row r="72" spans="1:6">
      <c r="A72" s="35" t="s">
        <v>32</v>
      </c>
      <c r="B72" s="2" t="s">
        <v>98</v>
      </c>
      <c r="C72" s="43">
        <v>68</v>
      </c>
      <c r="D72" s="43">
        <v>68</v>
      </c>
      <c r="E72" s="2">
        <v>40.5</v>
      </c>
      <c r="F72" s="2">
        <v>50</v>
      </c>
    </row>
    <row r="73" spans="1:6">
      <c r="A73" s="35" t="s">
        <v>79</v>
      </c>
      <c r="B73" s="2" t="s">
        <v>96</v>
      </c>
      <c r="C73" s="43">
        <v>63.2</v>
      </c>
      <c r="D73" s="43">
        <v>63.2</v>
      </c>
      <c r="E73" s="2"/>
      <c r="F73" s="2">
        <v>67</v>
      </c>
    </row>
    <row r="74" spans="1:6">
      <c r="A74" s="35" t="s">
        <v>74</v>
      </c>
      <c r="B74" s="2" t="s">
        <v>100</v>
      </c>
      <c r="C74" s="43">
        <v>59.8</v>
      </c>
      <c r="D74" s="43">
        <v>59.8</v>
      </c>
      <c r="E74" s="2" t="s">
        <v>103</v>
      </c>
      <c r="F74" s="2"/>
    </row>
    <row r="75" spans="1:6">
      <c r="A75" s="35" t="s">
        <v>83</v>
      </c>
      <c r="B75" s="2" t="s">
        <v>99</v>
      </c>
      <c r="C75" s="43">
        <v>50</v>
      </c>
      <c r="D75" s="43">
        <v>58</v>
      </c>
      <c r="E75" s="43">
        <v>44.8</v>
      </c>
      <c r="F75" s="43">
        <v>82.5</v>
      </c>
    </row>
    <row r="76" spans="1:6" ht="30">
      <c r="A76" s="35" t="s">
        <v>91</v>
      </c>
      <c r="B76" s="2" t="s">
        <v>97</v>
      </c>
      <c r="C76" s="43">
        <v>58</v>
      </c>
      <c r="D76" s="43">
        <v>58</v>
      </c>
      <c r="E76" s="2"/>
      <c r="F76" s="2"/>
    </row>
    <row r="77" spans="1:6">
      <c r="A77" s="35" t="s">
        <v>49</v>
      </c>
      <c r="B77" s="2" t="s">
        <v>97</v>
      </c>
      <c r="C77" s="43">
        <v>57</v>
      </c>
      <c r="D77" s="43">
        <v>57.5</v>
      </c>
      <c r="E77" s="43">
        <v>26.7</v>
      </c>
      <c r="F77" s="43">
        <v>62.4</v>
      </c>
    </row>
    <row r="78" spans="1:6">
      <c r="A78" s="35" t="s">
        <v>53</v>
      </c>
      <c r="B78" s="2" t="s">
        <v>100</v>
      </c>
      <c r="C78" s="43">
        <v>50</v>
      </c>
      <c r="D78" s="43">
        <v>50</v>
      </c>
      <c r="E78" s="120">
        <v>50</v>
      </c>
      <c r="F78" s="43">
        <v>53</v>
      </c>
    </row>
    <row r="79" spans="1:6" ht="30">
      <c r="A79" s="35" t="s">
        <v>92</v>
      </c>
      <c r="B79" s="2" t="s">
        <v>97</v>
      </c>
      <c r="C79" s="43">
        <v>45</v>
      </c>
      <c r="D79" s="43">
        <v>45</v>
      </c>
      <c r="E79" s="13">
        <v>38.833333333333336</v>
      </c>
      <c r="F79" s="13">
        <v>30.2</v>
      </c>
    </row>
    <row r="80" spans="1:6">
      <c r="A80" s="35" t="s">
        <v>65</v>
      </c>
      <c r="B80" s="2" t="s">
        <v>98</v>
      </c>
      <c r="C80" s="253">
        <v>41</v>
      </c>
      <c r="D80" s="253">
        <v>41</v>
      </c>
      <c r="E80" s="253">
        <v>61.3</v>
      </c>
      <c r="F80" s="246"/>
    </row>
    <row r="81" spans="1:6" ht="30">
      <c r="A81" s="35" t="s">
        <v>55</v>
      </c>
      <c r="B81" s="2" t="s">
        <v>98</v>
      </c>
      <c r="C81" s="105">
        <v>38</v>
      </c>
      <c r="D81" s="105">
        <v>38</v>
      </c>
      <c r="E81" s="105">
        <v>54</v>
      </c>
      <c r="F81" s="86">
        <v>65</v>
      </c>
    </row>
    <row r="82" spans="1:6">
      <c r="A82" s="35" t="s">
        <v>15</v>
      </c>
      <c r="B82" s="2" t="s">
        <v>98</v>
      </c>
      <c r="C82" s="95">
        <v>35</v>
      </c>
      <c r="D82" s="95">
        <v>35</v>
      </c>
      <c r="E82" s="2">
        <v>57.2</v>
      </c>
      <c r="F82" s="2" t="s">
        <v>138</v>
      </c>
    </row>
    <row r="83" spans="1:6">
      <c r="A83" s="35" t="s">
        <v>35</v>
      </c>
      <c r="B83" s="2" t="s">
        <v>97</v>
      </c>
      <c r="C83" s="105">
        <v>20</v>
      </c>
      <c r="D83" s="105">
        <v>20</v>
      </c>
      <c r="E83" s="2">
        <v>39.1</v>
      </c>
      <c r="F83" s="2">
        <v>36.4</v>
      </c>
    </row>
    <row r="84" spans="1:6">
      <c r="A84" s="35" t="s">
        <v>37</v>
      </c>
      <c r="B84" s="2" t="s">
        <v>98</v>
      </c>
      <c r="C84" s="43">
        <v>20</v>
      </c>
      <c r="D84" s="43">
        <v>20</v>
      </c>
      <c r="E84" s="2"/>
      <c r="F84" s="2"/>
    </row>
    <row r="85" spans="1:6" ht="17.25" customHeight="1">
      <c r="A85" s="35" t="s">
        <v>64</v>
      </c>
      <c r="B85" s="2" t="s">
        <v>97</v>
      </c>
      <c r="C85" s="43">
        <v>18.600000000000001</v>
      </c>
      <c r="D85" s="43">
        <v>18.600000000000001</v>
      </c>
      <c r="E85" s="2">
        <v>32</v>
      </c>
      <c r="F85" s="43">
        <v>33</v>
      </c>
    </row>
    <row r="86" spans="1:6">
      <c r="A86" s="35" t="s">
        <v>81</v>
      </c>
      <c r="B86" s="2" t="s">
        <v>96</v>
      </c>
      <c r="C86" s="43">
        <v>15</v>
      </c>
      <c r="D86" s="43">
        <v>16</v>
      </c>
      <c r="E86" s="43" t="s">
        <v>103</v>
      </c>
      <c r="F86" s="43" t="s">
        <v>103</v>
      </c>
    </row>
    <row r="87" spans="1:6">
      <c r="A87" s="35" t="s">
        <v>85</v>
      </c>
      <c r="B87" s="2" t="s">
        <v>97</v>
      </c>
      <c r="C87" s="43">
        <v>16</v>
      </c>
      <c r="D87" s="43">
        <v>16</v>
      </c>
      <c r="E87" s="43">
        <v>23</v>
      </c>
      <c r="F87" s="43">
        <v>96</v>
      </c>
    </row>
    <row r="93" spans="1:6" ht="81" customHeight="1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2" activePane="bottomLeft" state="frozen"/>
      <selection pane="bottomLeft" activeCell="B8" sqref="B8"/>
    </sheetView>
  </sheetViews>
  <sheetFormatPr defaultColWidth="9.140625" defaultRowHeight="15"/>
  <cols>
    <col min="1" max="1" width="25.140625" style="80" customWidth="1"/>
    <col min="2" max="2" width="8.42578125" style="96" customWidth="1"/>
    <col min="3" max="4" width="9.140625" style="96"/>
    <col min="5" max="5" width="17" style="96" customWidth="1"/>
    <col min="6" max="6" width="17.28515625" style="96" customWidth="1"/>
    <col min="7" max="16384" width="9.140625" style="80"/>
  </cols>
  <sheetData>
    <row r="1" spans="1:6" ht="56.45" customHeight="1">
      <c r="A1" s="287" t="s">
        <v>158</v>
      </c>
      <c r="B1" s="287"/>
      <c r="C1" s="287"/>
      <c r="D1" s="287"/>
      <c r="E1" s="287"/>
      <c r="F1" s="287"/>
    </row>
    <row r="2" spans="1:6" ht="195">
      <c r="A2" s="45" t="s">
        <v>8</v>
      </c>
      <c r="B2" s="45" t="s">
        <v>9</v>
      </c>
      <c r="C2" s="2" t="s">
        <v>112</v>
      </c>
      <c r="D2" s="2" t="s">
        <v>113</v>
      </c>
      <c r="E2" s="2" t="s">
        <v>114</v>
      </c>
      <c r="F2" s="2" t="s">
        <v>115</v>
      </c>
    </row>
    <row r="3" spans="1:6">
      <c r="A3" s="35" t="s">
        <v>15</v>
      </c>
      <c r="B3" s="2" t="s">
        <v>98</v>
      </c>
      <c r="C3" s="2" t="s">
        <v>137</v>
      </c>
      <c r="D3" s="2" t="s">
        <v>137</v>
      </c>
      <c r="E3" s="2" t="s">
        <v>137</v>
      </c>
      <c r="F3" s="2" t="s">
        <v>137</v>
      </c>
    </row>
    <row r="4" spans="1:6">
      <c r="A4" s="35" t="s">
        <v>30</v>
      </c>
      <c r="B4" s="2" t="s">
        <v>96</v>
      </c>
      <c r="C4" s="13" t="s">
        <v>137</v>
      </c>
      <c r="D4" s="13" t="s">
        <v>137</v>
      </c>
      <c r="E4" s="13" t="s">
        <v>137</v>
      </c>
      <c r="F4" s="13" t="s">
        <v>137</v>
      </c>
    </row>
    <row r="5" spans="1:6">
      <c r="A5" s="35" t="s">
        <v>33</v>
      </c>
      <c r="B5" s="2" t="s">
        <v>95</v>
      </c>
      <c r="C5" s="2" t="s">
        <v>137</v>
      </c>
      <c r="D5" s="2" t="s">
        <v>137</v>
      </c>
      <c r="E5" s="2" t="s">
        <v>137</v>
      </c>
      <c r="F5" s="2" t="s">
        <v>137</v>
      </c>
    </row>
    <row r="6" spans="1:6">
      <c r="A6" s="35" t="s">
        <v>40</v>
      </c>
      <c r="B6" s="2" t="s">
        <v>98</v>
      </c>
      <c r="C6" s="2" t="s">
        <v>137</v>
      </c>
      <c r="D6" s="2" t="s">
        <v>137</v>
      </c>
      <c r="E6" s="2" t="s">
        <v>137</v>
      </c>
      <c r="F6" s="2" t="s">
        <v>137</v>
      </c>
    </row>
    <row r="7" spans="1:6">
      <c r="A7" s="35" t="s">
        <v>41</v>
      </c>
      <c r="B7" s="2" t="s">
        <v>100</v>
      </c>
      <c r="C7" s="2" t="s">
        <v>137</v>
      </c>
      <c r="D7" s="2" t="s">
        <v>137</v>
      </c>
      <c r="E7" s="2" t="s">
        <v>137</v>
      </c>
      <c r="F7" s="2" t="s">
        <v>137</v>
      </c>
    </row>
    <row r="8" spans="1:6">
      <c r="A8" s="41" t="s">
        <v>44</v>
      </c>
      <c r="B8" s="81" t="s">
        <v>95</v>
      </c>
      <c r="C8" s="2" t="s">
        <v>137</v>
      </c>
      <c r="D8" s="2" t="s">
        <v>137</v>
      </c>
      <c r="E8" s="2" t="s">
        <v>137</v>
      </c>
      <c r="F8" s="2" t="s">
        <v>137</v>
      </c>
    </row>
    <row r="9" spans="1:6" ht="15.75" customHeight="1">
      <c r="A9" s="35" t="s">
        <v>47</v>
      </c>
      <c r="B9" s="2" t="s">
        <v>98</v>
      </c>
      <c r="C9" s="2" t="s">
        <v>137</v>
      </c>
      <c r="D9" s="2" t="s">
        <v>137</v>
      </c>
      <c r="E9" s="2" t="s">
        <v>137</v>
      </c>
      <c r="F9" s="2" t="s">
        <v>137</v>
      </c>
    </row>
    <row r="10" spans="1:6">
      <c r="A10" s="57" t="s">
        <v>63</v>
      </c>
      <c r="B10" s="58" t="s">
        <v>99</v>
      </c>
      <c r="C10" s="2" t="s">
        <v>137</v>
      </c>
      <c r="D10" s="2" t="s">
        <v>137</v>
      </c>
      <c r="E10" s="2" t="s">
        <v>137</v>
      </c>
      <c r="F10" s="2" t="s">
        <v>137</v>
      </c>
    </row>
    <row r="11" spans="1:6">
      <c r="A11" s="35" t="s">
        <v>66</v>
      </c>
      <c r="B11" s="2" t="s">
        <v>95</v>
      </c>
      <c r="C11" s="2" t="s">
        <v>137</v>
      </c>
      <c r="D11" s="2" t="s">
        <v>137</v>
      </c>
      <c r="E11" s="2" t="s">
        <v>137</v>
      </c>
      <c r="F11" s="45" t="s">
        <v>137</v>
      </c>
    </row>
    <row r="12" spans="1:6" ht="18.75" customHeight="1">
      <c r="A12" s="35" t="s">
        <v>70</v>
      </c>
      <c r="B12" s="2" t="s">
        <v>97</v>
      </c>
      <c r="C12" s="2" t="s">
        <v>137</v>
      </c>
      <c r="D12" s="2" t="s">
        <v>137</v>
      </c>
      <c r="E12" s="106" t="s">
        <v>137</v>
      </c>
      <c r="F12" s="106" t="s">
        <v>137</v>
      </c>
    </row>
    <row r="13" spans="1:6">
      <c r="A13" s="35" t="s">
        <v>78</v>
      </c>
      <c r="B13" s="36" t="s">
        <v>100</v>
      </c>
      <c r="C13" s="2" t="s">
        <v>137</v>
      </c>
      <c r="D13" s="2" t="s">
        <v>137</v>
      </c>
      <c r="E13" s="2" t="s">
        <v>137</v>
      </c>
      <c r="F13" s="2" t="s">
        <v>137</v>
      </c>
    </row>
    <row r="14" spans="1:6">
      <c r="A14" s="35" t="s">
        <v>84</v>
      </c>
      <c r="B14" s="2" t="s">
        <v>99</v>
      </c>
      <c r="C14" s="2" t="s">
        <v>137</v>
      </c>
      <c r="D14" s="2" t="s">
        <v>137</v>
      </c>
      <c r="E14" s="2" t="s">
        <v>137</v>
      </c>
      <c r="F14" s="2" t="s">
        <v>137</v>
      </c>
    </row>
    <row r="15" spans="1:6">
      <c r="A15" s="35" t="s">
        <v>90</v>
      </c>
      <c r="B15" s="2" t="s">
        <v>99</v>
      </c>
      <c r="C15" s="58" t="s">
        <v>137</v>
      </c>
      <c r="D15" s="2" t="s">
        <v>137</v>
      </c>
      <c r="E15" s="58" t="s">
        <v>137</v>
      </c>
      <c r="F15" s="2" t="s">
        <v>137</v>
      </c>
    </row>
    <row r="16" spans="1:6">
      <c r="A16" s="35" t="s">
        <v>61</v>
      </c>
      <c r="B16" s="2" t="s">
        <v>100</v>
      </c>
      <c r="C16" s="2" t="s">
        <v>140</v>
      </c>
      <c r="D16" s="2" t="s">
        <v>140</v>
      </c>
      <c r="E16" s="2">
        <v>43</v>
      </c>
      <c r="F16" s="2">
        <v>61</v>
      </c>
    </row>
    <row r="17" spans="1:6">
      <c r="A17" s="35" t="s">
        <v>141</v>
      </c>
      <c r="B17" s="2" t="s">
        <v>98</v>
      </c>
      <c r="C17" s="2" t="s">
        <v>140</v>
      </c>
      <c r="D17" s="2" t="s">
        <v>140</v>
      </c>
      <c r="E17" s="2">
        <v>71.7</v>
      </c>
      <c r="F17" s="2"/>
    </row>
    <row r="18" spans="1:6">
      <c r="A18" s="35" t="s">
        <v>29</v>
      </c>
      <c r="B18" s="2" t="s">
        <v>101</v>
      </c>
      <c r="C18" s="2">
        <v>5</v>
      </c>
      <c r="D18" s="2" t="s">
        <v>105</v>
      </c>
      <c r="E18" s="2" t="s">
        <v>105</v>
      </c>
      <c r="F18" s="2" t="s">
        <v>105</v>
      </c>
    </row>
    <row r="19" spans="1:6">
      <c r="A19" s="35" t="s">
        <v>11</v>
      </c>
      <c r="B19" s="2" t="s">
        <v>95</v>
      </c>
      <c r="C19" s="2">
        <v>100</v>
      </c>
      <c r="D19" s="2">
        <v>100</v>
      </c>
      <c r="E19" s="2">
        <v>53</v>
      </c>
      <c r="F19" s="2" t="s">
        <v>138</v>
      </c>
    </row>
    <row r="20" spans="1:6">
      <c r="A20" s="35" t="s">
        <v>19</v>
      </c>
      <c r="B20" s="2" t="s">
        <v>100</v>
      </c>
      <c r="C20" s="86">
        <v>70</v>
      </c>
      <c r="D20" s="86">
        <v>100</v>
      </c>
      <c r="E20" s="86">
        <v>80</v>
      </c>
      <c r="F20" s="86">
        <v>100</v>
      </c>
    </row>
    <row r="21" spans="1:6">
      <c r="A21" s="35" t="s">
        <v>23</v>
      </c>
      <c r="B21" s="2" t="s">
        <v>98</v>
      </c>
      <c r="C21" s="2">
        <v>100</v>
      </c>
      <c r="D21" s="2">
        <v>100</v>
      </c>
      <c r="E21" s="2">
        <v>35.700000000000003</v>
      </c>
      <c r="F21" s="2"/>
    </row>
    <row r="22" spans="1:6" ht="30">
      <c r="A22" s="35" t="s">
        <v>26</v>
      </c>
      <c r="B22" s="2" t="s">
        <v>97</v>
      </c>
      <c r="C22" s="265">
        <v>100</v>
      </c>
      <c r="D22" s="265">
        <v>100</v>
      </c>
      <c r="E22" s="265">
        <v>34.799999999999997</v>
      </c>
      <c r="F22" s="265" t="s">
        <v>138</v>
      </c>
    </row>
    <row r="23" spans="1:6">
      <c r="A23" s="35" t="s">
        <v>32</v>
      </c>
      <c r="B23" s="36" t="s">
        <v>98</v>
      </c>
      <c r="C23" s="2">
        <v>100</v>
      </c>
      <c r="D23" s="2">
        <v>100</v>
      </c>
      <c r="E23" s="2">
        <v>36.5</v>
      </c>
      <c r="F23" s="2">
        <v>50</v>
      </c>
    </row>
    <row r="24" spans="1:6" ht="30">
      <c r="A24" s="35" t="s">
        <v>36</v>
      </c>
      <c r="B24" s="2" t="s">
        <v>101</v>
      </c>
      <c r="C24" s="2">
        <v>100</v>
      </c>
      <c r="D24" s="2">
        <v>100</v>
      </c>
      <c r="E24" s="2">
        <v>65</v>
      </c>
      <c r="F24" s="2">
        <v>45.5</v>
      </c>
    </row>
    <row r="25" spans="1:6">
      <c r="A25" s="35" t="s">
        <v>60</v>
      </c>
      <c r="B25" s="2" t="s">
        <v>99</v>
      </c>
      <c r="C25" s="2">
        <v>80</v>
      </c>
      <c r="D25" s="2">
        <v>100</v>
      </c>
      <c r="E25" s="43">
        <v>56.1</v>
      </c>
      <c r="F25" s="43">
        <v>61.2</v>
      </c>
    </row>
    <row r="26" spans="1:6">
      <c r="A26" s="35" t="s">
        <v>64</v>
      </c>
      <c r="B26" s="36" t="s">
        <v>97</v>
      </c>
      <c r="C26" s="2">
        <v>100</v>
      </c>
      <c r="D26" s="2">
        <v>100</v>
      </c>
      <c r="E26" s="2">
        <v>40</v>
      </c>
      <c r="F26" s="43">
        <v>82</v>
      </c>
    </row>
    <row r="27" spans="1:6">
      <c r="A27" s="35" t="s">
        <v>67</v>
      </c>
      <c r="B27" s="2" t="s">
        <v>100</v>
      </c>
      <c r="C27" s="13">
        <v>50</v>
      </c>
      <c r="D27" s="2">
        <v>100</v>
      </c>
      <c r="E27" s="2">
        <v>36</v>
      </c>
      <c r="F27" s="2" t="s">
        <v>103</v>
      </c>
    </row>
    <row r="28" spans="1:6">
      <c r="A28" s="35" t="s">
        <v>72</v>
      </c>
      <c r="B28" s="2" t="s">
        <v>95</v>
      </c>
      <c r="C28" s="2">
        <v>62</v>
      </c>
      <c r="D28" s="129">
        <v>100</v>
      </c>
      <c r="E28" s="43">
        <v>37.700000000000003</v>
      </c>
      <c r="F28" s="2" t="s">
        <v>103</v>
      </c>
    </row>
    <row r="29" spans="1:6">
      <c r="A29" s="35" t="s">
        <v>80</v>
      </c>
      <c r="B29" s="2" t="s">
        <v>100</v>
      </c>
      <c r="C29" s="43">
        <v>100</v>
      </c>
      <c r="D29" s="43">
        <v>100</v>
      </c>
      <c r="E29" s="43">
        <v>30</v>
      </c>
      <c r="F29" s="43">
        <v>38</v>
      </c>
    </row>
    <row r="30" spans="1:6">
      <c r="A30" s="35" t="s">
        <v>14</v>
      </c>
      <c r="B30" s="2" t="s">
        <v>97</v>
      </c>
      <c r="C30" s="265">
        <v>100</v>
      </c>
      <c r="D30" s="265">
        <v>100</v>
      </c>
      <c r="E30" s="276">
        <v>21.3</v>
      </c>
      <c r="F30" s="276">
        <f>12+4</f>
        <v>16</v>
      </c>
    </row>
    <row r="31" spans="1:6">
      <c r="A31" s="35" t="s">
        <v>79</v>
      </c>
      <c r="B31" s="2" t="s">
        <v>96</v>
      </c>
      <c r="C31" s="2">
        <v>97</v>
      </c>
      <c r="D31" s="2">
        <v>99.5</v>
      </c>
      <c r="E31" s="2"/>
      <c r="F31" s="2">
        <v>69</v>
      </c>
    </row>
    <row r="32" spans="1:6">
      <c r="A32" s="35" t="s">
        <v>89</v>
      </c>
      <c r="B32" s="2" t="s">
        <v>101</v>
      </c>
      <c r="C32" s="2">
        <v>99.5</v>
      </c>
      <c r="D32" s="2">
        <v>99.5</v>
      </c>
      <c r="E32" s="2"/>
      <c r="F32" s="2">
        <v>49</v>
      </c>
    </row>
    <row r="33" spans="1:6">
      <c r="A33" s="35" t="s">
        <v>65</v>
      </c>
      <c r="B33" s="2" t="s">
        <v>98</v>
      </c>
      <c r="C33" s="148">
        <v>99</v>
      </c>
      <c r="D33" s="148">
        <v>99.27</v>
      </c>
      <c r="E33" s="148">
        <v>55.9</v>
      </c>
      <c r="F33" s="88"/>
    </row>
    <row r="34" spans="1:6">
      <c r="A34" s="35" t="s">
        <v>69</v>
      </c>
      <c r="B34" s="2" t="s">
        <v>99</v>
      </c>
      <c r="C34" s="275">
        <v>97.5</v>
      </c>
      <c r="D34" s="90">
        <v>99</v>
      </c>
      <c r="E34" s="85">
        <v>46.6</v>
      </c>
      <c r="F34" s="86" t="s">
        <v>138</v>
      </c>
    </row>
    <row r="35" spans="1:6">
      <c r="A35" s="35" t="s">
        <v>88</v>
      </c>
      <c r="B35" s="2" t="s">
        <v>102</v>
      </c>
      <c r="C35" s="123">
        <v>97.8</v>
      </c>
      <c r="D35" s="13">
        <v>98.9</v>
      </c>
      <c r="E35" s="105">
        <v>49.4</v>
      </c>
      <c r="F35" s="105">
        <v>57.1</v>
      </c>
    </row>
    <row r="36" spans="1:6">
      <c r="A36" s="35" t="s">
        <v>22</v>
      </c>
      <c r="B36" s="2" t="s">
        <v>95</v>
      </c>
      <c r="C36" s="36">
        <v>98</v>
      </c>
      <c r="D36" s="2">
        <v>98</v>
      </c>
      <c r="E36" s="2">
        <v>37.299999999999997</v>
      </c>
      <c r="F36" s="2" t="s">
        <v>138</v>
      </c>
    </row>
    <row r="37" spans="1:6">
      <c r="A37" s="35" t="s">
        <v>48</v>
      </c>
      <c r="B37" s="2" t="s">
        <v>100</v>
      </c>
      <c r="C37" s="144">
        <v>98</v>
      </c>
      <c r="D37" s="2">
        <v>98</v>
      </c>
      <c r="E37" s="86">
        <v>39.5</v>
      </c>
      <c r="F37" s="86" t="s">
        <v>138</v>
      </c>
    </row>
    <row r="38" spans="1:6">
      <c r="A38" s="35" t="s">
        <v>39</v>
      </c>
      <c r="B38" s="2" t="s">
        <v>99</v>
      </c>
      <c r="C38" s="36">
        <v>90</v>
      </c>
      <c r="D38" s="2">
        <v>97</v>
      </c>
      <c r="E38" s="2">
        <v>40.5</v>
      </c>
      <c r="F38" s="2" t="s">
        <v>138</v>
      </c>
    </row>
    <row r="39" spans="1:6">
      <c r="A39" s="35" t="s">
        <v>27</v>
      </c>
      <c r="B39" s="2" t="s">
        <v>97</v>
      </c>
      <c r="C39" s="13">
        <v>100</v>
      </c>
      <c r="D39" s="2">
        <v>96.8</v>
      </c>
      <c r="E39" s="2" t="s">
        <v>138</v>
      </c>
      <c r="F39" s="2" t="s">
        <v>138</v>
      </c>
    </row>
    <row r="40" spans="1:6">
      <c r="A40" s="35" t="s">
        <v>59</v>
      </c>
      <c r="B40" s="2" t="s">
        <v>96</v>
      </c>
      <c r="C40" s="2">
        <v>81</v>
      </c>
      <c r="D40" s="2">
        <v>96.5</v>
      </c>
      <c r="E40" s="103">
        <v>27.4</v>
      </c>
      <c r="F40" s="103">
        <v>58.1</v>
      </c>
    </row>
    <row r="41" spans="1:6">
      <c r="A41" s="35" t="s">
        <v>50</v>
      </c>
      <c r="B41" s="2" t="s">
        <v>99</v>
      </c>
      <c r="C41" s="2">
        <v>95.3</v>
      </c>
      <c r="D41" s="2">
        <v>95.3</v>
      </c>
      <c r="E41" s="2">
        <v>80</v>
      </c>
      <c r="F41" s="2">
        <v>72</v>
      </c>
    </row>
    <row r="42" spans="1:6">
      <c r="A42" s="35" t="s">
        <v>45</v>
      </c>
      <c r="B42" s="2" t="s">
        <v>102</v>
      </c>
      <c r="C42" s="2">
        <v>85</v>
      </c>
      <c r="D42" s="2">
        <v>95</v>
      </c>
      <c r="E42" s="2">
        <v>37.9</v>
      </c>
      <c r="F42" s="2">
        <v>38.1</v>
      </c>
    </row>
    <row r="43" spans="1:6" ht="25.5" customHeight="1">
      <c r="A43" s="41" t="s">
        <v>74</v>
      </c>
      <c r="B43" s="2" t="s">
        <v>100</v>
      </c>
      <c r="C43" s="2">
        <v>92.2</v>
      </c>
      <c r="D43" s="2">
        <v>95</v>
      </c>
      <c r="E43" s="2" t="s">
        <v>138</v>
      </c>
      <c r="F43" s="2"/>
    </row>
    <row r="44" spans="1:6">
      <c r="A44" s="35" t="s">
        <v>86</v>
      </c>
      <c r="B44" s="2" t="s">
        <v>96</v>
      </c>
      <c r="C44" s="2">
        <v>96.3</v>
      </c>
      <c r="D44" s="2">
        <v>95</v>
      </c>
      <c r="E44" s="2">
        <v>31.9</v>
      </c>
      <c r="F44" s="2" t="s">
        <v>104</v>
      </c>
    </row>
    <row r="45" spans="1:6">
      <c r="A45" s="35" t="s">
        <v>37</v>
      </c>
      <c r="B45" s="2" t="s">
        <v>98</v>
      </c>
      <c r="C45" s="2">
        <v>91</v>
      </c>
      <c r="D45" s="2">
        <v>94</v>
      </c>
      <c r="E45" s="2"/>
      <c r="F45" s="2"/>
    </row>
    <row r="46" spans="1:6">
      <c r="A46" s="35" t="s">
        <v>58</v>
      </c>
      <c r="B46" s="2" t="s">
        <v>96</v>
      </c>
      <c r="C46" s="2">
        <v>90</v>
      </c>
      <c r="D46" s="2">
        <v>93.8</v>
      </c>
      <c r="E46" s="2">
        <v>39.15</v>
      </c>
      <c r="F46" s="2">
        <v>17.8</v>
      </c>
    </row>
    <row r="47" spans="1:6">
      <c r="A47" s="35" t="s">
        <v>52</v>
      </c>
      <c r="B47" s="2" t="s">
        <v>100</v>
      </c>
      <c r="C47" s="2">
        <v>91.4</v>
      </c>
      <c r="D47" s="2">
        <v>93.7</v>
      </c>
      <c r="E47" s="120">
        <v>14</v>
      </c>
      <c r="F47" s="43" t="s">
        <v>103</v>
      </c>
    </row>
    <row r="48" spans="1:6">
      <c r="A48" s="35" t="s">
        <v>34</v>
      </c>
      <c r="B48" s="2" t="s">
        <v>100</v>
      </c>
      <c r="C48" s="84">
        <v>93</v>
      </c>
      <c r="D48" s="84">
        <v>93</v>
      </c>
      <c r="E48" s="102" t="s">
        <v>138</v>
      </c>
      <c r="F48" s="102" t="s">
        <v>138</v>
      </c>
    </row>
    <row r="49" spans="1:6">
      <c r="A49" s="35" t="s">
        <v>81</v>
      </c>
      <c r="B49" s="2" t="s">
        <v>96</v>
      </c>
      <c r="C49" s="43">
        <v>92</v>
      </c>
      <c r="D49" s="43">
        <v>93</v>
      </c>
      <c r="E49" s="2" t="s">
        <v>103</v>
      </c>
      <c r="F49" s="265" t="s">
        <v>103</v>
      </c>
    </row>
    <row r="50" spans="1:6">
      <c r="A50" s="35" t="s">
        <v>51</v>
      </c>
      <c r="B50" s="2" t="s">
        <v>99</v>
      </c>
      <c r="C50" s="2">
        <v>92</v>
      </c>
      <c r="D50" s="43">
        <v>92.3</v>
      </c>
      <c r="E50" s="2" t="s">
        <v>138</v>
      </c>
      <c r="F50" s="2" t="s">
        <v>138</v>
      </c>
    </row>
    <row r="51" spans="1:6">
      <c r="A51" s="35" t="s">
        <v>57</v>
      </c>
      <c r="B51" s="2" t="s">
        <v>98</v>
      </c>
      <c r="C51" s="2">
        <v>90.75</v>
      </c>
      <c r="D51" s="2">
        <v>91.7</v>
      </c>
      <c r="E51" s="43">
        <v>41.9</v>
      </c>
      <c r="F51" s="43" t="s">
        <v>138</v>
      </c>
    </row>
    <row r="52" spans="1:6" ht="30">
      <c r="A52" s="35" t="s">
        <v>91</v>
      </c>
      <c r="B52" s="2" t="s">
        <v>97</v>
      </c>
      <c r="C52" s="2">
        <v>20</v>
      </c>
      <c r="D52" s="2">
        <v>91</v>
      </c>
      <c r="E52" s="2"/>
      <c r="F52" s="2"/>
    </row>
    <row r="53" spans="1:6">
      <c r="A53" s="35" t="s">
        <v>94</v>
      </c>
      <c r="B53" s="2" t="s">
        <v>100</v>
      </c>
      <c r="C53" s="13">
        <v>91</v>
      </c>
      <c r="D53" s="13">
        <v>91</v>
      </c>
      <c r="E53" s="2">
        <v>17.600000000000001</v>
      </c>
      <c r="F53" s="43">
        <v>12.5</v>
      </c>
    </row>
    <row r="54" spans="1:6">
      <c r="A54" s="35" t="s">
        <v>28</v>
      </c>
      <c r="B54" s="2" t="s">
        <v>100</v>
      </c>
      <c r="C54" s="2">
        <v>90</v>
      </c>
      <c r="D54" s="2">
        <v>90</v>
      </c>
      <c r="E54" s="2">
        <v>34.299999999999997</v>
      </c>
      <c r="F54" s="2">
        <v>30.8</v>
      </c>
    </row>
    <row r="55" spans="1:6" ht="30">
      <c r="A55" s="35" t="s">
        <v>31</v>
      </c>
      <c r="B55" s="2" t="s">
        <v>101</v>
      </c>
      <c r="C55" s="2">
        <v>100</v>
      </c>
      <c r="D55" s="2">
        <v>90</v>
      </c>
      <c r="E55" s="2">
        <v>58.4</v>
      </c>
      <c r="F55" s="2">
        <v>68.599999999999994</v>
      </c>
    </row>
    <row r="56" spans="1:6">
      <c r="A56" s="35" t="s">
        <v>35</v>
      </c>
      <c r="B56" s="2" t="s">
        <v>97</v>
      </c>
      <c r="C56" s="2">
        <v>85</v>
      </c>
      <c r="D56" s="2">
        <v>90</v>
      </c>
      <c r="E56" s="2">
        <v>29.2</v>
      </c>
      <c r="F56" s="2">
        <v>83.4</v>
      </c>
    </row>
    <row r="57" spans="1:6">
      <c r="A57" s="35" t="s">
        <v>18</v>
      </c>
      <c r="B57" s="2" t="s">
        <v>100</v>
      </c>
      <c r="C57" s="2">
        <v>86.8</v>
      </c>
      <c r="D57" s="2">
        <v>89.6</v>
      </c>
      <c r="E57" s="13">
        <v>59.8</v>
      </c>
      <c r="F57" s="89">
        <v>65.8</v>
      </c>
    </row>
    <row r="58" spans="1:6">
      <c r="A58" s="35" t="s">
        <v>46</v>
      </c>
      <c r="B58" s="2" t="s">
        <v>100</v>
      </c>
      <c r="C58" s="2">
        <v>89.5</v>
      </c>
      <c r="D58" s="2">
        <v>89.5</v>
      </c>
      <c r="E58" s="2">
        <v>31.2</v>
      </c>
      <c r="F58" s="2"/>
    </row>
    <row r="59" spans="1:6">
      <c r="A59" s="35" t="s">
        <v>83</v>
      </c>
      <c r="B59" s="2" t="s">
        <v>99</v>
      </c>
      <c r="C59" s="2">
        <v>89.3</v>
      </c>
      <c r="D59" s="2">
        <v>89.4</v>
      </c>
      <c r="E59" s="2">
        <v>44.8</v>
      </c>
      <c r="F59" s="2">
        <v>55.7</v>
      </c>
    </row>
    <row r="60" spans="1:6">
      <c r="A60" s="35" t="s">
        <v>71</v>
      </c>
      <c r="B60" s="2" t="s">
        <v>102</v>
      </c>
      <c r="C60" s="2">
        <v>10</v>
      </c>
      <c r="D60" s="2">
        <v>88</v>
      </c>
      <c r="E60" s="2">
        <v>35.299999999999997</v>
      </c>
      <c r="F60" s="2" t="s">
        <v>138</v>
      </c>
    </row>
    <row r="61" spans="1:6">
      <c r="A61" s="35" t="s">
        <v>76</v>
      </c>
      <c r="B61" s="2" t="s">
        <v>100</v>
      </c>
      <c r="C61" s="265">
        <v>85</v>
      </c>
      <c r="D61" s="265">
        <v>86.7</v>
      </c>
      <c r="E61" s="151">
        <v>76.7</v>
      </c>
      <c r="F61" s="120">
        <v>57.2</v>
      </c>
    </row>
    <row r="62" spans="1:6">
      <c r="A62" s="35" t="s">
        <v>54</v>
      </c>
      <c r="B62" s="2" t="s">
        <v>98</v>
      </c>
      <c r="C62" s="43">
        <v>86</v>
      </c>
      <c r="D62" s="43">
        <v>86</v>
      </c>
      <c r="E62" s="107">
        <f>(79+32.6+59.2)/3</f>
        <v>56.933333333333337</v>
      </c>
      <c r="F62" s="107">
        <v>71.2</v>
      </c>
    </row>
    <row r="63" spans="1:6" ht="30">
      <c r="A63" s="35" t="s">
        <v>93</v>
      </c>
      <c r="B63" s="2" t="s">
        <v>102</v>
      </c>
      <c r="C63" s="2">
        <v>86</v>
      </c>
      <c r="D63" s="2">
        <v>86</v>
      </c>
      <c r="E63" s="44">
        <v>51</v>
      </c>
      <c r="F63" s="44">
        <v>37.5</v>
      </c>
    </row>
    <row r="64" spans="1:6" ht="30">
      <c r="A64" s="35" t="s">
        <v>87</v>
      </c>
      <c r="B64" s="2" t="s">
        <v>102</v>
      </c>
      <c r="C64" s="92">
        <v>85</v>
      </c>
      <c r="D64" s="92">
        <v>85</v>
      </c>
      <c r="E64" s="92">
        <v>53.1666666666667</v>
      </c>
      <c r="F64" s="92">
        <v>75</v>
      </c>
    </row>
    <row r="65" spans="1:6">
      <c r="A65" s="35" t="s">
        <v>49</v>
      </c>
      <c r="B65" s="2" t="s">
        <v>97</v>
      </c>
      <c r="C65" s="2">
        <v>83</v>
      </c>
      <c r="D65" s="2">
        <v>83</v>
      </c>
      <c r="E65" s="43">
        <v>20</v>
      </c>
      <c r="F65" s="43">
        <v>62.4</v>
      </c>
    </row>
    <row r="66" spans="1:6">
      <c r="A66" s="35" t="s">
        <v>53</v>
      </c>
      <c r="B66" s="2" t="s">
        <v>100</v>
      </c>
      <c r="C66" s="2">
        <v>73</v>
      </c>
      <c r="D66" s="2">
        <v>78.900000000000006</v>
      </c>
      <c r="E66" s="120">
        <v>52</v>
      </c>
      <c r="F66" s="43">
        <v>50</v>
      </c>
    </row>
    <row r="67" spans="1:6" ht="30">
      <c r="A67" s="35" t="s">
        <v>73</v>
      </c>
      <c r="B67" s="2" t="s">
        <v>101</v>
      </c>
      <c r="C67" s="2">
        <v>77.599999999999994</v>
      </c>
      <c r="D67" s="2">
        <v>77.5</v>
      </c>
      <c r="E67" s="2">
        <v>28.6</v>
      </c>
      <c r="F67" s="2" t="s">
        <v>138</v>
      </c>
    </row>
    <row r="68" spans="1:6">
      <c r="A68" s="35" t="s">
        <v>42</v>
      </c>
      <c r="B68" s="2" t="s">
        <v>95</v>
      </c>
      <c r="C68" s="2">
        <v>66.8</v>
      </c>
      <c r="D68" s="2">
        <v>76.099999999999994</v>
      </c>
      <c r="E68" s="2">
        <v>91.3</v>
      </c>
      <c r="F68" s="43">
        <v>79.900000000000006</v>
      </c>
    </row>
    <row r="69" spans="1:6">
      <c r="A69" s="35" t="s">
        <v>75</v>
      </c>
      <c r="B69" s="2" t="s">
        <v>101</v>
      </c>
      <c r="C69" s="44">
        <v>55</v>
      </c>
      <c r="D69" s="150">
        <v>75</v>
      </c>
      <c r="E69" s="13">
        <v>64.599999999999994</v>
      </c>
      <c r="F69" s="13">
        <v>100</v>
      </c>
    </row>
    <row r="70" spans="1:6" ht="30">
      <c r="A70" s="35" t="s">
        <v>17</v>
      </c>
      <c r="B70" s="2" t="s">
        <v>99</v>
      </c>
      <c r="C70" s="2">
        <v>71</v>
      </c>
      <c r="D70" s="2">
        <v>71</v>
      </c>
      <c r="E70" s="43">
        <v>69.599999999999994</v>
      </c>
      <c r="F70" s="2" t="s">
        <v>138</v>
      </c>
    </row>
    <row r="71" spans="1:6">
      <c r="A71" s="35" t="s">
        <v>16</v>
      </c>
      <c r="B71" s="2" t="s">
        <v>95</v>
      </c>
      <c r="C71" s="2">
        <v>70</v>
      </c>
      <c r="D71" s="2">
        <v>70</v>
      </c>
      <c r="E71" s="13">
        <v>26</v>
      </c>
      <c r="F71" s="2">
        <v>67.099999999999994</v>
      </c>
    </row>
    <row r="72" spans="1:6">
      <c r="A72" s="35" t="s">
        <v>62</v>
      </c>
      <c r="B72" s="2" t="s">
        <v>99</v>
      </c>
      <c r="C72" s="2">
        <v>55</v>
      </c>
      <c r="D72" s="2">
        <v>66.599999999999994</v>
      </c>
      <c r="E72" s="2">
        <v>47.1</v>
      </c>
      <c r="F72" s="2">
        <v>70.5</v>
      </c>
    </row>
    <row r="73" spans="1:6">
      <c r="A73" s="35" t="s">
        <v>68</v>
      </c>
      <c r="B73" s="2" t="s">
        <v>99</v>
      </c>
      <c r="C73" s="13">
        <v>51.5</v>
      </c>
      <c r="D73" s="13">
        <v>63.2</v>
      </c>
      <c r="E73" s="2">
        <v>45.7</v>
      </c>
      <c r="F73" s="13">
        <v>68.3</v>
      </c>
    </row>
    <row r="74" spans="1:6">
      <c r="A74" s="35" t="s">
        <v>56</v>
      </c>
      <c r="B74" s="2" t="s">
        <v>99</v>
      </c>
      <c r="C74" s="2">
        <v>60.1</v>
      </c>
      <c r="D74" s="2">
        <v>60.2</v>
      </c>
      <c r="E74" s="2">
        <v>33.9</v>
      </c>
      <c r="F74" s="2">
        <v>66</v>
      </c>
    </row>
    <row r="75" spans="1:6">
      <c r="A75" s="35" t="s">
        <v>20</v>
      </c>
      <c r="B75" s="2" t="s">
        <v>97</v>
      </c>
      <c r="C75" s="2">
        <v>60.1</v>
      </c>
      <c r="D75" s="2">
        <v>60.1</v>
      </c>
      <c r="E75" s="2">
        <v>13.4</v>
      </c>
      <c r="F75" s="2" t="s">
        <v>138</v>
      </c>
    </row>
    <row r="76" spans="1:6">
      <c r="A76" s="35" t="s">
        <v>21</v>
      </c>
      <c r="B76" s="2" t="s">
        <v>100</v>
      </c>
      <c r="C76" s="2">
        <v>58</v>
      </c>
      <c r="D76" s="2">
        <v>60</v>
      </c>
      <c r="E76" s="2">
        <v>40.799999999999997</v>
      </c>
      <c r="F76" s="2">
        <v>66</v>
      </c>
    </row>
    <row r="77" spans="1:6">
      <c r="A77" s="34" t="s">
        <v>12</v>
      </c>
      <c r="B77" s="2" t="s">
        <v>96</v>
      </c>
      <c r="C77" s="37">
        <v>59</v>
      </c>
      <c r="D77" s="37">
        <v>59.5</v>
      </c>
      <c r="E77" s="37">
        <v>29.9</v>
      </c>
      <c r="F77" s="37">
        <v>52.2</v>
      </c>
    </row>
    <row r="78" spans="1:6">
      <c r="A78" s="35" t="s">
        <v>82</v>
      </c>
      <c r="B78" s="2" t="s">
        <v>102</v>
      </c>
      <c r="C78" s="2">
        <v>41</v>
      </c>
      <c r="D78" s="2">
        <v>55</v>
      </c>
      <c r="E78" s="2">
        <v>66.3</v>
      </c>
      <c r="F78" s="2">
        <v>43</v>
      </c>
    </row>
    <row r="79" spans="1:6">
      <c r="A79" s="35" t="s">
        <v>13</v>
      </c>
      <c r="B79" s="2" t="s">
        <v>96</v>
      </c>
      <c r="C79" s="2">
        <v>50</v>
      </c>
      <c r="D79" s="2">
        <v>50</v>
      </c>
      <c r="E79" s="2">
        <v>36.799999999999997</v>
      </c>
      <c r="F79" s="2">
        <v>23.6</v>
      </c>
    </row>
    <row r="80" spans="1:6">
      <c r="A80" s="35" t="s">
        <v>77</v>
      </c>
      <c r="B80" s="2" t="s">
        <v>99</v>
      </c>
      <c r="C80" s="94">
        <v>41</v>
      </c>
      <c r="D80" s="252">
        <v>41.2</v>
      </c>
      <c r="E80" s="94">
        <v>24</v>
      </c>
      <c r="F80" s="94">
        <v>33.299999999999997</v>
      </c>
    </row>
    <row r="81" spans="1:6">
      <c r="A81" s="35" t="s">
        <v>85</v>
      </c>
      <c r="B81" s="2" t="s">
        <v>97</v>
      </c>
      <c r="C81" s="107">
        <v>14</v>
      </c>
      <c r="D81" s="13">
        <v>41</v>
      </c>
      <c r="E81" s="43">
        <v>21</v>
      </c>
      <c r="F81" s="43">
        <v>93</v>
      </c>
    </row>
    <row r="82" spans="1:6">
      <c r="A82" s="35" t="s">
        <v>25</v>
      </c>
      <c r="B82" s="2" t="s">
        <v>101</v>
      </c>
      <c r="C82" s="106">
        <v>29.8</v>
      </c>
      <c r="D82" s="106">
        <v>29.8</v>
      </c>
      <c r="E82" s="2">
        <v>60.1</v>
      </c>
      <c r="F82" s="2">
        <v>64</v>
      </c>
    </row>
    <row r="83" spans="1:6">
      <c r="A83" s="35" t="s">
        <v>38</v>
      </c>
      <c r="B83" s="2" t="s">
        <v>96</v>
      </c>
      <c r="C83" s="2">
        <v>20.3</v>
      </c>
      <c r="D83" s="2">
        <v>20.3</v>
      </c>
      <c r="E83" s="2">
        <v>36.5</v>
      </c>
      <c r="F83" s="2">
        <v>84.9</v>
      </c>
    </row>
    <row r="84" spans="1:6" ht="30">
      <c r="A84" s="35" t="s">
        <v>55</v>
      </c>
      <c r="B84" s="2" t="s">
        <v>98</v>
      </c>
      <c r="C84" s="86">
        <v>18</v>
      </c>
      <c r="D84" s="86">
        <v>20</v>
      </c>
      <c r="E84" s="105">
        <v>69</v>
      </c>
      <c r="F84" s="86">
        <v>70</v>
      </c>
    </row>
    <row r="85" spans="1:6" ht="20.25" customHeight="1">
      <c r="A85" s="35" t="s">
        <v>24</v>
      </c>
      <c r="B85" s="2" t="s">
        <v>100</v>
      </c>
      <c r="C85" s="2">
        <v>16</v>
      </c>
      <c r="D85" s="2">
        <v>16</v>
      </c>
      <c r="E85" s="2">
        <v>77.2</v>
      </c>
      <c r="F85" s="2"/>
    </row>
    <row r="86" spans="1:6" ht="30">
      <c r="A86" s="35" t="s">
        <v>92</v>
      </c>
      <c r="B86" s="2" t="s">
        <v>97</v>
      </c>
      <c r="C86" s="2">
        <v>15</v>
      </c>
      <c r="D86" s="2">
        <v>15</v>
      </c>
      <c r="E86" s="13">
        <v>38.033333333333331</v>
      </c>
      <c r="F86" s="13">
        <v>42.4</v>
      </c>
    </row>
    <row r="87" spans="1:6">
      <c r="A87" s="35" t="s">
        <v>43</v>
      </c>
      <c r="B87" s="2" t="s">
        <v>96</v>
      </c>
      <c r="C87" s="43">
        <v>10</v>
      </c>
      <c r="D87" s="43">
        <v>10</v>
      </c>
      <c r="E87" s="2">
        <v>29.6</v>
      </c>
      <c r="F87" s="2"/>
    </row>
    <row r="93" spans="1:6" ht="81" customHeight="1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2" activePane="bottomLeft" state="frozen"/>
      <selection pane="bottomLeft" activeCell="B7" sqref="B7"/>
    </sheetView>
  </sheetViews>
  <sheetFormatPr defaultColWidth="9.140625" defaultRowHeight="15"/>
  <cols>
    <col min="1" max="1" width="25.140625" style="80" customWidth="1"/>
    <col min="2" max="2" width="8.42578125" style="96" customWidth="1"/>
    <col min="3" max="4" width="9.140625" style="96"/>
    <col min="5" max="5" width="17" style="96" customWidth="1"/>
    <col min="6" max="6" width="17.28515625" style="96" customWidth="1"/>
    <col min="7" max="16384" width="9.140625" style="80"/>
  </cols>
  <sheetData>
    <row r="1" spans="1:6" ht="92.45" customHeight="1">
      <c r="A1" s="287" t="s">
        <v>159</v>
      </c>
      <c r="B1" s="287"/>
      <c r="C1" s="287"/>
      <c r="D1" s="287"/>
      <c r="E1" s="287"/>
      <c r="F1" s="287"/>
    </row>
    <row r="2" spans="1:6" ht="153">
      <c r="A2" s="33" t="s">
        <v>8</v>
      </c>
      <c r="B2" s="33" t="s">
        <v>9</v>
      </c>
      <c r="C2" s="1" t="s">
        <v>112</v>
      </c>
      <c r="D2" s="1" t="s">
        <v>113</v>
      </c>
      <c r="E2" s="1" t="s">
        <v>114</v>
      </c>
      <c r="F2" s="1" t="s">
        <v>115</v>
      </c>
    </row>
    <row r="3" spans="1:6">
      <c r="A3" s="34" t="s">
        <v>12</v>
      </c>
      <c r="B3" s="2" t="s">
        <v>96</v>
      </c>
      <c r="C3" s="2" t="s">
        <v>137</v>
      </c>
      <c r="D3" s="2" t="s">
        <v>137</v>
      </c>
      <c r="E3" s="2" t="s">
        <v>137</v>
      </c>
      <c r="F3" s="2" t="s">
        <v>137</v>
      </c>
    </row>
    <row r="4" spans="1:6">
      <c r="A4" s="35" t="s">
        <v>15</v>
      </c>
      <c r="B4" s="2" t="s">
        <v>98</v>
      </c>
      <c r="C4" s="2" t="s">
        <v>137</v>
      </c>
      <c r="D4" s="2" t="s">
        <v>137</v>
      </c>
      <c r="E4" s="2" t="s">
        <v>137</v>
      </c>
      <c r="F4" s="2" t="s">
        <v>137</v>
      </c>
    </row>
    <row r="5" spans="1:6">
      <c r="A5" s="35" t="s">
        <v>37</v>
      </c>
      <c r="B5" s="2" t="s">
        <v>98</v>
      </c>
      <c r="C5" s="2" t="s">
        <v>137</v>
      </c>
      <c r="D5" s="2" t="s">
        <v>137</v>
      </c>
      <c r="E5" s="2" t="s">
        <v>137</v>
      </c>
      <c r="F5" s="2" t="s">
        <v>137</v>
      </c>
    </row>
    <row r="6" spans="1:6">
      <c r="A6" s="35" t="s">
        <v>41</v>
      </c>
      <c r="B6" s="2" t="s">
        <v>100</v>
      </c>
      <c r="C6" s="2" t="s">
        <v>137</v>
      </c>
      <c r="D6" s="2" t="s">
        <v>137</v>
      </c>
      <c r="E6" s="2" t="s">
        <v>137</v>
      </c>
      <c r="F6" s="2" t="s">
        <v>137</v>
      </c>
    </row>
    <row r="7" spans="1:6">
      <c r="A7" s="35" t="s">
        <v>44</v>
      </c>
      <c r="B7" s="2" t="s">
        <v>95</v>
      </c>
      <c r="C7" s="2" t="s">
        <v>137</v>
      </c>
      <c r="D7" s="2" t="s">
        <v>137</v>
      </c>
      <c r="E7" s="2" t="s">
        <v>137</v>
      </c>
      <c r="F7" s="2" t="s">
        <v>137</v>
      </c>
    </row>
    <row r="8" spans="1:6">
      <c r="A8" s="41" t="s">
        <v>63</v>
      </c>
      <c r="B8" s="81" t="s">
        <v>99</v>
      </c>
      <c r="C8" s="2" t="s">
        <v>137</v>
      </c>
      <c r="D8" s="2" t="s">
        <v>137</v>
      </c>
      <c r="E8" s="2" t="s">
        <v>137</v>
      </c>
      <c r="F8" s="2" t="s">
        <v>137</v>
      </c>
    </row>
    <row r="9" spans="1:6" ht="17.25" customHeight="1">
      <c r="A9" s="35" t="s">
        <v>70</v>
      </c>
      <c r="B9" s="2" t="s">
        <v>97</v>
      </c>
      <c r="C9" s="2" t="s">
        <v>137</v>
      </c>
      <c r="D9" s="2" t="s">
        <v>137</v>
      </c>
      <c r="E9" s="2" t="s">
        <v>137</v>
      </c>
      <c r="F9" s="2" t="s">
        <v>137</v>
      </c>
    </row>
    <row r="10" spans="1:6">
      <c r="A10" s="57" t="s">
        <v>78</v>
      </c>
      <c r="B10" s="58" t="s">
        <v>100</v>
      </c>
      <c r="C10" s="2" t="s">
        <v>137</v>
      </c>
      <c r="D10" s="2" t="s">
        <v>137</v>
      </c>
      <c r="E10" s="2" t="s">
        <v>137</v>
      </c>
      <c r="F10" s="2" t="s">
        <v>137</v>
      </c>
    </row>
    <row r="11" spans="1:6">
      <c r="A11" s="35" t="s">
        <v>141</v>
      </c>
      <c r="B11" s="2" t="s">
        <v>98</v>
      </c>
      <c r="C11" s="2" t="s">
        <v>140</v>
      </c>
      <c r="D11" s="2" t="s">
        <v>140</v>
      </c>
      <c r="E11" s="131"/>
      <c r="F11" s="45"/>
    </row>
    <row r="12" spans="1:6">
      <c r="A12" s="35" t="s">
        <v>29</v>
      </c>
      <c r="B12" s="2" t="s">
        <v>101</v>
      </c>
      <c r="C12" s="2">
        <v>30</v>
      </c>
      <c r="D12" s="2" t="s">
        <v>138</v>
      </c>
      <c r="E12" s="106" t="s">
        <v>138</v>
      </c>
      <c r="F12" s="106" t="s">
        <v>138</v>
      </c>
    </row>
    <row r="13" spans="1:6">
      <c r="A13" s="35" t="s">
        <v>11</v>
      </c>
      <c r="B13" s="36" t="s">
        <v>95</v>
      </c>
      <c r="C13" s="2">
        <v>100</v>
      </c>
      <c r="D13" s="2">
        <v>100</v>
      </c>
      <c r="E13" s="2">
        <v>31</v>
      </c>
      <c r="F13" s="2" t="s">
        <v>138</v>
      </c>
    </row>
    <row r="14" spans="1:6">
      <c r="A14" s="35" t="s">
        <v>20</v>
      </c>
      <c r="B14" s="2" t="s">
        <v>97</v>
      </c>
      <c r="C14" s="2">
        <v>95.5</v>
      </c>
      <c r="D14" s="2">
        <v>100</v>
      </c>
      <c r="E14" s="2">
        <v>10.199999999999999</v>
      </c>
      <c r="F14" s="2" t="s">
        <v>138</v>
      </c>
    </row>
    <row r="15" spans="1:6">
      <c r="A15" s="35" t="s">
        <v>28</v>
      </c>
      <c r="B15" s="2" t="s">
        <v>100</v>
      </c>
      <c r="C15" s="58">
        <v>100</v>
      </c>
      <c r="D15" s="2">
        <v>100</v>
      </c>
      <c r="E15" s="58">
        <v>43.5</v>
      </c>
      <c r="F15" s="2">
        <v>30.8</v>
      </c>
    </row>
    <row r="16" spans="1:6">
      <c r="A16" s="35" t="s">
        <v>33</v>
      </c>
      <c r="B16" s="2" t="s">
        <v>95</v>
      </c>
      <c r="C16" s="2">
        <v>100</v>
      </c>
      <c r="D16" s="2">
        <v>100</v>
      </c>
      <c r="E16" s="2">
        <v>61.47</v>
      </c>
      <c r="F16" s="13">
        <v>50</v>
      </c>
    </row>
    <row r="17" spans="1:6">
      <c r="A17" s="35" t="s">
        <v>61</v>
      </c>
      <c r="B17" s="2" t="s">
        <v>100</v>
      </c>
      <c r="C17" s="2">
        <v>100</v>
      </c>
      <c r="D17" s="2">
        <v>100</v>
      </c>
      <c r="E17" s="2" t="s">
        <v>103</v>
      </c>
      <c r="F17" s="2" t="s">
        <v>103</v>
      </c>
    </row>
    <row r="18" spans="1:6">
      <c r="A18" s="35" t="s">
        <v>14</v>
      </c>
      <c r="B18" s="2" t="s">
        <v>97</v>
      </c>
      <c r="C18" s="59">
        <v>100</v>
      </c>
      <c r="D18" s="59">
        <v>100</v>
      </c>
      <c r="E18" s="244">
        <v>11.2</v>
      </c>
      <c r="F18" s="244">
        <f>6.7+2.2</f>
        <v>8.9</v>
      </c>
    </row>
    <row r="19" spans="1:6">
      <c r="A19" s="35" t="s">
        <v>18</v>
      </c>
      <c r="B19" s="2" t="s">
        <v>100</v>
      </c>
      <c r="C19" s="2">
        <v>99.8</v>
      </c>
      <c r="D19" s="2">
        <v>99.8</v>
      </c>
      <c r="E19" s="13">
        <v>47.7</v>
      </c>
      <c r="F19" s="2">
        <v>66.099999999999994</v>
      </c>
    </row>
    <row r="20" spans="1:6">
      <c r="A20" s="35" t="s">
        <v>59</v>
      </c>
      <c r="B20" s="2" t="s">
        <v>96</v>
      </c>
      <c r="C20" s="2">
        <v>99.8</v>
      </c>
      <c r="D20" s="2">
        <v>99.8</v>
      </c>
      <c r="E20" s="43">
        <v>23.6</v>
      </c>
      <c r="F20" s="43">
        <v>47.3</v>
      </c>
    </row>
    <row r="21" spans="1:6">
      <c r="A21" s="35" t="s">
        <v>88</v>
      </c>
      <c r="B21" s="2" t="s">
        <v>102</v>
      </c>
      <c r="C21" s="150">
        <v>99.74</v>
      </c>
      <c r="D21" s="150">
        <v>99.74</v>
      </c>
      <c r="E21" s="251">
        <v>28.9</v>
      </c>
      <c r="F21" s="251">
        <v>31</v>
      </c>
    </row>
    <row r="22" spans="1:6">
      <c r="A22" s="35" t="s">
        <v>76</v>
      </c>
      <c r="B22" s="2" t="s">
        <v>100</v>
      </c>
      <c r="C22" s="2">
        <v>99.4</v>
      </c>
      <c r="D22" s="2">
        <v>99.4</v>
      </c>
      <c r="E22" s="120">
        <v>64.400000000000006</v>
      </c>
      <c r="F22" s="120">
        <v>55.8</v>
      </c>
    </row>
    <row r="23" spans="1:6" ht="33.75" customHeight="1">
      <c r="A23" s="35" t="s">
        <v>30</v>
      </c>
      <c r="B23" s="36" t="s">
        <v>96</v>
      </c>
      <c r="C23" s="2">
        <v>99.2</v>
      </c>
      <c r="D23" s="2">
        <v>99.1</v>
      </c>
      <c r="E23" s="2" t="s">
        <v>138</v>
      </c>
      <c r="F23" s="2" t="s">
        <v>138</v>
      </c>
    </row>
    <row r="24" spans="1:6">
      <c r="A24" s="35" t="s">
        <v>48</v>
      </c>
      <c r="B24" s="2" t="s">
        <v>100</v>
      </c>
      <c r="C24" s="2">
        <v>99</v>
      </c>
      <c r="D24" s="2">
        <v>99</v>
      </c>
      <c r="E24" s="86">
        <v>23</v>
      </c>
      <c r="F24" s="86" t="s">
        <v>138</v>
      </c>
    </row>
    <row r="25" spans="1:6">
      <c r="A25" s="35" t="s">
        <v>69</v>
      </c>
      <c r="B25" s="2" t="s">
        <v>99</v>
      </c>
      <c r="C25" s="90">
        <v>99</v>
      </c>
      <c r="D25" s="90">
        <v>99</v>
      </c>
      <c r="E25" s="85">
        <v>32.200000000000003</v>
      </c>
      <c r="F25" s="86" t="s">
        <v>138</v>
      </c>
    </row>
    <row r="26" spans="1:6">
      <c r="A26" s="35" t="s">
        <v>77</v>
      </c>
      <c r="B26" s="36" t="s">
        <v>99</v>
      </c>
      <c r="C26" s="2">
        <v>86.1</v>
      </c>
      <c r="D26" s="44">
        <v>99</v>
      </c>
      <c r="E26" s="2">
        <v>17.8</v>
      </c>
      <c r="F26" s="2">
        <v>42.9</v>
      </c>
    </row>
    <row r="27" spans="1:6">
      <c r="A27" s="35" t="s">
        <v>46</v>
      </c>
      <c r="B27" s="2" t="s">
        <v>100</v>
      </c>
      <c r="C27" s="2">
        <v>98.5</v>
      </c>
      <c r="D27" s="2">
        <v>98.5</v>
      </c>
      <c r="E27" s="2">
        <v>22.5</v>
      </c>
      <c r="F27" s="2"/>
    </row>
    <row r="28" spans="1:6">
      <c r="A28" s="35" t="s">
        <v>57</v>
      </c>
      <c r="B28" s="2" t="s">
        <v>98</v>
      </c>
      <c r="C28" s="2">
        <v>99.9</v>
      </c>
      <c r="D28" s="2">
        <v>98.5</v>
      </c>
      <c r="E28" s="43">
        <v>27.8</v>
      </c>
      <c r="F28" s="43" t="s">
        <v>138</v>
      </c>
    </row>
    <row r="29" spans="1:6">
      <c r="A29" s="35" t="s">
        <v>89</v>
      </c>
      <c r="B29" s="2" t="s">
        <v>101</v>
      </c>
      <c r="C29" s="2">
        <v>98.4</v>
      </c>
      <c r="D29" s="2">
        <v>98.4</v>
      </c>
      <c r="E29" s="2"/>
      <c r="F29" s="2">
        <v>49</v>
      </c>
    </row>
    <row r="30" spans="1:6">
      <c r="A30" s="35" t="s">
        <v>45</v>
      </c>
      <c r="B30" s="2" t="s">
        <v>102</v>
      </c>
      <c r="C30" s="242">
        <v>98</v>
      </c>
      <c r="D30" s="242">
        <v>98.2</v>
      </c>
      <c r="E30" s="91">
        <v>34</v>
      </c>
      <c r="F30" s="242">
        <v>22.3</v>
      </c>
    </row>
    <row r="31" spans="1:6">
      <c r="A31" s="35" t="s">
        <v>62</v>
      </c>
      <c r="B31" s="2" t="s">
        <v>99</v>
      </c>
      <c r="C31" s="2">
        <v>98.2</v>
      </c>
      <c r="D31" s="2">
        <v>98.2</v>
      </c>
      <c r="E31" s="2">
        <v>47.1</v>
      </c>
      <c r="F31" s="2">
        <v>70.5</v>
      </c>
    </row>
    <row r="32" spans="1:6">
      <c r="A32" s="35" t="s">
        <v>56</v>
      </c>
      <c r="B32" s="2" t="s">
        <v>99</v>
      </c>
      <c r="C32" s="2">
        <v>98.1</v>
      </c>
      <c r="D32" s="2">
        <v>98.1</v>
      </c>
      <c r="E32" s="2">
        <v>28.6</v>
      </c>
      <c r="F32" s="58">
        <v>76</v>
      </c>
    </row>
    <row r="33" spans="1:6">
      <c r="A33" s="35" t="s">
        <v>16</v>
      </c>
      <c r="B33" s="2" t="s">
        <v>95</v>
      </c>
      <c r="C33" s="2">
        <v>97.7</v>
      </c>
      <c r="D33" s="2">
        <v>98</v>
      </c>
      <c r="E33" s="13">
        <v>26</v>
      </c>
      <c r="F33" s="2">
        <v>30.8</v>
      </c>
    </row>
    <row r="34" spans="1:6" ht="30">
      <c r="A34" s="35" t="s">
        <v>31</v>
      </c>
      <c r="B34" s="2" t="s">
        <v>101</v>
      </c>
      <c r="C34" s="146">
        <v>97</v>
      </c>
      <c r="D34" s="2">
        <v>98</v>
      </c>
      <c r="E34" s="2">
        <v>50.2</v>
      </c>
      <c r="F34" s="2">
        <v>60.3</v>
      </c>
    </row>
    <row r="35" spans="1:6">
      <c r="A35" s="35" t="s">
        <v>50</v>
      </c>
      <c r="B35" s="2" t="s">
        <v>99</v>
      </c>
      <c r="C35" s="36">
        <v>97.6</v>
      </c>
      <c r="D35" s="2">
        <v>97.4</v>
      </c>
      <c r="E35" s="43">
        <v>81.3</v>
      </c>
      <c r="F35" s="43">
        <v>95</v>
      </c>
    </row>
    <row r="36" spans="1:6">
      <c r="A36" s="35" t="s">
        <v>60</v>
      </c>
      <c r="B36" s="2" t="s">
        <v>99</v>
      </c>
      <c r="C36" s="36">
        <v>97.3</v>
      </c>
      <c r="D36" s="2">
        <v>97.4</v>
      </c>
      <c r="E36" s="43">
        <v>50</v>
      </c>
      <c r="F36" s="43">
        <v>45.3</v>
      </c>
    </row>
    <row r="37" spans="1:6">
      <c r="A37" s="35" t="s">
        <v>64</v>
      </c>
      <c r="B37" s="2" t="s">
        <v>97</v>
      </c>
      <c r="C37" s="144">
        <v>97.2</v>
      </c>
      <c r="D37" s="2">
        <v>97.2</v>
      </c>
      <c r="E37" s="2">
        <v>35</v>
      </c>
      <c r="F37" s="43">
        <v>33</v>
      </c>
    </row>
    <row r="38" spans="1:6">
      <c r="A38" s="35" t="s">
        <v>75</v>
      </c>
      <c r="B38" s="2" t="s">
        <v>101</v>
      </c>
      <c r="C38" s="249">
        <v>96</v>
      </c>
      <c r="D38" s="44">
        <v>97</v>
      </c>
      <c r="E38" s="13">
        <v>54.4</v>
      </c>
      <c r="F38" s="13">
        <v>100</v>
      </c>
    </row>
    <row r="39" spans="1:6">
      <c r="A39" s="35" t="s">
        <v>82</v>
      </c>
      <c r="B39" s="2" t="s">
        <v>102</v>
      </c>
      <c r="C39" s="2">
        <v>96.9</v>
      </c>
      <c r="D39" s="2">
        <v>97</v>
      </c>
      <c r="E39" s="2">
        <v>54</v>
      </c>
      <c r="F39" s="2">
        <v>70</v>
      </c>
    </row>
    <row r="40" spans="1:6">
      <c r="A40" s="35" t="s">
        <v>84</v>
      </c>
      <c r="B40" s="2" t="s">
        <v>99</v>
      </c>
      <c r="C40" s="13">
        <v>97</v>
      </c>
      <c r="D40" s="13">
        <v>97</v>
      </c>
      <c r="E40" s="91">
        <v>26.8</v>
      </c>
      <c r="F40" s="91">
        <v>47.8</v>
      </c>
    </row>
    <row r="41" spans="1:6">
      <c r="A41" s="35" t="s">
        <v>67</v>
      </c>
      <c r="B41" s="2" t="s">
        <v>100</v>
      </c>
      <c r="C41" s="13">
        <v>96.5</v>
      </c>
      <c r="D41" s="13">
        <v>96.5</v>
      </c>
      <c r="E41" s="2">
        <v>34.700000000000003</v>
      </c>
      <c r="F41" s="2" t="s">
        <v>103</v>
      </c>
    </row>
    <row r="42" spans="1:6">
      <c r="A42" s="35" t="s">
        <v>32</v>
      </c>
      <c r="B42" s="2" t="s">
        <v>98</v>
      </c>
      <c r="C42" s="2">
        <v>96.2</v>
      </c>
      <c r="D42" s="2">
        <v>96.4</v>
      </c>
      <c r="E42" s="2">
        <v>25.5</v>
      </c>
      <c r="F42" s="2">
        <v>50</v>
      </c>
    </row>
    <row r="43" spans="1:6" ht="28.5" customHeight="1">
      <c r="A43" s="41" t="s">
        <v>40</v>
      </c>
      <c r="B43" s="2" t="s">
        <v>98</v>
      </c>
      <c r="C43" s="43">
        <v>90</v>
      </c>
      <c r="D43" s="43">
        <v>96</v>
      </c>
      <c r="E43" s="43">
        <v>26.4</v>
      </c>
      <c r="F43" s="43">
        <v>42.8</v>
      </c>
    </row>
    <row r="44" spans="1:6" ht="30">
      <c r="A44" s="35" t="s">
        <v>26</v>
      </c>
      <c r="B44" s="2" t="s">
        <v>97</v>
      </c>
      <c r="C44" s="2">
        <v>88.2</v>
      </c>
      <c r="D44" s="2">
        <v>95.6</v>
      </c>
      <c r="E44" s="2">
        <v>21.6</v>
      </c>
      <c r="F44" s="2" t="s">
        <v>138</v>
      </c>
    </row>
    <row r="45" spans="1:6">
      <c r="A45" s="35" t="s">
        <v>68</v>
      </c>
      <c r="B45" s="2" t="s">
        <v>99</v>
      </c>
      <c r="C45" s="13">
        <v>95.2</v>
      </c>
      <c r="D45" s="13">
        <v>95.4</v>
      </c>
      <c r="E45" s="2">
        <v>36.9</v>
      </c>
      <c r="F45" s="13">
        <v>50</v>
      </c>
    </row>
    <row r="46" spans="1:6">
      <c r="A46" s="35" t="s">
        <v>38</v>
      </c>
      <c r="B46" s="2" t="s">
        <v>96</v>
      </c>
      <c r="C46" s="2">
        <v>95.3</v>
      </c>
      <c r="D46" s="2">
        <v>95.3</v>
      </c>
      <c r="E46" s="2">
        <v>26.4</v>
      </c>
      <c r="F46" s="2">
        <v>50</v>
      </c>
    </row>
    <row r="47" spans="1:6">
      <c r="A47" s="35" t="s">
        <v>25</v>
      </c>
      <c r="B47" s="2" t="s">
        <v>101</v>
      </c>
      <c r="C47" s="2">
        <v>80</v>
      </c>
      <c r="D47" s="2">
        <v>95</v>
      </c>
      <c r="E47" s="2">
        <v>60.6</v>
      </c>
      <c r="F47" s="2">
        <v>60.9</v>
      </c>
    </row>
    <row r="48" spans="1:6" ht="30">
      <c r="A48" s="35" t="s">
        <v>73</v>
      </c>
      <c r="B48" s="2" t="s">
        <v>101</v>
      </c>
      <c r="C48" s="13">
        <v>94</v>
      </c>
      <c r="D48" s="13">
        <v>95</v>
      </c>
      <c r="E48" s="2">
        <v>26.7</v>
      </c>
      <c r="F48" s="2" t="s">
        <v>138</v>
      </c>
    </row>
    <row r="49" spans="1:6">
      <c r="A49" s="35" t="s">
        <v>23</v>
      </c>
      <c r="B49" s="2" t="s">
        <v>98</v>
      </c>
      <c r="C49" s="2">
        <v>94.6</v>
      </c>
      <c r="D49" s="2">
        <v>94.6</v>
      </c>
      <c r="E49" s="2">
        <v>24.7</v>
      </c>
      <c r="F49" s="242"/>
    </row>
    <row r="50" spans="1:6">
      <c r="A50" s="35" t="s">
        <v>58</v>
      </c>
      <c r="B50" s="2" t="s">
        <v>96</v>
      </c>
      <c r="C50" s="2">
        <v>93.1</v>
      </c>
      <c r="D50" s="2">
        <v>94.5</v>
      </c>
      <c r="E50" s="2">
        <v>37.450000000000003</v>
      </c>
      <c r="F50" s="2">
        <v>22.5</v>
      </c>
    </row>
    <row r="51" spans="1:6" ht="30">
      <c r="A51" s="35" t="s">
        <v>36</v>
      </c>
      <c r="B51" s="2" t="s">
        <v>101</v>
      </c>
      <c r="C51" s="36">
        <v>94.2</v>
      </c>
      <c r="D51" s="2">
        <v>94.2</v>
      </c>
      <c r="E51" s="2">
        <v>59</v>
      </c>
      <c r="F51" s="2">
        <v>51.2</v>
      </c>
    </row>
    <row r="52" spans="1:6">
      <c r="A52" s="35" t="s">
        <v>51</v>
      </c>
      <c r="B52" s="2" t="s">
        <v>99</v>
      </c>
      <c r="C52" s="43">
        <v>93.9</v>
      </c>
      <c r="D52" s="2">
        <v>94</v>
      </c>
      <c r="E52" s="2">
        <v>31.2</v>
      </c>
      <c r="F52" s="2"/>
    </row>
    <row r="53" spans="1:6">
      <c r="A53" s="35" t="s">
        <v>22</v>
      </c>
      <c r="B53" s="2" t="s">
        <v>95</v>
      </c>
      <c r="C53" s="2">
        <v>89.5</v>
      </c>
      <c r="D53" s="2">
        <v>93.9</v>
      </c>
      <c r="E53" s="2">
        <v>26.5</v>
      </c>
      <c r="F53" s="2" t="s">
        <v>138</v>
      </c>
    </row>
    <row r="54" spans="1:6">
      <c r="A54" s="35" t="s">
        <v>39</v>
      </c>
      <c r="B54" s="2" t="s">
        <v>99</v>
      </c>
      <c r="C54" s="2">
        <v>93</v>
      </c>
      <c r="D54" s="2">
        <v>93</v>
      </c>
      <c r="E54" s="2">
        <v>20</v>
      </c>
      <c r="F54" s="2" t="s">
        <v>138</v>
      </c>
    </row>
    <row r="55" spans="1:6" ht="30">
      <c r="A55" s="35" t="s">
        <v>93</v>
      </c>
      <c r="B55" s="2" t="s">
        <v>102</v>
      </c>
      <c r="C55" s="2">
        <v>93</v>
      </c>
      <c r="D55" s="2">
        <v>93</v>
      </c>
      <c r="E55" s="44">
        <v>51</v>
      </c>
      <c r="F55" s="44">
        <v>37.5</v>
      </c>
    </row>
    <row r="56" spans="1:6">
      <c r="A56" s="35" t="s">
        <v>79</v>
      </c>
      <c r="B56" s="2" t="s">
        <v>96</v>
      </c>
      <c r="C56" s="2">
        <v>92</v>
      </c>
      <c r="D56" s="2">
        <v>92.75</v>
      </c>
      <c r="E56" s="2">
        <v>32</v>
      </c>
      <c r="F56" s="2">
        <v>67</v>
      </c>
    </row>
    <row r="57" spans="1:6">
      <c r="A57" s="35" t="s">
        <v>90</v>
      </c>
      <c r="B57" s="2" t="s">
        <v>99</v>
      </c>
      <c r="C57" s="2">
        <v>95.8</v>
      </c>
      <c r="D57" s="2">
        <v>92.5</v>
      </c>
      <c r="E57" s="2">
        <v>44.3</v>
      </c>
      <c r="F57" s="89"/>
    </row>
    <row r="58" spans="1:6">
      <c r="A58" s="35" t="s">
        <v>43</v>
      </c>
      <c r="B58" s="2" t="s">
        <v>96</v>
      </c>
      <c r="C58" s="43">
        <v>91.8</v>
      </c>
      <c r="D58" s="43">
        <v>92</v>
      </c>
      <c r="E58" s="2">
        <v>22.3</v>
      </c>
      <c r="F58" s="2"/>
    </row>
    <row r="59" spans="1:6">
      <c r="A59" s="35" t="s">
        <v>54</v>
      </c>
      <c r="B59" s="2" t="s">
        <v>98</v>
      </c>
      <c r="C59" s="43">
        <v>91.79</v>
      </c>
      <c r="D59" s="43">
        <v>91.79</v>
      </c>
      <c r="E59" s="107">
        <f>(79+59.4+30.1)/3</f>
        <v>56.166666666666664</v>
      </c>
      <c r="F59" s="107">
        <v>55.1</v>
      </c>
    </row>
    <row r="60" spans="1:6">
      <c r="A60" s="35" t="s">
        <v>21</v>
      </c>
      <c r="B60" s="2" t="s">
        <v>100</v>
      </c>
      <c r="C60" s="2">
        <v>87.2</v>
      </c>
      <c r="D60" s="2">
        <v>91.6</v>
      </c>
      <c r="E60" s="2">
        <v>33.700000000000003</v>
      </c>
      <c r="F60" s="2">
        <v>55</v>
      </c>
    </row>
    <row r="61" spans="1:6">
      <c r="A61" s="35" t="s">
        <v>24</v>
      </c>
      <c r="B61" s="2" t="s">
        <v>100</v>
      </c>
      <c r="C61" s="242">
        <v>91.5</v>
      </c>
      <c r="D61" s="242">
        <v>91.5</v>
      </c>
      <c r="E61" s="2">
        <v>73.099999999999994</v>
      </c>
      <c r="F61" s="2"/>
    </row>
    <row r="62" spans="1:6">
      <c r="A62" s="35" t="s">
        <v>71</v>
      </c>
      <c r="B62" s="2" t="s">
        <v>102</v>
      </c>
      <c r="C62" s="2">
        <v>90.5</v>
      </c>
      <c r="D62" s="2">
        <v>91.1</v>
      </c>
      <c r="E62" s="2">
        <v>28</v>
      </c>
      <c r="F62" s="2" t="s">
        <v>138</v>
      </c>
    </row>
    <row r="63" spans="1:6" ht="30">
      <c r="A63" s="35" t="s">
        <v>17</v>
      </c>
      <c r="B63" s="2" t="s">
        <v>99</v>
      </c>
      <c r="C63" s="2">
        <v>91</v>
      </c>
      <c r="D63" s="2">
        <v>91</v>
      </c>
      <c r="E63" s="2">
        <v>59.6</v>
      </c>
      <c r="F63" s="2" t="s">
        <v>138</v>
      </c>
    </row>
    <row r="64" spans="1:6">
      <c r="A64" s="35" t="s">
        <v>42</v>
      </c>
      <c r="B64" s="2" t="s">
        <v>95</v>
      </c>
      <c r="C64" s="2">
        <v>91</v>
      </c>
      <c r="D64" s="2">
        <v>91</v>
      </c>
      <c r="E64" s="2">
        <v>81.599999999999994</v>
      </c>
      <c r="F64" s="43">
        <v>81.3</v>
      </c>
    </row>
    <row r="65" spans="1:6">
      <c r="A65" s="35" t="s">
        <v>86</v>
      </c>
      <c r="B65" s="2" t="s">
        <v>96</v>
      </c>
      <c r="C65" s="2">
        <v>91</v>
      </c>
      <c r="D65" s="2">
        <v>91</v>
      </c>
      <c r="E65" s="2">
        <v>17.899999999999999</v>
      </c>
      <c r="F65" s="2" t="s">
        <v>104</v>
      </c>
    </row>
    <row r="66" spans="1:6">
      <c r="A66" s="35" t="s">
        <v>34</v>
      </c>
      <c r="B66" s="2" t="s">
        <v>100</v>
      </c>
      <c r="C66" s="84">
        <v>85</v>
      </c>
      <c r="D66" s="84">
        <v>90</v>
      </c>
      <c r="E66" s="86">
        <v>72</v>
      </c>
      <c r="F66" s="111" t="s">
        <v>138</v>
      </c>
    </row>
    <row r="67" spans="1:6" ht="24.75" customHeight="1">
      <c r="A67" s="35" t="s">
        <v>35</v>
      </c>
      <c r="B67" s="2" t="s">
        <v>97</v>
      </c>
      <c r="C67" s="86">
        <v>75</v>
      </c>
      <c r="D67" s="86">
        <v>89</v>
      </c>
      <c r="E67" s="2">
        <v>22.5</v>
      </c>
      <c r="F67" s="2">
        <v>50</v>
      </c>
    </row>
    <row r="68" spans="1:6">
      <c r="A68" s="35" t="s">
        <v>85</v>
      </c>
      <c r="B68" s="2" t="s">
        <v>97</v>
      </c>
      <c r="C68" s="107">
        <v>89</v>
      </c>
      <c r="D68" s="13">
        <v>89</v>
      </c>
      <c r="E68" s="43">
        <v>19</v>
      </c>
      <c r="F68" s="43">
        <v>72</v>
      </c>
    </row>
    <row r="69" spans="1:6">
      <c r="A69" s="35" t="s">
        <v>19</v>
      </c>
      <c r="B69" s="2" t="s">
        <v>100</v>
      </c>
      <c r="C69" s="111">
        <v>87.3</v>
      </c>
      <c r="D69" s="250">
        <v>87.5</v>
      </c>
      <c r="E69" s="85" t="s">
        <v>138</v>
      </c>
      <c r="F69" s="86">
        <v>100</v>
      </c>
    </row>
    <row r="70" spans="1:6">
      <c r="A70" s="35" t="s">
        <v>65</v>
      </c>
      <c r="B70" s="2" t="s">
        <v>98</v>
      </c>
      <c r="C70" s="148">
        <v>85</v>
      </c>
      <c r="D70" s="148">
        <v>85</v>
      </c>
      <c r="E70" s="148">
        <v>52.8</v>
      </c>
      <c r="F70" s="88"/>
    </row>
    <row r="71" spans="1:6" ht="30">
      <c r="A71" s="35" t="s">
        <v>55</v>
      </c>
      <c r="B71" s="2" t="s">
        <v>98</v>
      </c>
      <c r="C71" s="86">
        <v>84.3</v>
      </c>
      <c r="D71" s="86">
        <v>84.3</v>
      </c>
      <c r="E71" s="105">
        <v>85</v>
      </c>
      <c r="F71" s="86">
        <v>88</v>
      </c>
    </row>
    <row r="72" spans="1:6">
      <c r="A72" s="35" t="s">
        <v>47</v>
      </c>
      <c r="B72" s="2" t="s">
        <v>98</v>
      </c>
      <c r="C72" s="2">
        <v>70</v>
      </c>
      <c r="D72" s="2">
        <v>84</v>
      </c>
      <c r="E72" s="2">
        <v>23.2</v>
      </c>
      <c r="F72" s="2">
        <v>30.3</v>
      </c>
    </row>
    <row r="73" spans="1:6">
      <c r="A73" s="35" t="s">
        <v>49</v>
      </c>
      <c r="B73" s="2" t="s">
        <v>97</v>
      </c>
      <c r="C73" s="2">
        <v>82</v>
      </c>
      <c r="D73" s="2">
        <v>84</v>
      </c>
      <c r="E73" s="43">
        <v>22.4</v>
      </c>
      <c r="F73" s="43">
        <v>62.4</v>
      </c>
    </row>
    <row r="74" spans="1:6">
      <c r="A74" s="35" t="s">
        <v>83</v>
      </c>
      <c r="B74" s="2" t="s">
        <v>99</v>
      </c>
      <c r="C74" s="2">
        <v>83.9</v>
      </c>
      <c r="D74" s="2">
        <v>84</v>
      </c>
      <c r="E74" s="2">
        <v>44.8</v>
      </c>
      <c r="F74" s="2">
        <v>46.7</v>
      </c>
    </row>
    <row r="75" spans="1:6">
      <c r="A75" s="35" t="s">
        <v>94</v>
      </c>
      <c r="B75" s="2" t="s">
        <v>100</v>
      </c>
      <c r="C75" s="13">
        <v>77</v>
      </c>
      <c r="D75" s="13">
        <v>80</v>
      </c>
      <c r="E75" s="2">
        <v>11.7</v>
      </c>
      <c r="F75" s="43">
        <v>14.2</v>
      </c>
    </row>
    <row r="76" spans="1:6" ht="30">
      <c r="A76" s="35" t="s">
        <v>87</v>
      </c>
      <c r="B76" s="2" t="s">
        <v>102</v>
      </c>
      <c r="C76" s="92">
        <v>74</v>
      </c>
      <c r="D76" s="92">
        <v>79.8</v>
      </c>
      <c r="E76" s="92">
        <v>36.4</v>
      </c>
      <c r="F76" s="92">
        <v>73.099999999999994</v>
      </c>
    </row>
    <row r="77" spans="1:6">
      <c r="A77" s="35" t="s">
        <v>74</v>
      </c>
      <c r="B77" s="2" t="s">
        <v>100</v>
      </c>
      <c r="C77" s="2">
        <v>79</v>
      </c>
      <c r="D77" s="2">
        <v>79</v>
      </c>
      <c r="E77" s="2" t="s">
        <v>138</v>
      </c>
      <c r="F77" s="2"/>
    </row>
    <row r="78" spans="1:6">
      <c r="A78" s="35" t="s">
        <v>13</v>
      </c>
      <c r="B78" s="2" t="s">
        <v>96</v>
      </c>
      <c r="C78" s="2">
        <v>70</v>
      </c>
      <c r="D78" s="2">
        <v>70</v>
      </c>
      <c r="E78" s="2">
        <v>36.9</v>
      </c>
      <c r="F78" s="2">
        <v>13.8</v>
      </c>
    </row>
    <row r="79" spans="1:6">
      <c r="A79" s="35" t="s">
        <v>27</v>
      </c>
      <c r="B79" s="2" t="s">
        <v>97</v>
      </c>
      <c r="C79" s="2">
        <v>67.5</v>
      </c>
      <c r="D79" s="2">
        <v>67.5</v>
      </c>
      <c r="E79" s="2" t="s">
        <v>138</v>
      </c>
      <c r="F79" s="2" t="s">
        <v>138</v>
      </c>
    </row>
    <row r="80" spans="1:6">
      <c r="A80" s="35" t="s">
        <v>66</v>
      </c>
      <c r="B80" s="2" t="s">
        <v>95</v>
      </c>
      <c r="C80" s="94">
        <v>64.5</v>
      </c>
      <c r="D80" s="94">
        <v>64.5</v>
      </c>
      <c r="E80" s="94"/>
      <c r="F80" s="94"/>
    </row>
    <row r="81" spans="1:6" ht="30">
      <c r="A81" s="35" t="s">
        <v>92</v>
      </c>
      <c r="B81" s="2" t="s">
        <v>97</v>
      </c>
      <c r="C81" s="2">
        <v>60</v>
      </c>
      <c r="D81" s="2">
        <v>60</v>
      </c>
      <c r="E81" s="13">
        <v>37.566666666666663</v>
      </c>
      <c r="F81" s="13">
        <v>44.1</v>
      </c>
    </row>
    <row r="82" spans="1:6">
      <c r="A82" s="35" t="s">
        <v>53</v>
      </c>
      <c r="B82" s="2" t="s">
        <v>100</v>
      </c>
      <c r="C82" s="106">
        <v>56</v>
      </c>
      <c r="D82" s="106">
        <v>56.3</v>
      </c>
      <c r="E82" s="2">
        <v>45</v>
      </c>
      <c r="F82" s="2">
        <v>57</v>
      </c>
    </row>
    <row r="83" spans="1:6">
      <c r="A83" s="35" t="s">
        <v>81</v>
      </c>
      <c r="B83" s="2" t="s">
        <v>96</v>
      </c>
      <c r="C83" s="43">
        <v>35</v>
      </c>
      <c r="D83" s="43">
        <v>37</v>
      </c>
      <c r="E83" s="2" t="s">
        <v>103</v>
      </c>
      <c r="F83" s="2" t="s">
        <v>103</v>
      </c>
    </row>
    <row r="84" spans="1:6" ht="30">
      <c r="A84" s="35" t="s">
        <v>91</v>
      </c>
      <c r="B84" s="2" t="s">
        <v>97</v>
      </c>
      <c r="C84" s="2">
        <v>20</v>
      </c>
      <c r="D84" s="2">
        <v>25</v>
      </c>
      <c r="E84" s="43">
        <v>61</v>
      </c>
      <c r="F84" s="2"/>
    </row>
    <row r="85" spans="1:6">
      <c r="A85" s="35" t="s">
        <v>52</v>
      </c>
      <c r="B85" s="2" t="s">
        <v>100</v>
      </c>
      <c r="C85" s="2">
        <v>22.5</v>
      </c>
      <c r="D85" s="2">
        <v>23.5</v>
      </c>
      <c r="E85" s="120">
        <v>27</v>
      </c>
      <c r="F85" s="147" t="s">
        <v>103</v>
      </c>
    </row>
    <row r="86" spans="1:6">
      <c r="A86" s="35" t="s">
        <v>72</v>
      </c>
      <c r="B86" s="2" t="s">
        <v>95</v>
      </c>
      <c r="C86" s="2">
        <v>14.5</v>
      </c>
      <c r="D86" s="43">
        <v>21</v>
      </c>
      <c r="E86" s="43">
        <v>36.700000000000003</v>
      </c>
      <c r="F86" s="2" t="s">
        <v>103</v>
      </c>
    </row>
    <row r="87" spans="1:6">
      <c r="A87" s="35" t="s">
        <v>80</v>
      </c>
      <c r="B87" s="2" t="s">
        <v>100</v>
      </c>
      <c r="C87" s="2">
        <v>0.94</v>
      </c>
      <c r="D87" s="2">
        <v>0.94</v>
      </c>
      <c r="E87" s="2">
        <v>0.31</v>
      </c>
      <c r="F87" s="2">
        <v>0.28999999999999998</v>
      </c>
    </row>
    <row r="93" spans="1:6" ht="81" customHeight="1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2" activePane="bottomLeft" state="frozen"/>
      <selection pane="bottomLeft" activeCell="C7" sqref="C7"/>
    </sheetView>
  </sheetViews>
  <sheetFormatPr defaultColWidth="9.140625" defaultRowHeight="15"/>
  <cols>
    <col min="1" max="1" width="25.140625" style="80" customWidth="1"/>
    <col min="2" max="2" width="8.42578125" style="96" customWidth="1"/>
    <col min="3" max="4" width="9.140625" style="96"/>
    <col min="5" max="5" width="17" style="96" customWidth="1"/>
    <col min="6" max="6" width="17.28515625" style="96" customWidth="1"/>
    <col min="7" max="16384" width="9.140625" style="80"/>
  </cols>
  <sheetData>
    <row r="1" spans="1:6" ht="66.75" customHeight="1">
      <c r="A1" s="287" t="s">
        <v>160</v>
      </c>
      <c r="B1" s="287"/>
      <c r="C1" s="287"/>
      <c r="D1" s="287"/>
      <c r="E1" s="287"/>
      <c r="F1" s="287"/>
    </row>
    <row r="2" spans="1:6" ht="153">
      <c r="A2" s="33" t="s">
        <v>8</v>
      </c>
      <c r="B2" s="33" t="s">
        <v>9</v>
      </c>
      <c r="C2" s="1" t="s">
        <v>112</v>
      </c>
      <c r="D2" s="1" t="s">
        <v>113</v>
      </c>
      <c r="E2" s="23" t="s">
        <v>114</v>
      </c>
      <c r="F2" s="23" t="s">
        <v>115</v>
      </c>
    </row>
    <row r="3" spans="1:6" ht="30">
      <c r="A3" s="35" t="s">
        <v>17</v>
      </c>
      <c r="B3" s="2" t="s">
        <v>99</v>
      </c>
      <c r="C3" s="2" t="s">
        <v>137</v>
      </c>
      <c r="D3" s="2" t="s">
        <v>137</v>
      </c>
      <c r="E3" s="2" t="s">
        <v>137</v>
      </c>
      <c r="F3" s="2" t="s">
        <v>137</v>
      </c>
    </row>
    <row r="4" spans="1:6">
      <c r="A4" s="35" t="s">
        <v>18</v>
      </c>
      <c r="B4" s="2" t="s">
        <v>100</v>
      </c>
      <c r="C4" s="2" t="s">
        <v>137</v>
      </c>
      <c r="D4" s="2" t="s">
        <v>137</v>
      </c>
      <c r="E4" s="2" t="s">
        <v>137</v>
      </c>
      <c r="F4" s="2" t="s">
        <v>137</v>
      </c>
    </row>
    <row r="5" spans="1:6">
      <c r="A5" s="35" t="s">
        <v>24</v>
      </c>
      <c r="B5" s="2" t="s">
        <v>100</v>
      </c>
      <c r="C5" s="2" t="s">
        <v>137</v>
      </c>
      <c r="D5" s="2" t="s">
        <v>137</v>
      </c>
      <c r="E5" s="2" t="s">
        <v>137</v>
      </c>
      <c r="F5" s="2" t="s">
        <v>137</v>
      </c>
    </row>
    <row r="6" spans="1:6">
      <c r="A6" s="35" t="s">
        <v>28</v>
      </c>
      <c r="B6" s="2" t="s">
        <v>100</v>
      </c>
      <c r="C6" s="2" t="s">
        <v>137</v>
      </c>
      <c r="D6" s="2" t="s">
        <v>137</v>
      </c>
      <c r="E6" s="2" t="s">
        <v>137</v>
      </c>
      <c r="F6" s="2" t="s">
        <v>137</v>
      </c>
    </row>
    <row r="7" spans="1:6">
      <c r="A7" s="35" t="s">
        <v>29</v>
      </c>
      <c r="B7" s="2" t="s">
        <v>101</v>
      </c>
      <c r="C7" s="45" t="s">
        <v>137</v>
      </c>
      <c r="D7" s="45" t="s">
        <v>137</v>
      </c>
      <c r="E7" s="2" t="s">
        <v>137</v>
      </c>
      <c r="F7" s="2" t="s">
        <v>137</v>
      </c>
    </row>
    <row r="8" spans="1:6" ht="30">
      <c r="A8" s="41" t="s">
        <v>31</v>
      </c>
      <c r="B8" s="81" t="s">
        <v>101</v>
      </c>
      <c r="C8" s="24" t="s">
        <v>137</v>
      </c>
      <c r="D8" s="24" t="s">
        <v>137</v>
      </c>
      <c r="E8" s="24" t="s">
        <v>137</v>
      </c>
      <c r="F8" s="24" t="s">
        <v>137</v>
      </c>
    </row>
    <row r="9" spans="1:6" ht="15.75" customHeight="1">
      <c r="A9" s="35" t="s">
        <v>35</v>
      </c>
      <c r="B9" s="2" t="s">
        <v>97</v>
      </c>
      <c r="C9" s="2" t="s">
        <v>137</v>
      </c>
      <c r="D9" s="2" t="s">
        <v>137</v>
      </c>
      <c r="E9" s="2" t="s">
        <v>137</v>
      </c>
      <c r="F9" s="2" t="s">
        <v>137</v>
      </c>
    </row>
    <row r="10" spans="1:6" ht="30">
      <c r="A10" s="57" t="s">
        <v>36</v>
      </c>
      <c r="B10" s="58" t="s">
        <v>101</v>
      </c>
      <c r="C10" s="2" t="s">
        <v>137</v>
      </c>
      <c r="D10" s="2" t="s">
        <v>137</v>
      </c>
      <c r="E10" s="2" t="s">
        <v>137</v>
      </c>
      <c r="F10" s="2" t="s">
        <v>137</v>
      </c>
    </row>
    <row r="11" spans="1:6">
      <c r="A11" s="35" t="s">
        <v>44</v>
      </c>
      <c r="B11" s="2" t="s">
        <v>95</v>
      </c>
      <c r="C11" s="2" t="s">
        <v>137</v>
      </c>
      <c r="D11" s="2" t="s">
        <v>137</v>
      </c>
      <c r="E11" s="2" t="s">
        <v>137</v>
      </c>
      <c r="F11" s="2" t="s">
        <v>137</v>
      </c>
    </row>
    <row r="12" spans="1:6">
      <c r="A12" s="35" t="s">
        <v>47</v>
      </c>
      <c r="B12" s="2" t="s">
        <v>98</v>
      </c>
      <c r="C12" s="2" t="s">
        <v>137</v>
      </c>
      <c r="D12" s="2" t="s">
        <v>137</v>
      </c>
      <c r="E12" s="106" t="s">
        <v>137</v>
      </c>
      <c r="F12" s="106" t="s">
        <v>137</v>
      </c>
    </row>
    <row r="13" spans="1:6">
      <c r="A13" s="35" t="s">
        <v>48</v>
      </c>
      <c r="B13" s="36" t="s">
        <v>100</v>
      </c>
      <c r="C13" s="2" t="s">
        <v>137</v>
      </c>
      <c r="D13" s="2" t="s">
        <v>137</v>
      </c>
      <c r="E13" s="2" t="s">
        <v>137</v>
      </c>
      <c r="F13" s="2" t="s">
        <v>137</v>
      </c>
    </row>
    <row r="14" spans="1:6">
      <c r="A14" s="35" t="s">
        <v>49</v>
      </c>
      <c r="B14" s="2" t="s">
        <v>97</v>
      </c>
      <c r="C14" s="2" t="s">
        <v>137</v>
      </c>
      <c r="D14" s="2" t="s">
        <v>137</v>
      </c>
      <c r="E14" s="2" t="s">
        <v>137</v>
      </c>
      <c r="F14" s="2" t="s">
        <v>137</v>
      </c>
    </row>
    <row r="15" spans="1:6">
      <c r="A15" s="35" t="s">
        <v>50</v>
      </c>
      <c r="B15" s="2" t="s">
        <v>99</v>
      </c>
      <c r="C15" s="58" t="s">
        <v>137</v>
      </c>
      <c r="D15" s="2" t="s">
        <v>137</v>
      </c>
      <c r="E15" s="2" t="s">
        <v>137</v>
      </c>
      <c r="F15" s="2" t="s">
        <v>137</v>
      </c>
    </row>
    <row r="16" spans="1:6">
      <c r="A16" s="35" t="s">
        <v>53</v>
      </c>
      <c r="B16" s="2" t="s">
        <v>100</v>
      </c>
      <c r="C16" s="2" t="s">
        <v>137</v>
      </c>
      <c r="D16" s="2" t="s">
        <v>137</v>
      </c>
      <c r="E16" s="2" t="s">
        <v>137</v>
      </c>
      <c r="F16" s="2" t="s">
        <v>137</v>
      </c>
    </row>
    <row r="17" spans="1:6" ht="30">
      <c r="A17" s="35" t="s">
        <v>55</v>
      </c>
      <c r="B17" s="2" t="s">
        <v>98</v>
      </c>
      <c r="C17" s="2" t="s">
        <v>137</v>
      </c>
      <c r="D17" s="2" t="s">
        <v>137</v>
      </c>
      <c r="E17" s="2" t="s">
        <v>137</v>
      </c>
      <c r="F17" s="2" t="s">
        <v>137</v>
      </c>
    </row>
    <row r="18" spans="1:6" ht="30">
      <c r="A18" s="35" t="s">
        <v>73</v>
      </c>
      <c r="B18" s="2" t="s">
        <v>101</v>
      </c>
      <c r="C18" s="2" t="s">
        <v>137</v>
      </c>
      <c r="D18" s="2" t="s">
        <v>137</v>
      </c>
      <c r="E18" s="2" t="s">
        <v>137</v>
      </c>
      <c r="F18" s="2" t="s">
        <v>137</v>
      </c>
    </row>
    <row r="19" spans="1:6">
      <c r="A19" s="35" t="s">
        <v>78</v>
      </c>
      <c r="B19" s="2" t="s">
        <v>100</v>
      </c>
      <c r="C19" s="2" t="s">
        <v>137</v>
      </c>
      <c r="D19" s="2" t="s">
        <v>137</v>
      </c>
      <c r="E19" s="43" t="s">
        <v>137</v>
      </c>
      <c r="F19" s="43" t="s">
        <v>137</v>
      </c>
    </row>
    <row r="20" spans="1:6">
      <c r="A20" s="35" t="s">
        <v>83</v>
      </c>
      <c r="B20" s="2" t="s">
        <v>99</v>
      </c>
      <c r="C20" s="13" t="s">
        <v>137</v>
      </c>
      <c r="D20" s="13" t="s">
        <v>137</v>
      </c>
      <c r="E20" s="13" t="s">
        <v>137</v>
      </c>
      <c r="F20" s="13" t="s">
        <v>137</v>
      </c>
    </row>
    <row r="21" spans="1:6">
      <c r="A21" s="35" t="s">
        <v>90</v>
      </c>
      <c r="B21" s="2" t="s">
        <v>99</v>
      </c>
      <c r="C21" s="2" t="s">
        <v>137</v>
      </c>
      <c r="D21" s="2" t="s">
        <v>137</v>
      </c>
      <c r="E21" s="2" t="s">
        <v>137</v>
      </c>
      <c r="F21" s="2" t="s">
        <v>137</v>
      </c>
    </row>
    <row r="22" spans="1:6" ht="30">
      <c r="A22" s="35" t="s">
        <v>92</v>
      </c>
      <c r="B22" s="2" t="s">
        <v>97</v>
      </c>
      <c r="C22" s="2" t="s">
        <v>137</v>
      </c>
      <c r="D22" s="2" t="s">
        <v>137</v>
      </c>
      <c r="E22" s="2" t="s">
        <v>137</v>
      </c>
      <c r="F22" s="2" t="s">
        <v>137</v>
      </c>
    </row>
    <row r="23" spans="1:6" ht="30">
      <c r="A23" s="35" t="s">
        <v>93</v>
      </c>
      <c r="B23" s="36" t="s">
        <v>102</v>
      </c>
      <c r="C23" s="2" t="s">
        <v>137</v>
      </c>
      <c r="D23" s="2" t="s">
        <v>137</v>
      </c>
      <c r="E23" s="2" t="s">
        <v>137</v>
      </c>
      <c r="F23" s="2" t="s">
        <v>137</v>
      </c>
    </row>
    <row r="24" spans="1:6">
      <c r="A24" s="35" t="s">
        <v>141</v>
      </c>
      <c r="B24" s="2" t="s">
        <v>98</v>
      </c>
      <c r="C24" s="2" t="s">
        <v>140</v>
      </c>
      <c r="D24" s="2" t="s">
        <v>140</v>
      </c>
      <c r="E24" s="2">
        <v>77.3</v>
      </c>
      <c r="F24" s="2">
        <v>50.7</v>
      </c>
    </row>
    <row r="25" spans="1:6">
      <c r="A25" s="35" t="s">
        <v>33</v>
      </c>
      <c r="B25" s="2" t="s">
        <v>95</v>
      </c>
      <c r="C25" s="2" t="s">
        <v>138</v>
      </c>
      <c r="D25" s="2" t="s">
        <v>138</v>
      </c>
      <c r="E25" s="2"/>
      <c r="F25" s="2" t="s">
        <v>138</v>
      </c>
    </row>
    <row r="26" spans="1:6">
      <c r="A26" s="34" t="s">
        <v>12</v>
      </c>
      <c r="B26" s="36" t="s">
        <v>96</v>
      </c>
      <c r="C26" s="37">
        <v>100</v>
      </c>
      <c r="D26" s="37">
        <v>100</v>
      </c>
      <c r="E26" s="37">
        <v>40.6</v>
      </c>
      <c r="F26" s="37">
        <v>42.9</v>
      </c>
    </row>
    <row r="27" spans="1:6">
      <c r="A27" s="35" t="s">
        <v>11</v>
      </c>
      <c r="B27" s="2" t="s">
        <v>95</v>
      </c>
      <c r="C27" s="2">
        <v>100</v>
      </c>
      <c r="D27" s="2">
        <v>100</v>
      </c>
      <c r="E27" s="2">
        <v>27.5</v>
      </c>
      <c r="F27" s="2" t="s">
        <v>138</v>
      </c>
    </row>
    <row r="28" spans="1:6">
      <c r="A28" s="35" t="s">
        <v>13</v>
      </c>
      <c r="B28" s="2" t="s">
        <v>96</v>
      </c>
      <c r="C28" s="24">
        <v>100</v>
      </c>
      <c r="D28" s="24">
        <v>100</v>
      </c>
      <c r="E28" s="24">
        <v>36.9</v>
      </c>
      <c r="F28" s="24">
        <v>77</v>
      </c>
    </row>
    <row r="29" spans="1:6">
      <c r="A29" s="35" t="s">
        <v>15</v>
      </c>
      <c r="B29" s="2" t="s">
        <v>98</v>
      </c>
      <c r="C29" s="24">
        <v>100</v>
      </c>
      <c r="D29" s="24">
        <v>100</v>
      </c>
      <c r="E29" s="24">
        <v>46</v>
      </c>
      <c r="F29" s="2" t="s">
        <v>138</v>
      </c>
    </row>
    <row r="30" spans="1:6">
      <c r="A30" s="35" t="s">
        <v>16</v>
      </c>
      <c r="B30" s="2" t="s">
        <v>95</v>
      </c>
      <c r="C30" s="25">
        <v>100</v>
      </c>
      <c r="D30" s="25">
        <v>100</v>
      </c>
      <c r="E30" s="143">
        <v>26</v>
      </c>
      <c r="F30" s="25">
        <v>30.8</v>
      </c>
    </row>
    <row r="31" spans="1:6">
      <c r="A31" s="35" t="s">
        <v>19</v>
      </c>
      <c r="B31" s="2" t="s">
        <v>100</v>
      </c>
      <c r="C31" s="111">
        <v>100</v>
      </c>
      <c r="D31" s="111">
        <v>100</v>
      </c>
      <c r="E31" s="83" t="s">
        <v>138</v>
      </c>
      <c r="F31" s="83">
        <v>100</v>
      </c>
    </row>
    <row r="32" spans="1:6" ht="29.25" customHeight="1">
      <c r="A32" s="35" t="s">
        <v>20</v>
      </c>
      <c r="B32" s="2" t="s">
        <v>97</v>
      </c>
      <c r="C32" s="24">
        <v>100</v>
      </c>
      <c r="D32" s="24">
        <v>100</v>
      </c>
      <c r="E32" s="24">
        <v>9.1999999999999993</v>
      </c>
      <c r="F32" s="47" t="s">
        <v>138</v>
      </c>
    </row>
    <row r="33" spans="1:6">
      <c r="A33" s="35" t="s">
        <v>21</v>
      </c>
      <c r="B33" s="2" t="s">
        <v>100</v>
      </c>
      <c r="C33" s="24">
        <v>100</v>
      </c>
      <c r="D33" s="24">
        <v>100</v>
      </c>
      <c r="E33" s="2">
        <v>48.7</v>
      </c>
      <c r="F33" s="2">
        <v>60</v>
      </c>
    </row>
    <row r="34" spans="1:6">
      <c r="A34" s="35" t="s">
        <v>22</v>
      </c>
      <c r="B34" s="2" t="s">
        <v>95</v>
      </c>
      <c r="C34" s="58">
        <v>100</v>
      </c>
      <c r="D34" s="58">
        <v>100</v>
      </c>
      <c r="E34" s="2">
        <v>23.8</v>
      </c>
      <c r="F34" s="2" t="s">
        <v>138</v>
      </c>
    </row>
    <row r="35" spans="1:6">
      <c r="A35" s="35" t="s">
        <v>23</v>
      </c>
      <c r="B35" s="2" t="s">
        <v>98</v>
      </c>
      <c r="C35" s="25">
        <v>100</v>
      </c>
      <c r="D35" s="25">
        <v>100</v>
      </c>
      <c r="E35" s="45" t="s">
        <v>138</v>
      </c>
      <c r="F35" s="45" t="s">
        <v>138</v>
      </c>
    </row>
    <row r="36" spans="1:6">
      <c r="A36" s="35" t="s">
        <v>25</v>
      </c>
      <c r="B36" s="2" t="s">
        <v>101</v>
      </c>
      <c r="C36" s="24">
        <v>100</v>
      </c>
      <c r="D36" s="24">
        <v>100</v>
      </c>
      <c r="E36" s="24">
        <v>63.1</v>
      </c>
      <c r="F36" s="24">
        <v>64.2</v>
      </c>
    </row>
    <row r="37" spans="1:6" ht="30">
      <c r="A37" s="35" t="s">
        <v>26</v>
      </c>
      <c r="B37" s="2" t="s">
        <v>97</v>
      </c>
      <c r="C37" s="2">
        <v>100</v>
      </c>
      <c r="D37" s="2">
        <v>100</v>
      </c>
      <c r="E37" s="2">
        <v>28.9</v>
      </c>
      <c r="F37" s="2" t="s">
        <v>138</v>
      </c>
    </row>
    <row r="38" spans="1:6">
      <c r="A38" s="35" t="s">
        <v>27</v>
      </c>
      <c r="B38" s="2" t="s">
        <v>97</v>
      </c>
      <c r="C38" s="7">
        <v>100</v>
      </c>
      <c r="D38" s="7">
        <v>100</v>
      </c>
      <c r="E38" s="2" t="s">
        <v>138</v>
      </c>
      <c r="F38" s="2" t="s">
        <v>138</v>
      </c>
    </row>
    <row r="39" spans="1:6">
      <c r="A39" s="35" t="s">
        <v>30</v>
      </c>
      <c r="B39" s="2" t="s">
        <v>96</v>
      </c>
      <c r="C39" s="2">
        <v>100</v>
      </c>
      <c r="D39" s="2">
        <v>100</v>
      </c>
      <c r="E39" s="2" t="s">
        <v>138</v>
      </c>
      <c r="F39" s="2" t="s">
        <v>138</v>
      </c>
    </row>
    <row r="40" spans="1:6">
      <c r="A40" s="35" t="s">
        <v>34</v>
      </c>
      <c r="B40" s="2" t="s">
        <v>100</v>
      </c>
      <c r="C40" s="84">
        <v>100</v>
      </c>
      <c r="D40" s="84">
        <v>100</v>
      </c>
      <c r="E40" s="86">
        <v>86.3</v>
      </c>
      <c r="F40" s="111" t="s">
        <v>138</v>
      </c>
    </row>
    <row r="41" spans="1:6">
      <c r="A41" s="35" t="s">
        <v>37</v>
      </c>
      <c r="B41" s="2" t="s">
        <v>98</v>
      </c>
      <c r="C41" s="2">
        <v>100</v>
      </c>
      <c r="D41" s="2">
        <v>100</v>
      </c>
      <c r="E41" s="2"/>
      <c r="F41" s="2"/>
    </row>
    <row r="42" spans="1:6">
      <c r="A42" s="35" t="s">
        <v>38</v>
      </c>
      <c r="B42" s="2" t="s">
        <v>96</v>
      </c>
      <c r="C42" s="2">
        <v>100</v>
      </c>
      <c r="D42" s="2">
        <v>100</v>
      </c>
      <c r="E42" s="2">
        <v>26.6</v>
      </c>
      <c r="F42" s="2">
        <v>76.900000000000006</v>
      </c>
    </row>
    <row r="43" spans="1:6">
      <c r="A43" s="41" t="s">
        <v>39</v>
      </c>
      <c r="B43" s="2" t="s">
        <v>99</v>
      </c>
      <c r="C43" s="2">
        <v>100</v>
      </c>
      <c r="D43" s="2">
        <v>100</v>
      </c>
      <c r="E43" s="2">
        <v>63.6</v>
      </c>
      <c r="F43" s="2" t="s">
        <v>138</v>
      </c>
    </row>
    <row r="44" spans="1:6">
      <c r="A44" s="35" t="s">
        <v>40</v>
      </c>
      <c r="B44" s="2" t="s">
        <v>98</v>
      </c>
      <c r="C44" s="38">
        <v>100</v>
      </c>
      <c r="D44" s="38">
        <v>100</v>
      </c>
      <c r="E44" s="38">
        <v>24.2</v>
      </c>
      <c r="F44" s="38">
        <v>40</v>
      </c>
    </row>
    <row r="45" spans="1:6">
      <c r="A45" s="35" t="s">
        <v>41</v>
      </c>
      <c r="B45" s="2" t="s">
        <v>100</v>
      </c>
      <c r="C45" s="2">
        <v>100</v>
      </c>
      <c r="D45" s="2">
        <v>100</v>
      </c>
      <c r="E45" s="2" t="s">
        <v>138</v>
      </c>
      <c r="F45" s="2">
        <v>83.3</v>
      </c>
    </row>
    <row r="46" spans="1:6">
      <c r="A46" s="35" t="s">
        <v>42</v>
      </c>
      <c r="B46" s="2" t="s">
        <v>95</v>
      </c>
      <c r="C46" s="24">
        <v>100</v>
      </c>
      <c r="D46" s="24">
        <v>100</v>
      </c>
      <c r="E46" s="2">
        <v>84.8</v>
      </c>
      <c r="F46" s="43">
        <v>70.5</v>
      </c>
    </row>
    <row r="47" spans="1:6">
      <c r="A47" s="35" t="s">
        <v>45</v>
      </c>
      <c r="B47" s="2" t="s">
        <v>102</v>
      </c>
      <c r="C47" s="2">
        <v>100</v>
      </c>
      <c r="D47" s="2">
        <v>100</v>
      </c>
      <c r="E47" s="2">
        <v>35.200000000000003</v>
      </c>
      <c r="F47" s="2">
        <v>39.799999999999997</v>
      </c>
    </row>
    <row r="48" spans="1:6">
      <c r="A48" s="35" t="s">
        <v>46</v>
      </c>
      <c r="B48" s="2" t="s">
        <v>100</v>
      </c>
      <c r="C48" s="24">
        <v>100</v>
      </c>
      <c r="D48" s="24">
        <v>100</v>
      </c>
      <c r="E48" s="24">
        <v>26.5</v>
      </c>
      <c r="F48" s="25"/>
    </row>
    <row r="49" spans="1:6">
      <c r="A49" s="35" t="s">
        <v>51</v>
      </c>
      <c r="B49" s="2" t="s">
        <v>99</v>
      </c>
      <c r="C49" s="2">
        <v>100</v>
      </c>
      <c r="D49" s="2">
        <v>100</v>
      </c>
      <c r="E49" s="2">
        <v>35.9</v>
      </c>
      <c r="F49" s="115"/>
    </row>
    <row r="50" spans="1:6">
      <c r="A50" s="35" t="s">
        <v>52</v>
      </c>
      <c r="B50" s="2" t="s">
        <v>100</v>
      </c>
      <c r="C50" s="24">
        <v>100</v>
      </c>
      <c r="D50" s="24">
        <v>100</v>
      </c>
      <c r="E50" s="60">
        <v>31</v>
      </c>
      <c r="F50" s="46" t="s">
        <v>103</v>
      </c>
    </row>
    <row r="51" spans="1:6">
      <c r="A51" s="35" t="s">
        <v>54</v>
      </c>
      <c r="B51" s="2" t="s">
        <v>98</v>
      </c>
      <c r="C51" s="38">
        <v>100</v>
      </c>
      <c r="D51" s="38">
        <v>100</v>
      </c>
      <c r="E51" s="39">
        <f>(79+18+60.6)/3</f>
        <v>52.533333333333331</v>
      </c>
      <c r="F51" s="39">
        <v>100</v>
      </c>
    </row>
    <row r="52" spans="1:6">
      <c r="A52" s="35" t="s">
        <v>56</v>
      </c>
      <c r="B52" s="2" t="s">
        <v>99</v>
      </c>
      <c r="C52" s="2">
        <v>100</v>
      </c>
      <c r="D52" s="2">
        <v>100</v>
      </c>
      <c r="E52" s="2">
        <v>27.7</v>
      </c>
      <c r="F52" s="2" t="s">
        <v>138</v>
      </c>
    </row>
    <row r="53" spans="1:6">
      <c r="A53" s="35" t="s">
        <v>57</v>
      </c>
      <c r="B53" s="2" t="s">
        <v>98</v>
      </c>
      <c r="C53" s="24">
        <v>100</v>
      </c>
      <c r="D53" s="24">
        <v>100</v>
      </c>
      <c r="E53" s="38">
        <v>44.7</v>
      </c>
      <c r="F53" s="87" t="s">
        <v>138</v>
      </c>
    </row>
    <row r="54" spans="1:6">
      <c r="A54" s="35" t="s">
        <v>58</v>
      </c>
      <c r="B54" s="2" t="s">
        <v>96</v>
      </c>
      <c r="C54" s="2">
        <v>100</v>
      </c>
      <c r="D54" s="2">
        <v>100</v>
      </c>
      <c r="E54" s="2">
        <v>64.55</v>
      </c>
      <c r="F54" s="2">
        <v>48.4</v>
      </c>
    </row>
    <row r="55" spans="1:6">
      <c r="A55" s="35" t="s">
        <v>59</v>
      </c>
      <c r="B55" s="2" t="s">
        <v>96</v>
      </c>
      <c r="C55" s="24">
        <v>100</v>
      </c>
      <c r="D55" s="24">
        <v>100</v>
      </c>
      <c r="E55" s="38">
        <v>26.9</v>
      </c>
      <c r="F55" s="38">
        <v>52.4</v>
      </c>
    </row>
    <row r="56" spans="1:6">
      <c r="A56" s="35" t="s">
        <v>60</v>
      </c>
      <c r="B56" s="2" t="s">
        <v>99</v>
      </c>
      <c r="C56" s="2">
        <v>100</v>
      </c>
      <c r="D56" s="2">
        <v>100</v>
      </c>
      <c r="E56" s="43">
        <v>51.5</v>
      </c>
      <c r="F56" s="138">
        <v>63.7</v>
      </c>
    </row>
    <row r="57" spans="1:6">
      <c r="A57" s="35" t="s">
        <v>61</v>
      </c>
      <c r="B57" s="2" t="s">
        <v>100</v>
      </c>
      <c r="C57" s="89">
        <v>100</v>
      </c>
      <c r="D57" s="89">
        <v>100</v>
      </c>
      <c r="E57" s="89" t="s">
        <v>103</v>
      </c>
      <c r="F57" s="89" t="s">
        <v>103</v>
      </c>
    </row>
    <row r="58" spans="1:6">
      <c r="A58" s="35" t="s">
        <v>62</v>
      </c>
      <c r="B58" s="2" t="s">
        <v>99</v>
      </c>
      <c r="C58" s="24">
        <v>100</v>
      </c>
      <c r="D58" s="24">
        <v>100</v>
      </c>
      <c r="E58" s="24">
        <v>84.2</v>
      </c>
      <c r="F58" s="24">
        <v>70.5</v>
      </c>
    </row>
    <row r="59" spans="1:6">
      <c r="A59" s="35" t="s">
        <v>63</v>
      </c>
      <c r="B59" s="2" t="s">
        <v>99</v>
      </c>
      <c r="C59" s="24">
        <v>100</v>
      </c>
      <c r="D59" s="24">
        <v>100</v>
      </c>
      <c r="E59" s="24">
        <v>50.9</v>
      </c>
      <c r="F59" s="24">
        <v>55.2</v>
      </c>
    </row>
    <row r="60" spans="1:6">
      <c r="A60" s="35" t="s">
        <v>64</v>
      </c>
      <c r="B60" s="2" t="s">
        <v>97</v>
      </c>
      <c r="C60" s="24">
        <v>100</v>
      </c>
      <c r="D60" s="24">
        <v>100</v>
      </c>
      <c r="E60" s="24">
        <v>38</v>
      </c>
      <c r="F60" s="38">
        <v>100</v>
      </c>
    </row>
    <row r="61" spans="1:6">
      <c r="A61" s="35" t="s">
        <v>65</v>
      </c>
      <c r="B61" s="2" t="s">
        <v>98</v>
      </c>
      <c r="C61" s="88">
        <v>100</v>
      </c>
      <c r="D61" s="88">
        <v>100</v>
      </c>
      <c r="E61" s="88">
        <v>55.5</v>
      </c>
      <c r="F61" s="88"/>
    </row>
    <row r="62" spans="1:6">
      <c r="A62" s="35" t="s">
        <v>66</v>
      </c>
      <c r="B62" s="2" t="s">
        <v>95</v>
      </c>
      <c r="C62" s="2">
        <v>100</v>
      </c>
      <c r="D62" s="2">
        <v>100</v>
      </c>
      <c r="E62" s="2"/>
      <c r="F62" s="2"/>
    </row>
    <row r="63" spans="1:6">
      <c r="A63" s="35" t="s">
        <v>67</v>
      </c>
      <c r="B63" s="2" t="s">
        <v>100</v>
      </c>
      <c r="C63" s="2">
        <v>100</v>
      </c>
      <c r="D63" s="2">
        <v>100</v>
      </c>
      <c r="E63" s="2" t="s">
        <v>103</v>
      </c>
      <c r="F63" s="2" t="s">
        <v>103</v>
      </c>
    </row>
    <row r="64" spans="1:6" ht="24" customHeight="1">
      <c r="A64" s="35" t="s">
        <v>68</v>
      </c>
      <c r="B64" s="2" t="s">
        <v>99</v>
      </c>
      <c r="C64" s="13">
        <v>100</v>
      </c>
      <c r="D64" s="13">
        <v>100</v>
      </c>
      <c r="E64" s="2">
        <v>61.6</v>
      </c>
      <c r="F64" s="13">
        <v>74.400000000000006</v>
      </c>
    </row>
    <row r="65" spans="1:6">
      <c r="A65" s="35" t="s">
        <v>69</v>
      </c>
      <c r="B65" s="2" t="s">
        <v>99</v>
      </c>
      <c r="C65" s="90">
        <v>100</v>
      </c>
      <c r="D65" s="90">
        <v>100</v>
      </c>
      <c r="E65" s="85">
        <v>54.9</v>
      </c>
      <c r="F65" s="86" t="s">
        <v>138</v>
      </c>
    </row>
    <row r="66" spans="1:6">
      <c r="A66" s="35" t="s">
        <v>70</v>
      </c>
      <c r="B66" s="2" t="s">
        <v>97</v>
      </c>
      <c r="C66" s="55" t="s">
        <v>103</v>
      </c>
      <c r="D66" s="55">
        <v>100</v>
      </c>
      <c r="E66" s="127">
        <v>61.4</v>
      </c>
      <c r="F66" s="55" t="s">
        <v>103</v>
      </c>
    </row>
    <row r="67" spans="1:6" ht="24.75" customHeight="1">
      <c r="A67" s="35" t="s">
        <v>72</v>
      </c>
      <c r="B67" s="2" t="s">
        <v>95</v>
      </c>
      <c r="C67" s="24">
        <v>100</v>
      </c>
      <c r="D67" s="24">
        <v>100</v>
      </c>
      <c r="E67" s="38">
        <v>40.700000000000003</v>
      </c>
      <c r="F67" s="24" t="s">
        <v>103</v>
      </c>
    </row>
    <row r="68" spans="1:6">
      <c r="A68" s="35" t="s">
        <v>74</v>
      </c>
      <c r="B68" s="2" t="s">
        <v>100</v>
      </c>
      <c r="C68" s="24">
        <v>100</v>
      </c>
      <c r="D68" s="24">
        <v>100</v>
      </c>
      <c r="E68" s="2" t="s">
        <v>138</v>
      </c>
      <c r="F68" s="2"/>
    </row>
    <row r="69" spans="1:6">
      <c r="A69" s="35" t="s">
        <v>75</v>
      </c>
      <c r="B69" s="2" t="s">
        <v>101</v>
      </c>
      <c r="C69" s="44">
        <v>100</v>
      </c>
      <c r="D69" s="142">
        <v>100</v>
      </c>
      <c r="E69" s="43">
        <v>51.6</v>
      </c>
      <c r="F69" s="43">
        <v>100</v>
      </c>
    </row>
    <row r="70" spans="1:6">
      <c r="A70" s="35" t="s">
        <v>76</v>
      </c>
      <c r="B70" s="2" t="s">
        <v>100</v>
      </c>
      <c r="C70" s="24">
        <v>100</v>
      </c>
      <c r="D70" s="24">
        <v>100</v>
      </c>
      <c r="E70" s="60">
        <v>82</v>
      </c>
      <c r="F70" s="60">
        <v>59.4</v>
      </c>
    </row>
    <row r="71" spans="1:6">
      <c r="A71" s="35" t="s">
        <v>77</v>
      </c>
      <c r="B71" s="2" t="s">
        <v>99</v>
      </c>
      <c r="C71" s="2">
        <v>100</v>
      </c>
      <c r="D71" s="2">
        <v>100</v>
      </c>
      <c r="E71" s="43">
        <v>29</v>
      </c>
      <c r="F71" s="43">
        <v>40</v>
      </c>
    </row>
    <row r="72" spans="1:6">
      <c r="A72" s="35" t="s">
        <v>79</v>
      </c>
      <c r="B72" s="2" t="s">
        <v>96</v>
      </c>
      <c r="C72" s="2">
        <v>100</v>
      </c>
      <c r="D72" s="2">
        <v>100</v>
      </c>
      <c r="E72" s="43">
        <v>24</v>
      </c>
      <c r="F72" s="43">
        <v>67</v>
      </c>
    </row>
    <row r="73" spans="1:6">
      <c r="A73" s="35" t="s">
        <v>80</v>
      </c>
      <c r="B73" s="2" t="s">
        <v>100</v>
      </c>
      <c r="C73" s="43">
        <v>100</v>
      </c>
      <c r="D73" s="43">
        <v>100</v>
      </c>
      <c r="E73" s="43">
        <v>28</v>
      </c>
      <c r="F73" s="43">
        <v>50</v>
      </c>
    </row>
    <row r="74" spans="1:6">
      <c r="A74" s="35" t="s">
        <v>82</v>
      </c>
      <c r="B74" s="2" t="s">
        <v>102</v>
      </c>
      <c r="C74" s="2">
        <v>100</v>
      </c>
      <c r="D74" s="2">
        <v>100</v>
      </c>
      <c r="E74" s="2">
        <v>58.3</v>
      </c>
      <c r="F74" s="24" t="s">
        <v>103</v>
      </c>
    </row>
    <row r="75" spans="1:6">
      <c r="A75" s="35" t="s">
        <v>84</v>
      </c>
      <c r="B75" s="2" t="s">
        <v>99</v>
      </c>
      <c r="C75" s="140">
        <v>100</v>
      </c>
      <c r="D75" s="140">
        <v>100</v>
      </c>
      <c r="E75" s="140">
        <v>17.3</v>
      </c>
      <c r="F75" s="140">
        <v>50</v>
      </c>
    </row>
    <row r="76" spans="1:6">
      <c r="A76" s="35" t="s">
        <v>85</v>
      </c>
      <c r="B76" s="2" t="s">
        <v>97</v>
      </c>
      <c r="C76" s="107">
        <v>100</v>
      </c>
      <c r="D76" s="13">
        <v>100</v>
      </c>
      <c r="E76" s="43">
        <v>21</v>
      </c>
      <c r="F76" s="2" t="s">
        <v>103</v>
      </c>
    </row>
    <row r="77" spans="1:6">
      <c r="A77" s="35" t="s">
        <v>86</v>
      </c>
      <c r="B77" s="2" t="s">
        <v>96</v>
      </c>
      <c r="C77" s="2">
        <v>100</v>
      </c>
      <c r="D77" s="2">
        <v>100</v>
      </c>
      <c r="E77" s="2" t="s">
        <v>104</v>
      </c>
      <c r="F77" s="2" t="s">
        <v>104</v>
      </c>
    </row>
    <row r="78" spans="1:6">
      <c r="A78" s="35" t="s">
        <v>88</v>
      </c>
      <c r="B78" s="2" t="s">
        <v>102</v>
      </c>
      <c r="C78" s="7">
        <v>100</v>
      </c>
      <c r="D78" s="139">
        <v>100</v>
      </c>
      <c r="E78" s="112">
        <v>43.8</v>
      </c>
      <c r="F78" s="112">
        <v>60</v>
      </c>
    </row>
    <row r="79" spans="1:6">
      <c r="A79" s="35" t="s">
        <v>89</v>
      </c>
      <c r="B79" s="2" t="s">
        <v>101</v>
      </c>
      <c r="C79" s="24">
        <v>100</v>
      </c>
      <c r="D79" s="24">
        <v>100</v>
      </c>
      <c r="E79" s="93"/>
      <c r="F79" s="24">
        <v>49</v>
      </c>
    </row>
    <row r="80" spans="1:6">
      <c r="A80" s="35" t="s">
        <v>94</v>
      </c>
      <c r="B80" s="2" t="s">
        <v>100</v>
      </c>
      <c r="C80" s="141">
        <v>100</v>
      </c>
      <c r="D80" s="141">
        <v>100</v>
      </c>
      <c r="E80" s="94">
        <v>15.5</v>
      </c>
      <c r="F80" s="122">
        <v>19.2</v>
      </c>
    </row>
    <row r="81" spans="1:6">
      <c r="A81" s="35" t="s">
        <v>14</v>
      </c>
      <c r="B81" s="2" t="s">
        <v>97</v>
      </c>
      <c r="C81" s="59">
        <v>100</v>
      </c>
      <c r="D81" s="59">
        <v>100</v>
      </c>
      <c r="E81" s="244">
        <v>13.6</v>
      </c>
      <c r="F81" s="244">
        <f>7.3+2.4</f>
        <v>9.6999999999999993</v>
      </c>
    </row>
    <row r="82" spans="1:6">
      <c r="A82" s="35" t="s">
        <v>32</v>
      </c>
      <c r="B82" s="2" t="s">
        <v>98</v>
      </c>
      <c r="C82" s="106">
        <v>97.8</v>
      </c>
      <c r="D82" s="106">
        <v>97.8</v>
      </c>
      <c r="E82" s="2">
        <v>30.8</v>
      </c>
      <c r="F82" s="2">
        <v>30.7</v>
      </c>
    </row>
    <row r="83" spans="1:6" ht="30">
      <c r="A83" s="35" t="s">
        <v>87</v>
      </c>
      <c r="B83" s="2" t="s">
        <v>102</v>
      </c>
      <c r="C83" s="92">
        <v>97</v>
      </c>
      <c r="D83" s="92">
        <v>97</v>
      </c>
      <c r="E83" s="92">
        <v>23.4</v>
      </c>
      <c r="F83" s="92">
        <v>57.1</v>
      </c>
    </row>
    <row r="84" spans="1:6">
      <c r="A84" s="35" t="s">
        <v>81</v>
      </c>
      <c r="B84" s="2" t="s">
        <v>96</v>
      </c>
      <c r="C84" s="38">
        <v>72</v>
      </c>
      <c r="D84" s="38">
        <v>73</v>
      </c>
      <c r="E84" s="243" t="s">
        <v>103</v>
      </c>
      <c r="F84" s="243" t="s">
        <v>103</v>
      </c>
    </row>
    <row r="85" spans="1:6">
      <c r="A85" s="35" t="s">
        <v>71</v>
      </c>
      <c r="B85" s="2" t="s">
        <v>102</v>
      </c>
      <c r="C85" s="2">
        <v>60</v>
      </c>
      <c r="D85" s="2">
        <v>60</v>
      </c>
      <c r="E85" s="2">
        <v>27.6</v>
      </c>
      <c r="F85" s="2" t="s">
        <v>138</v>
      </c>
    </row>
    <row r="86" spans="1:6">
      <c r="A86" s="35" t="s">
        <v>43</v>
      </c>
      <c r="B86" s="2" t="s">
        <v>96</v>
      </c>
      <c r="C86" s="43">
        <v>50</v>
      </c>
      <c r="D86" s="43">
        <v>50</v>
      </c>
      <c r="E86" s="2" t="s">
        <v>138</v>
      </c>
      <c r="F86" s="2" t="s">
        <v>138</v>
      </c>
    </row>
    <row r="87" spans="1:6" ht="30">
      <c r="A87" s="35" t="s">
        <v>91</v>
      </c>
      <c r="B87" s="2" t="s">
        <v>97</v>
      </c>
      <c r="C87" s="2">
        <v>0</v>
      </c>
      <c r="D87" s="2">
        <v>0</v>
      </c>
      <c r="E87" s="2"/>
      <c r="F87" s="2"/>
    </row>
    <row r="93" spans="1:6" ht="81" customHeight="1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2" activePane="bottomLeft" state="frozen"/>
      <selection pane="bottomLeft" activeCell="B3" sqref="B3"/>
    </sheetView>
  </sheetViews>
  <sheetFormatPr defaultColWidth="9.140625" defaultRowHeight="15"/>
  <cols>
    <col min="1" max="1" width="25.140625" style="80" customWidth="1"/>
    <col min="2" max="2" width="8.42578125" style="96" customWidth="1"/>
    <col min="3" max="4" width="9.140625" style="137"/>
    <col min="5" max="5" width="17" style="137" customWidth="1"/>
    <col min="6" max="6" width="17.28515625" style="137" customWidth="1"/>
    <col min="7" max="16384" width="9.140625" style="80"/>
  </cols>
  <sheetData>
    <row r="1" spans="1:6" ht="87.75" customHeight="1">
      <c r="A1" s="287" t="s">
        <v>161</v>
      </c>
      <c r="B1" s="287"/>
      <c r="C1" s="287"/>
      <c r="D1" s="287"/>
      <c r="E1" s="287"/>
      <c r="F1" s="287"/>
    </row>
    <row r="2" spans="1:6" ht="153">
      <c r="A2" s="33" t="s">
        <v>8</v>
      </c>
      <c r="B2" s="33" t="s">
        <v>9</v>
      </c>
      <c r="C2" s="26" t="s">
        <v>112</v>
      </c>
      <c r="D2" s="26" t="s">
        <v>113</v>
      </c>
      <c r="E2" s="26" t="s">
        <v>114</v>
      </c>
      <c r="F2" s="26" t="s">
        <v>115</v>
      </c>
    </row>
    <row r="3" spans="1:6">
      <c r="A3" s="35" t="s">
        <v>16</v>
      </c>
      <c r="B3" s="2" t="s">
        <v>95</v>
      </c>
      <c r="C3" s="43" t="s">
        <v>137</v>
      </c>
      <c r="D3" s="43" t="s">
        <v>137</v>
      </c>
      <c r="E3" s="43" t="s">
        <v>137</v>
      </c>
      <c r="F3" s="43" t="s">
        <v>137</v>
      </c>
    </row>
    <row r="4" spans="1:6" ht="30">
      <c r="A4" s="35" t="s">
        <v>17</v>
      </c>
      <c r="B4" s="2" t="s">
        <v>99</v>
      </c>
      <c r="C4" s="43" t="s">
        <v>137</v>
      </c>
      <c r="D4" s="43" t="s">
        <v>137</v>
      </c>
      <c r="E4" s="43" t="s">
        <v>137</v>
      </c>
      <c r="F4" s="43" t="s">
        <v>137</v>
      </c>
    </row>
    <row r="5" spans="1:6">
      <c r="A5" s="35" t="s">
        <v>25</v>
      </c>
      <c r="B5" s="2" t="s">
        <v>101</v>
      </c>
      <c r="C5" s="43" t="s">
        <v>137</v>
      </c>
      <c r="D5" s="43" t="s">
        <v>137</v>
      </c>
      <c r="E5" s="43" t="s">
        <v>137</v>
      </c>
      <c r="F5" s="43" t="s">
        <v>137</v>
      </c>
    </row>
    <row r="6" spans="1:6" ht="30">
      <c r="A6" s="35" t="s">
        <v>26</v>
      </c>
      <c r="B6" s="2" t="s">
        <v>97</v>
      </c>
      <c r="C6" s="43" t="s">
        <v>137</v>
      </c>
      <c r="D6" s="43" t="s">
        <v>137</v>
      </c>
      <c r="E6" s="43" t="s">
        <v>137</v>
      </c>
      <c r="F6" s="43" t="s">
        <v>137</v>
      </c>
    </row>
    <row r="7" spans="1:6">
      <c r="A7" s="35" t="s">
        <v>27</v>
      </c>
      <c r="B7" s="2" t="s">
        <v>97</v>
      </c>
      <c r="C7" s="103" t="s">
        <v>137</v>
      </c>
      <c r="D7" s="103" t="s">
        <v>137</v>
      </c>
      <c r="E7" s="43" t="s">
        <v>137</v>
      </c>
      <c r="F7" s="43" t="s">
        <v>137</v>
      </c>
    </row>
    <row r="8" spans="1:6">
      <c r="A8" s="41" t="s">
        <v>28</v>
      </c>
      <c r="B8" s="81" t="s">
        <v>100</v>
      </c>
      <c r="C8" s="43" t="s">
        <v>137</v>
      </c>
      <c r="D8" s="43" t="s">
        <v>137</v>
      </c>
      <c r="E8" s="43" t="s">
        <v>137</v>
      </c>
      <c r="F8" s="43" t="s">
        <v>137</v>
      </c>
    </row>
    <row r="9" spans="1:6" ht="15.75" customHeight="1">
      <c r="A9" s="35" t="s">
        <v>29</v>
      </c>
      <c r="B9" s="2" t="s">
        <v>101</v>
      </c>
      <c r="C9" s="43" t="s">
        <v>137</v>
      </c>
      <c r="D9" s="43" t="s">
        <v>137</v>
      </c>
      <c r="E9" s="43" t="s">
        <v>137</v>
      </c>
      <c r="F9" s="43" t="s">
        <v>137</v>
      </c>
    </row>
    <row r="10" spans="1:6">
      <c r="A10" s="57" t="s">
        <v>33</v>
      </c>
      <c r="B10" s="58" t="s">
        <v>95</v>
      </c>
      <c r="C10" s="43" t="s">
        <v>137</v>
      </c>
      <c r="D10" s="43" t="s">
        <v>137</v>
      </c>
      <c r="E10" s="43" t="s">
        <v>137</v>
      </c>
      <c r="F10" s="43" t="s">
        <v>137</v>
      </c>
    </row>
    <row r="11" spans="1:6">
      <c r="A11" s="35" t="s">
        <v>42</v>
      </c>
      <c r="B11" s="2" t="s">
        <v>95</v>
      </c>
      <c r="C11" s="43" t="s">
        <v>137</v>
      </c>
      <c r="D11" s="43" t="s">
        <v>137</v>
      </c>
      <c r="E11" s="133" t="s">
        <v>137</v>
      </c>
      <c r="F11" s="103" t="s">
        <v>137</v>
      </c>
    </row>
    <row r="12" spans="1:6" ht="18.75" customHeight="1">
      <c r="A12" s="35" t="s">
        <v>44</v>
      </c>
      <c r="B12" s="2" t="s">
        <v>95</v>
      </c>
      <c r="C12" s="43" t="s">
        <v>137</v>
      </c>
      <c r="D12" s="43" t="s">
        <v>137</v>
      </c>
      <c r="E12" s="95" t="s">
        <v>137</v>
      </c>
      <c r="F12" s="95" t="s">
        <v>137</v>
      </c>
    </row>
    <row r="13" spans="1:6">
      <c r="A13" s="35" t="s">
        <v>45</v>
      </c>
      <c r="B13" s="36" t="s">
        <v>102</v>
      </c>
      <c r="C13" s="43" t="s">
        <v>137</v>
      </c>
      <c r="D13" s="43" t="s">
        <v>137</v>
      </c>
      <c r="E13" s="43" t="s">
        <v>137</v>
      </c>
      <c r="F13" s="43" t="s">
        <v>137</v>
      </c>
    </row>
    <row r="14" spans="1:6">
      <c r="A14" s="35" t="s">
        <v>49</v>
      </c>
      <c r="B14" s="2" t="s">
        <v>97</v>
      </c>
      <c r="C14" s="43" t="s">
        <v>137</v>
      </c>
      <c r="D14" s="43" t="s">
        <v>137</v>
      </c>
      <c r="E14" s="43" t="s">
        <v>137</v>
      </c>
      <c r="F14" s="43" t="s">
        <v>137</v>
      </c>
    </row>
    <row r="15" spans="1:6" ht="30">
      <c r="A15" s="35" t="s">
        <v>55</v>
      </c>
      <c r="B15" s="2" t="s">
        <v>98</v>
      </c>
      <c r="C15" s="130" t="s">
        <v>137</v>
      </c>
      <c r="D15" s="43" t="s">
        <v>137</v>
      </c>
      <c r="E15" s="43" t="s">
        <v>137</v>
      </c>
      <c r="F15" s="43" t="s">
        <v>137</v>
      </c>
    </row>
    <row r="16" spans="1:6">
      <c r="A16" s="35" t="s">
        <v>64</v>
      </c>
      <c r="B16" s="2" t="s">
        <v>97</v>
      </c>
      <c r="C16" s="43" t="s">
        <v>137</v>
      </c>
      <c r="D16" s="43" t="s">
        <v>137</v>
      </c>
      <c r="E16" s="43" t="s">
        <v>137</v>
      </c>
      <c r="F16" s="43" t="s">
        <v>137</v>
      </c>
    </row>
    <row r="17" spans="1:6">
      <c r="A17" s="35" t="s">
        <v>67</v>
      </c>
      <c r="B17" s="2" t="s">
        <v>100</v>
      </c>
      <c r="C17" s="43" t="s">
        <v>137</v>
      </c>
      <c r="D17" s="43" t="s">
        <v>137</v>
      </c>
      <c r="E17" s="43" t="s">
        <v>137</v>
      </c>
      <c r="F17" s="43" t="s">
        <v>137</v>
      </c>
    </row>
    <row r="18" spans="1:6" ht="30">
      <c r="A18" s="35" t="s">
        <v>73</v>
      </c>
      <c r="B18" s="2" t="s">
        <v>101</v>
      </c>
      <c r="C18" s="43" t="s">
        <v>137</v>
      </c>
      <c r="D18" s="43" t="s">
        <v>137</v>
      </c>
      <c r="E18" s="43" t="s">
        <v>137</v>
      </c>
      <c r="F18" s="43" t="s">
        <v>137</v>
      </c>
    </row>
    <row r="19" spans="1:6">
      <c r="A19" s="35" t="s">
        <v>78</v>
      </c>
      <c r="B19" s="2" t="s">
        <v>100</v>
      </c>
      <c r="C19" s="43" t="s">
        <v>137</v>
      </c>
      <c r="D19" s="43" t="s">
        <v>137</v>
      </c>
      <c r="E19" s="43" t="s">
        <v>137</v>
      </c>
      <c r="F19" s="43" t="s">
        <v>137</v>
      </c>
    </row>
    <row r="20" spans="1:6">
      <c r="A20" s="35" t="s">
        <v>89</v>
      </c>
      <c r="B20" s="2" t="s">
        <v>101</v>
      </c>
      <c r="C20" s="43" t="s">
        <v>137</v>
      </c>
      <c r="D20" s="43" t="s">
        <v>137</v>
      </c>
      <c r="E20" s="43" t="s">
        <v>137</v>
      </c>
      <c r="F20" s="43" t="s">
        <v>137</v>
      </c>
    </row>
    <row r="21" spans="1:6" ht="30">
      <c r="A21" s="35" t="s">
        <v>92</v>
      </c>
      <c r="B21" s="2" t="s">
        <v>97</v>
      </c>
      <c r="C21" s="43" t="s">
        <v>137</v>
      </c>
      <c r="D21" s="43" t="s">
        <v>137</v>
      </c>
      <c r="E21" s="43" t="s">
        <v>137</v>
      </c>
      <c r="F21" s="43" t="s">
        <v>137</v>
      </c>
    </row>
    <row r="22" spans="1:6">
      <c r="A22" s="35" t="s">
        <v>141</v>
      </c>
      <c r="B22" s="2" t="s">
        <v>98</v>
      </c>
      <c r="C22" s="43" t="s">
        <v>140</v>
      </c>
      <c r="D22" s="43" t="s">
        <v>140</v>
      </c>
      <c r="E22" s="103">
        <v>77.3</v>
      </c>
      <c r="F22" s="103">
        <v>64.2</v>
      </c>
    </row>
    <row r="23" spans="1:6" ht="33.75" customHeight="1">
      <c r="A23" s="35" t="s">
        <v>70</v>
      </c>
      <c r="B23" s="36" t="s">
        <v>97</v>
      </c>
      <c r="C23" s="43" t="s">
        <v>140</v>
      </c>
      <c r="D23" s="43" t="s">
        <v>140</v>
      </c>
      <c r="E23" s="43" t="s">
        <v>140</v>
      </c>
      <c r="F23" s="43" t="s">
        <v>140</v>
      </c>
    </row>
    <row r="24" spans="1:6">
      <c r="A24" s="35" t="s">
        <v>77</v>
      </c>
      <c r="B24" s="2" t="s">
        <v>99</v>
      </c>
      <c r="C24" s="43" t="s">
        <v>140</v>
      </c>
      <c r="D24" s="43" t="s">
        <v>140</v>
      </c>
      <c r="E24" s="43">
        <v>32.4</v>
      </c>
      <c r="F24" s="43">
        <v>80</v>
      </c>
    </row>
    <row r="25" spans="1:6">
      <c r="A25" s="34" t="s">
        <v>12</v>
      </c>
      <c r="B25" s="2" t="s">
        <v>96</v>
      </c>
      <c r="C25" s="37">
        <v>74</v>
      </c>
      <c r="D25" s="37">
        <v>100</v>
      </c>
      <c r="E25" s="37">
        <v>66.2</v>
      </c>
      <c r="F25" s="37">
        <v>43.5</v>
      </c>
    </row>
    <row r="26" spans="1:6">
      <c r="A26" s="35" t="s">
        <v>11</v>
      </c>
      <c r="B26" s="36" t="s">
        <v>95</v>
      </c>
      <c r="C26" s="43">
        <v>100</v>
      </c>
      <c r="D26" s="43">
        <v>100</v>
      </c>
      <c r="E26" s="43">
        <v>36.5</v>
      </c>
      <c r="F26" s="43" t="s">
        <v>138</v>
      </c>
    </row>
    <row r="27" spans="1:6">
      <c r="A27" s="35" t="s">
        <v>18</v>
      </c>
      <c r="B27" s="2" t="s">
        <v>100</v>
      </c>
      <c r="C27" s="43">
        <v>100</v>
      </c>
      <c r="D27" s="43">
        <v>100</v>
      </c>
      <c r="E27" s="43">
        <v>55.2</v>
      </c>
      <c r="F27" s="43">
        <v>63.3</v>
      </c>
    </row>
    <row r="28" spans="1:6">
      <c r="A28" s="35" t="s">
        <v>19</v>
      </c>
      <c r="B28" s="2" t="s">
        <v>100</v>
      </c>
      <c r="C28" s="105">
        <v>100</v>
      </c>
      <c r="D28" s="105">
        <v>100</v>
      </c>
      <c r="E28" s="134" t="s">
        <v>138</v>
      </c>
      <c r="F28" s="105">
        <v>101</v>
      </c>
    </row>
    <row r="29" spans="1:6">
      <c r="A29" s="35" t="s">
        <v>20</v>
      </c>
      <c r="B29" s="2" t="s">
        <v>97</v>
      </c>
      <c r="C29" s="43">
        <v>100</v>
      </c>
      <c r="D29" s="43">
        <v>100</v>
      </c>
      <c r="E29" s="43">
        <v>14.2</v>
      </c>
      <c r="F29" s="43" t="s">
        <v>138</v>
      </c>
    </row>
    <row r="30" spans="1:6">
      <c r="A30" s="35" t="s">
        <v>21</v>
      </c>
      <c r="B30" s="2" t="s">
        <v>100</v>
      </c>
      <c r="C30" s="103">
        <v>100</v>
      </c>
      <c r="D30" s="103">
        <v>100</v>
      </c>
      <c r="E30" s="103">
        <v>48.7</v>
      </c>
      <c r="F30" s="103">
        <v>60</v>
      </c>
    </row>
    <row r="31" spans="1:6">
      <c r="A31" s="35" t="s">
        <v>22</v>
      </c>
      <c r="B31" s="2" t="s">
        <v>95</v>
      </c>
      <c r="C31" s="43">
        <v>100</v>
      </c>
      <c r="D31" s="43">
        <v>100</v>
      </c>
      <c r="E31" s="43">
        <v>30.9</v>
      </c>
      <c r="F31" s="43">
        <v>51.7</v>
      </c>
    </row>
    <row r="32" spans="1:6">
      <c r="A32" s="35" t="s">
        <v>23</v>
      </c>
      <c r="B32" s="2" t="s">
        <v>98</v>
      </c>
      <c r="C32" s="43">
        <v>100</v>
      </c>
      <c r="D32" s="43">
        <v>100</v>
      </c>
      <c r="E32" s="43" t="s">
        <v>138</v>
      </c>
      <c r="F32" s="130" t="s">
        <v>138</v>
      </c>
    </row>
    <row r="33" spans="1:6">
      <c r="A33" s="35" t="s">
        <v>30</v>
      </c>
      <c r="B33" s="2" t="s">
        <v>96</v>
      </c>
      <c r="C33" s="43">
        <v>100</v>
      </c>
      <c r="D33" s="43">
        <v>100</v>
      </c>
      <c r="E33" s="43" t="s">
        <v>138</v>
      </c>
      <c r="F33" s="43" t="s">
        <v>138</v>
      </c>
    </row>
    <row r="34" spans="1:6" ht="30">
      <c r="A34" s="35" t="s">
        <v>31</v>
      </c>
      <c r="B34" s="2" t="s">
        <v>101</v>
      </c>
      <c r="C34" s="43">
        <v>100</v>
      </c>
      <c r="D34" s="43">
        <v>100</v>
      </c>
      <c r="E34" s="43">
        <v>60</v>
      </c>
      <c r="F34" s="43">
        <v>71.7</v>
      </c>
    </row>
    <row r="35" spans="1:6">
      <c r="A35" s="35" t="s">
        <v>32</v>
      </c>
      <c r="B35" s="2" t="s">
        <v>98</v>
      </c>
      <c r="C35" s="43">
        <v>100</v>
      </c>
      <c r="D35" s="43">
        <v>100</v>
      </c>
      <c r="E35" s="103">
        <v>40</v>
      </c>
      <c r="F35" s="43">
        <v>50</v>
      </c>
    </row>
    <row r="36" spans="1:6">
      <c r="A36" s="35" t="s">
        <v>34</v>
      </c>
      <c r="B36" s="2" t="s">
        <v>100</v>
      </c>
      <c r="C36" s="135">
        <v>100</v>
      </c>
      <c r="D36" s="134">
        <v>100</v>
      </c>
      <c r="E36" s="105" t="s">
        <v>138</v>
      </c>
      <c r="F36" s="105" t="s">
        <v>138</v>
      </c>
    </row>
    <row r="37" spans="1:6">
      <c r="A37" s="35" t="s">
        <v>37</v>
      </c>
      <c r="B37" s="2" t="s">
        <v>98</v>
      </c>
      <c r="C37" s="43">
        <v>100</v>
      </c>
      <c r="D37" s="43">
        <v>100</v>
      </c>
      <c r="E37" s="43"/>
      <c r="F37" s="43"/>
    </row>
    <row r="38" spans="1:6">
      <c r="A38" s="35" t="s">
        <v>38</v>
      </c>
      <c r="B38" s="2" t="s">
        <v>96</v>
      </c>
      <c r="C38" s="43">
        <v>100</v>
      </c>
      <c r="D38" s="43">
        <v>100</v>
      </c>
      <c r="E38" s="43">
        <v>36.700000000000003</v>
      </c>
      <c r="F38" s="43">
        <v>59.5</v>
      </c>
    </row>
    <row r="39" spans="1:6">
      <c r="A39" s="35" t="s">
        <v>39</v>
      </c>
      <c r="B39" s="2" t="s">
        <v>99</v>
      </c>
      <c r="C39" s="43">
        <v>100</v>
      </c>
      <c r="D39" s="43">
        <v>100</v>
      </c>
      <c r="E39" s="43">
        <v>90.2</v>
      </c>
      <c r="F39" s="43" t="s">
        <v>138</v>
      </c>
    </row>
    <row r="40" spans="1:6">
      <c r="A40" s="35" t="s">
        <v>40</v>
      </c>
      <c r="B40" s="2" t="s">
        <v>98</v>
      </c>
      <c r="C40" s="43">
        <v>100</v>
      </c>
      <c r="D40" s="43">
        <v>100</v>
      </c>
      <c r="E40" s="103">
        <v>62</v>
      </c>
      <c r="F40" s="103">
        <v>28.6</v>
      </c>
    </row>
    <row r="41" spans="1:6">
      <c r="A41" s="35" t="s">
        <v>48</v>
      </c>
      <c r="B41" s="2" t="s">
        <v>100</v>
      </c>
      <c r="C41" s="43">
        <v>100</v>
      </c>
      <c r="D41" s="43">
        <v>100</v>
      </c>
      <c r="E41" s="105">
        <v>47.5</v>
      </c>
      <c r="F41" s="105" t="s">
        <v>138</v>
      </c>
    </row>
    <row r="42" spans="1:6">
      <c r="A42" s="35" t="s">
        <v>50</v>
      </c>
      <c r="B42" s="2" t="s">
        <v>99</v>
      </c>
      <c r="C42" s="43">
        <v>100</v>
      </c>
      <c r="D42" s="43">
        <v>100</v>
      </c>
      <c r="E42" s="43">
        <v>83.3</v>
      </c>
      <c r="F42" s="43">
        <v>100</v>
      </c>
    </row>
    <row r="43" spans="1:6">
      <c r="A43" s="41" t="s">
        <v>51</v>
      </c>
      <c r="B43" s="2" t="s">
        <v>99</v>
      </c>
      <c r="C43" s="43">
        <v>20</v>
      </c>
      <c r="D43" s="43">
        <v>100</v>
      </c>
      <c r="E43" s="43">
        <v>71.099999999999994</v>
      </c>
      <c r="F43" s="43"/>
    </row>
    <row r="44" spans="1:6">
      <c r="A44" s="35" t="s">
        <v>56</v>
      </c>
      <c r="B44" s="2" t="s">
        <v>99</v>
      </c>
      <c r="C44" s="43">
        <v>100</v>
      </c>
      <c r="D44" s="43">
        <v>100</v>
      </c>
      <c r="E44" s="43" t="s">
        <v>138</v>
      </c>
      <c r="F44" s="43" t="s">
        <v>138</v>
      </c>
    </row>
    <row r="45" spans="1:6">
      <c r="A45" s="35" t="s">
        <v>57</v>
      </c>
      <c r="B45" s="2" t="s">
        <v>98</v>
      </c>
      <c r="C45" s="43">
        <v>100</v>
      </c>
      <c r="D45" s="43">
        <v>100</v>
      </c>
      <c r="E45" s="43">
        <v>25.9</v>
      </c>
      <c r="F45" s="43" t="s">
        <v>138</v>
      </c>
    </row>
    <row r="46" spans="1:6">
      <c r="A46" s="35" t="s">
        <v>58</v>
      </c>
      <c r="B46" s="2" t="s">
        <v>96</v>
      </c>
      <c r="C46" s="43">
        <v>100</v>
      </c>
      <c r="D46" s="43">
        <v>100</v>
      </c>
      <c r="E46" s="43">
        <v>53.9</v>
      </c>
      <c r="F46" s="43">
        <v>40</v>
      </c>
    </row>
    <row r="47" spans="1:6">
      <c r="A47" s="35" t="s">
        <v>59</v>
      </c>
      <c r="B47" s="2" t="s">
        <v>96</v>
      </c>
      <c r="C47" s="43">
        <v>100</v>
      </c>
      <c r="D47" s="43">
        <v>100</v>
      </c>
      <c r="E47" s="43">
        <v>42.7</v>
      </c>
      <c r="F47" s="43">
        <v>61.2</v>
      </c>
    </row>
    <row r="48" spans="1:6">
      <c r="A48" s="35" t="s">
        <v>60</v>
      </c>
      <c r="B48" s="2" t="s">
        <v>99</v>
      </c>
      <c r="C48" s="43">
        <v>100</v>
      </c>
      <c r="D48" s="43">
        <v>100</v>
      </c>
      <c r="E48" s="43">
        <v>53.7</v>
      </c>
      <c r="F48" s="103">
        <v>62.1</v>
      </c>
    </row>
    <row r="49" spans="1:6">
      <c r="A49" s="35" t="s">
        <v>61</v>
      </c>
      <c r="B49" s="2" t="s">
        <v>100</v>
      </c>
      <c r="C49" s="43">
        <v>100</v>
      </c>
      <c r="D49" s="43">
        <v>100</v>
      </c>
      <c r="E49" s="43" t="s">
        <v>103</v>
      </c>
      <c r="F49" s="103">
        <v>36</v>
      </c>
    </row>
    <row r="50" spans="1:6">
      <c r="A50" s="35" t="s">
        <v>62</v>
      </c>
      <c r="B50" s="2" t="s">
        <v>99</v>
      </c>
      <c r="C50" s="43">
        <v>100</v>
      </c>
      <c r="D50" s="43">
        <v>100</v>
      </c>
      <c r="E50" s="43">
        <v>77.2</v>
      </c>
      <c r="F50" s="43">
        <v>70.5</v>
      </c>
    </row>
    <row r="51" spans="1:6">
      <c r="A51" s="35" t="s">
        <v>63</v>
      </c>
      <c r="B51" s="2" t="s">
        <v>99</v>
      </c>
      <c r="C51" s="43">
        <v>100</v>
      </c>
      <c r="D51" s="43">
        <v>100</v>
      </c>
      <c r="E51" s="43">
        <v>47.7</v>
      </c>
      <c r="F51" s="43">
        <v>55.2</v>
      </c>
    </row>
    <row r="52" spans="1:6">
      <c r="A52" s="35" t="s">
        <v>65</v>
      </c>
      <c r="B52" s="2" t="s">
        <v>98</v>
      </c>
      <c r="C52" s="136">
        <v>100</v>
      </c>
      <c r="D52" s="136">
        <v>100</v>
      </c>
      <c r="E52" s="136">
        <v>53.1</v>
      </c>
      <c r="F52" s="136"/>
    </row>
    <row r="53" spans="1:6">
      <c r="A53" s="35" t="s">
        <v>66</v>
      </c>
      <c r="B53" s="2" t="s">
        <v>95</v>
      </c>
      <c r="C53" s="43">
        <v>100</v>
      </c>
      <c r="D53" s="43">
        <v>100</v>
      </c>
      <c r="E53" s="43"/>
      <c r="F53" s="43"/>
    </row>
    <row r="54" spans="1:6">
      <c r="A54" s="35" t="s">
        <v>68</v>
      </c>
      <c r="B54" s="2" t="s">
        <v>99</v>
      </c>
      <c r="C54" s="43">
        <v>100</v>
      </c>
      <c r="D54" s="43">
        <v>100</v>
      </c>
      <c r="E54" s="43">
        <v>34.4</v>
      </c>
      <c r="F54" s="43">
        <v>43.7</v>
      </c>
    </row>
    <row r="55" spans="1:6">
      <c r="A55" s="35" t="s">
        <v>69</v>
      </c>
      <c r="B55" s="2" t="s">
        <v>99</v>
      </c>
      <c r="C55" s="105">
        <v>100</v>
      </c>
      <c r="D55" s="105">
        <v>100</v>
      </c>
      <c r="E55" s="134">
        <v>49.1</v>
      </c>
      <c r="F55" s="105" t="s">
        <v>138</v>
      </c>
    </row>
    <row r="56" spans="1:6">
      <c r="A56" s="35" t="s">
        <v>71</v>
      </c>
      <c r="B56" s="2" t="s">
        <v>102</v>
      </c>
      <c r="C56" s="43">
        <v>100</v>
      </c>
      <c r="D56" s="43">
        <v>100</v>
      </c>
      <c r="E56" s="43">
        <v>36.200000000000003</v>
      </c>
      <c r="F56" s="43" t="s">
        <v>138</v>
      </c>
    </row>
    <row r="57" spans="1:6">
      <c r="A57" s="35" t="s">
        <v>72</v>
      </c>
      <c r="B57" s="2" t="s">
        <v>95</v>
      </c>
      <c r="C57" s="132">
        <v>100</v>
      </c>
      <c r="D57" s="132">
        <v>100</v>
      </c>
      <c r="E57" s="132">
        <v>72.3</v>
      </c>
      <c r="F57" s="132" t="s">
        <v>103</v>
      </c>
    </row>
    <row r="58" spans="1:6">
      <c r="A58" s="35" t="s">
        <v>76</v>
      </c>
      <c r="B58" s="2" t="s">
        <v>100</v>
      </c>
      <c r="C58" s="43">
        <v>100</v>
      </c>
      <c r="D58" s="43">
        <v>100</v>
      </c>
      <c r="E58" s="120">
        <v>78.7</v>
      </c>
      <c r="F58" s="120">
        <v>57.7</v>
      </c>
    </row>
    <row r="59" spans="1:6">
      <c r="A59" s="35" t="s">
        <v>80</v>
      </c>
      <c r="B59" s="2" t="s">
        <v>100</v>
      </c>
      <c r="C59" s="43">
        <v>100</v>
      </c>
      <c r="D59" s="43">
        <v>100</v>
      </c>
      <c r="E59" s="43">
        <v>49</v>
      </c>
      <c r="F59" s="43">
        <v>57</v>
      </c>
    </row>
    <row r="60" spans="1:6">
      <c r="A60" s="35" t="s">
        <v>81</v>
      </c>
      <c r="B60" s="2" t="s">
        <v>96</v>
      </c>
      <c r="C60" s="43">
        <v>100</v>
      </c>
      <c r="D60" s="43">
        <v>100</v>
      </c>
      <c r="E60" s="43" t="s">
        <v>103</v>
      </c>
      <c r="F60" s="43" t="s">
        <v>103</v>
      </c>
    </row>
    <row r="61" spans="1:6">
      <c r="A61" s="35" t="s">
        <v>82</v>
      </c>
      <c r="B61" s="2" t="s">
        <v>102</v>
      </c>
      <c r="C61" s="43">
        <v>100</v>
      </c>
      <c r="D61" s="43">
        <v>100</v>
      </c>
      <c r="E61" s="43">
        <v>75</v>
      </c>
      <c r="F61" s="43">
        <v>53</v>
      </c>
    </row>
    <row r="62" spans="1:6">
      <c r="A62" s="35" t="s">
        <v>83</v>
      </c>
      <c r="B62" s="2" t="s">
        <v>99</v>
      </c>
      <c r="C62" s="43">
        <v>100</v>
      </c>
      <c r="D62" s="43">
        <v>100</v>
      </c>
      <c r="E62" s="43">
        <v>44.8</v>
      </c>
      <c r="F62" s="43">
        <v>53.4</v>
      </c>
    </row>
    <row r="63" spans="1:6">
      <c r="A63" s="35" t="s">
        <v>84</v>
      </c>
      <c r="B63" s="2" t="s">
        <v>99</v>
      </c>
      <c r="C63" s="43">
        <v>100</v>
      </c>
      <c r="D63" s="43">
        <v>100</v>
      </c>
      <c r="E63" s="43">
        <v>24.4</v>
      </c>
      <c r="F63" s="43">
        <v>44</v>
      </c>
    </row>
    <row r="64" spans="1:6">
      <c r="A64" s="35" t="s">
        <v>85</v>
      </c>
      <c r="B64" s="2" t="s">
        <v>97</v>
      </c>
      <c r="C64" s="43">
        <v>100</v>
      </c>
      <c r="D64" s="43">
        <v>100</v>
      </c>
      <c r="E64" s="43">
        <v>32</v>
      </c>
      <c r="F64" s="43" t="s">
        <v>138</v>
      </c>
    </row>
    <row r="65" spans="1:6">
      <c r="A65" s="35" t="s">
        <v>86</v>
      </c>
      <c r="B65" s="2" t="s">
        <v>96</v>
      </c>
      <c r="C65" s="43">
        <v>100</v>
      </c>
      <c r="D65" s="43">
        <v>100</v>
      </c>
      <c r="E65" s="43">
        <v>25.8</v>
      </c>
      <c r="F65" s="43" t="s">
        <v>104</v>
      </c>
    </row>
    <row r="66" spans="1:6">
      <c r="A66" s="35" t="s">
        <v>88</v>
      </c>
      <c r="B66" s="2" t="s">
        <v>102</v>
      </c>
      <c r="C66" s="43">
        <v>100</v>
      </c>
      <c r="D66" s="43">
        <v>100</v>
      </c>
      <c r="E66" s="105" t="s">
        <v>138</v>
      </c>
      <c r="F66" s="105">
        <v>100</v>
      </c>
    </row>
    <row r="67" spans="1:6">
      <c r="A67" s="35" t="s">
        <v>90</v>
      </c>
      <c r="B67" s="2" t="s">
        <v>99</v>
      </c>
      <c r="C67" s="43">
        <v>100</v>
      </c>
      <c r="D67" s="43">
        <v>100</v>
      </c>
      <c r="E67" s="43">
        <v>69.2</v>
      </c>
      <c r="F67" s="43"/>
    </row>
    <row r="68" spans="1:6" ht="30">
      <c r="A68" s="35" t="s">
        <v>93</v>
      </c>
      <c r="B68" s="2" t="s">
        <v>102</v>
      </c>
      <c r="C68" s="43">
        <v>100</v>
      </c>
      <c r="D68" s="43">
        <v>100</v>
      </c>
      <c r="E68" s="43">
        <v>64</v>
      </c>
      <c r="F68" s="43">
        <v>33.33</v>
      </c>
    </row>
    <row r="69" spans="1:6">
      <c r="A69" s="35" t="s">
        <v>94</v>
      </c>
      <c r="B69" s="2" t="s">
        <v>100</v>
      </c>
      <c r="C69" s="43">
        <v>100</v>
      </c>
      <c r="D69" s="43">
        <v>100</v>
      </c>
      <c r="E69" s="95">
        <v>17.899999999999999</v>
      </c>
      <c r="F69" s="43">
        <v>18.3</v>
      </c>
    </row>
    <row r="70" spans="1:6">
      <c r="A70" s="35" t="s">
        <v>14</v>
      </c>
      <c r="B70" s="2" t="s">
        <v>97</v>
      </c>
      <c r="C70" s="59">
        <v>100</v>
      </c>
      <c r="D70" s="59">
        <v>100</v>
      </c>
      <c r="E70" s="244">
        <v>69.5</v>
      </c>
      <c r="F70" s="244" t="s">
        <v>103</v>
      </c>
    </row>
    <row r="71" spans="1:6">
      <c r="A71" s="35" t="s">
        <v>54</v>
      </c>
      <c r="B71" s="2" t="s">
        <v>98</v>
      </c>
      <c r="C71" s="43">
        <v>99.99</v>
      </c>
      <c r="D71" s="43">
        <v>99.99</v>
      </c>
      <c r="E71" s="43"/>
      <c r="F71" s="43">
        <v>75.900000000000006</v>
      </c>
    </row>
    <row r="72" spans="1:6" ht="30">
      <c r="A72" s="35" t="s">
        <v>87</v>
      </c>
      <c r="B72" s="2" t="s">
        <v>102</v>
      </c>
      <c r="C72" s="136">
        <v>99</v>
      </c>
      <c r="D72" s="136">
        <v>99.4</v>
      </c>
      <c r="E72" s="136">
        <v>48.3</v>
      </c>
      <c r="F72" s="136">
        <v>60</v>
      </c>
    </row>
    <row r="73" spans="1:6">
      <c r="A73" s="35" t="s">
        <v>43</v>
      </c>
      <c r="B73" s="2" t="s">
        <v>96</v>
      </c>
      <c r="C73" s="43">
        <v>99.28</v>
      </c>
      <c r="D73" s="43">
        <v>99.28</v>
      </c>
      <c r="E73" s="43">
        <v>25.5</v>
      </c>
      <c r="F73" s="43"/>
    </row>
    <row r="74" spans="1:6">
      <c r="A74" s="35" t="s">
        <v>41</v>
      </c>
      <c r="B74" s="2" t="s">
        <v>100</v>
      </c>
      <c r="C74" s="43">
        <v>99</v>
      </c>
      <c r="D74" s="43">
        <v>99.2</v>
      </c>
      <c r="E74" s="43">
        <v>84.2</v>
      </c>
      <c r="F74" s="43">
        <v>100</v>
      </c>
    </row>
    <row r="75" spans="1:6">
      <c r="A75" s="35" t="s">
        <v>15</v>
      </c>
      <c r="B75" s="2" t="s">
        <v>98</v>
      </c>
      <c r="C75" s="43">
        <v>99.15</v>
      </c>
      <c r="D75" s="43">
        <v>99.15</v>
      </c>
      <c r="E75" s="43">
        <v>72.8</v>
      </c>
      <c r="F75" s="43" t="s">
        <v>138</v>
      </c>
    </row>
    <row r="76" spans="1:6">
      <c r="A76" s="35" t="s">
        <v>52</v>
      </c>
      <c r="B76" s="2" t="s">
        <v>100</v>
      </c>
      <c r="C76" s="43">
        <v>97.8</v>
      </c>
      <c r="D76" s="43">
        <v>98</v>
      </c>
      <c r="E76" s="120">
        <v>37</v>
      </c>
      <c r="F76" s="43" t="s">
        <v>103</v>
      </c>
    </row>
    <row r="77" spans="1:6">
      <c r="A77" s="35" t="s">
        <v>35</v>
      </c>
      <c r="B77" s="2" t="s">
        <v>97</v>
      </c>
      <c r="C77" s="105">
        <v>93</v>
      </c>
      <c r="D77" s="105">
        <v>97.6</v>
      </c>
      <c r="E77" s="43">
        <v>38.299999999999997</v>
      </c>
      <c r="F77" s="43">
        <v>57.2</v>
      </c>
    </row>
    <row r="78" spans="1:6">
      <c r="A78" s="35" t="s">
        <v>24</v>
      </c>
      <c r="B78" s="2" t="s">
        <v>100</v>
      </c>
      <c r="C78" s="43">
        <v>97.2</v>
      </c>
      <c r="D78" s="43">
        <v>97.2</v>
      </c>
      <c r="E78" s="43">
        <v>73.099999999999994</v>
      </c>
      <c r="F78" s="43"/>
    </row>
    <row r="79" spans="1:6">
      <c r="A79" s="35" t="s">
        <v>53</v>
      </c>
      <c r="B79" s="2" t="s">
        <v>100</v>
      </c>
      <c r="C79" s="43">
        <v>96.9</v>
      </c>
      <c r="D79" s="43">
        <v>96.9</v>
      </c>
      <c r="E79" s="120">
        <v>63.5</v>
      </c>
      <c r="F79" s="43">
        <v>53</v>
      </c>
    </row>
    <row r="80" spans="1:6">
      <c r="A80" s="35" t="s">
        <v>79</v>
      </c>
      <c r="B80" s="2" t="s">
        <v>96</v>
      </c>
      <c r="C80" s="122">
        <v>96</v>
      </c>
      <c r="D80" s="122">
        <v>96</v>
      </c>
      <c r="E80" s="122">
        <v>83</v>
      </c>
      <c r="F80" s="122">
        <v>67</v>
      </c>
    </row>
    <row r="81" spans="1:6">
      <c r="A81" s="35" t="s">
        <v>13</v>
      </c>
      <c r="B81" s="2" t="s">
        <v>96</v>
      </c>
      <c r="C81" s="43">
        <v>90</v>
      </c>
      <c r="D81" s="43">
        <v>90</v>
      </c>
      <c r="E81" s="43">
        <v>31.6</v>
      </c>
      <c r="F81" s="43">
        <v>45.6</v>
      </c>
    </row>
    <row r="82" spans="1:6">
      <c r="A82" s="35" t="s">
        <v>75</v>
      </c>
      <c r="B82" s="2" t="s">
        <v>101</v>
      </c>
      <c r="C82" s="43">
        <v>100</v>
      </c>
      <c r="D82" s="43">
        <v>87</v>
      </c>
      <c r="E82" s="43">
        <v>61.1</v>
      </c>
      <c r="F82" s="43">
        <v>80</v>
      </c>
    </row>
    <row r="83" spans="1:6" ht="30">
      <c r="A83" s="35" t="s">
        <v>91</v>
      </c>
      <c r="B83" s="2" t="s">
        <v>97</v>
      </c>
      <c r="C83" s="43">
        <v>85</v>
      </c>
      <c r="D83" s="43">
        <v>85</v>
      </c>
      <c r="E83" s="43"/>
      <c r="F83" s="43"/>
    </row>
    <row r="84" spans="1:6">
      <c r="A84" s="35" t="s">
        <v>46</v>
      </c>
      <c r="B84" s="2" t="s">
        <v>100</v>
      </c>
      <c r="C84" s="43">
        <v>47</v>
      </c>
      <c r="D84" s="43">
        <v>47</v>
      </c>
      <c r="E84" s="43" t="s">
        <v>138</v>
      </c>
      <c r="F84" s="43"/>
    </row>
    <row r="85" spans="1:6" ht="21.75" customHeight="1">
      <c r="A85" s="35" t="s">
        <v>36</v>
      </c>
      <c r="B85" s="2" t="s">
        <v>101</v>
      </c>
      <c r="C85" s="43">
        <v>44.5</v>
      </c>
      <c r="D85" s="43">
        <v>45</v>
      </c>
      <c r="E85" s="43">
        <v>40</v>
      </c>
      <c r="F85" s="43">
        <v>46</v>
      </c>
    </row>
    <row r="86" spans="1:6">
      <c r="A86" s="35" t="s">
        <v>47</v>
      </c>
      <c r="B86" s="2" t="s">
        <v>98</v>
      </c>
      <c r="C86" s="43">
        <v>33</v>
      </c>
      <c r="D86" s="43">
        <v>33</v>
      </c>
      <c r="E86" s="43">
        <v>35.6</v>
      </c>
      <c r="F86" s="43">
        <v>36</v>
      </c>
    </row>
    <row r="87" spans="1:6">
      <c r="A87" s="35" t="s">
        <v>74</v>
      </c>
      <c r="B87" s="2" t="s">
        <v>100</v>
      </c>
      <c r="C87" s="43">
        <v>28</v>
      </c>
      <c r="D87" s="43">
        <v>28</v>
      </c>
      <c r="E87" s="43" t="s">
        <v>138</v>
      </c>
      <c r="F87" s="43"/>
    </row>
    <row r="93" spans="1:6" ht="81" customHeight="1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98" zoomScaleNormal="98" workbookViewId="0">
      <pane ySplit="1" topLeftCell="A2" activePane="bottomLeft" state="frozen"/>
      <selection pane="bottomLeft" activeCell="B13" sqref="B13"/>
    </sheetView>
  </sheetViews>
  <sheetFormatPr defaultColWidth="9.140625" defaultRowHeight="15"/>
  <cols>
    <col min="1" max="1" width="25.140625" style="80" customWidth="1"/>
    <col min="2" max="2" width="8.42578125" style="119" customWidth="1"/>
    <col min="3" max="4" width="9.140625" style="96"/>
    <col min="5" max="5" width="17" style="96" customWidth="1"/>
    <col min="6" max="6" width="17.28515625" style="96" customWidth="1"/>
    <col min="7" max="16384" width="9.140625" style="80"/>
  </cols>
  <sheetData>
    <row r="1" spans="1:6" ht="115.5" customHeight="1">
      <c r="A1" s="287" t="s">
        <v>162</v>
      </c>
      <c r="B1" s="287"/>
      <c r="C1" s="287"/>
      <c r="D1" s="287"/>
      <c r="E1" s="287"/>
      <c r="F1" s="287"/>
    </row>
    <row r="2" spans="1:6" ht="153">
      <c r="A2" s="33" t="s">
        <v>8</v>
      </c>
      <c r="B2" s="33" t="s">
        <v>9</v>
      </c>
      <c r="C2" s="1" t="s">
        <v>112</v>
      </c>
      <c r="D2" s="1" t="s">
        <v>113</v>
      </c>
      <c r="E2" s="1" t="s">
        <v>114</v>
      </c>
      <c r="F2" s="1" t="s">
        <v>115</v>
      </c>
    </row>
    <row r="3" spans="1:6">
      <c r="A3" s="34" t="s">
        <v>12</v>
      </c>
      <c r="B3" s="93" t="s">
        <v>96</v>
      </c>
      <c r="C3" s="2" t="s">
        <v>137</v>
      </c>
      <c r="D3" s="2" t="s">
        <v>137</v>
      </c>
      <c r="E3" s="2" t="s">
        <v>137</v>
      </c>
      <c r="F3" s="2" t="s">
        <v>137</v>
      </c>
    </row>
    <row r="4" spans="1:6" ht="30">
      <c r="A4" s="35" t="s">
        <v>17</v>
      </c>
      <c r="B4" s="93" t="s">
        <v>99</v>
      </c>
      <c r="C4" s="2" t="s">
        <v>137</v>
      </c>
      <c r="D4" s="2" t="s">
        <v>137</v>
      </c>
      <c r="E4" s="2" t="s">
        <v>137</v>
      </c>
      <c r="F4" s="2" t="s">
        <v>137</v>
      </c>
    </row>
    <row r="5" spans="1:6">
      <c r="A5" s="35" t="s">
        <v>25</v>
      </c>
      <c r="B5" s="93" t="s">
        <v>101</v>
      </c>
      <c r="C5" s="2" t="s">
        <v>137</v>
      </c>
      <c r="D5" s="2" t="s">
        <v>137</v>
      </c>
      <c r="E5" s="2" t="s">
        <v>137</v>
      </c>
      <c r="F5" s="2" t="s">
        <v>137</v>
      </c>
    </row>
    <row r="6" spans="1:6" ht="30">
      <c r="A6" s="35" t="s">
        <v>26</v>
      </c>
      <c r="B6" s="93" t="s">
        <v>97</v>
      </c>
      <c r="C6" s="2" t="s">
        <v>137</v>
      </c>
      <c r="D6" s="2" t="s">
        <v>137</v>
      </c>
      <c r="E6" s="2" t="s">
        <v>137</v>
      </c>
      <c r="F6" s="2" t="s">
        <v>137</v>
      </c>
    </row>
    <row r="7" spans="1:6">
      <c r="A7" s="35" t="s">
        <v>27</v>
      </c>
      <c r="B7" s="93" t="s">
        <v>97</v>
      </c>
      <c r="C7" s="45" t="s">
        <v>137</v>
      </c>
      <c r="D7" s="45" t="s">
        <v>137</v>
      </c>
      <c r="E7" s="2" t="s">
        <v>137</v>
      </c>
      <c r="F7" s="2" t="s">
        <v>137</v>
      </c>
    </row>
    <row r="8" spans="1:6">
      <c r="A8" s="41" t="s">
        <v>29</v>
      </c>
      <c r="B8" s="116" t="s">
        <v>101</v>
      </c>
      <c r="C8" s="2" t="s">
        <v>137</v>
      </c>
      <c r="D8" s="2" t="s">
        <v>137</v>
      </c>
      <c r="E8" s="2" t="s">
        <v>137</v>
      </c>
      <c r="F8" s="2" t="s">
        <v>137</v>
      </c>
    </row>
    <row r="9" spans="1:6" ht="15.75" customHeight="1">
      <c r="A9" s="35" t="s">
        <v>31</v>
      </c>
      <c r="B9" s="93" t="s">
        <v>101</v>
      </c>
      <c r="C9" s="2" t="s">
        <v>137</v>
      </c>
      <c r="D9" s="2" t="s">
        <v>137</v>
      </c>
      <c r="E9" s="2" t="s">
        <v>137</v>
      </c>
      <c r="F9" s="2" t="s">
        <v>137</v>
      </c>
    </row>
    <row r="10" spans="1:6">
      <c r="A10" s="57" t="s">
        <v>40</v>
      </c>
      <c r="B10" s="117" t="s">
        <v>98</v>
      </c>
      <c r="C10" s="2" t="s">
        <v>137</v>
      </c>
      <c r="D10" s="2" t="s">
        <v>137</v>
      </c>
      <c r="E10" s="2" t="s">
        <v>137</v>
      </c>
      <c r="F10" s="2" t="s">
        <v>137</v>
      </c>
    </row>
    <row r="11" spans="1:6">
      <c r="A11" s="35" t="s">
        <v>41</v>
      </c>
      <c r="B11" s="93" t="s">
        <v>100</v>
      </c>
      <c r="C11" s="2" t="s">
        <v>137</v>
      </c>
      <c r="D11" s="2" t="s">
        <v>137</v>
      </c>
      <c r="E11" s="2" t="s">
        <v>137</v>
      </c>
      <c r="F11" s="45" t="s">
        <v>137</v>
      </c>
    </row>
    <row r="12" spans="1:6" ht="18.75" customHeight="1">
      <c r="A12" s="35" t="s">
        <v>42</v>
      </c>
      <c r="B12" s="93" t="s">
        <v>95</v>
      </c>
      <c r="C12" s="2" t="s">
        <v>137</v>
      </c>
      <c r="D12" s="2" t="s">
        <v>137</v>
      </c>
      <c r="E12" s="106" t="s">
        <v>137</v>
      </c>
      <c r="F12" s="106" t="s">
        <v>137</v>
      </c>
    </row>
    <row r="13" spans="1:6">
      <c r="A13" s="35" t="s">
        <v>44</v>
      </c>
      <c r="B13" s="118" t="s">
        <v>95</v>
      </c>
      <c r="C13" s="2" t="s">
        <v>137</v>
      </c>
      <c r="D13" s="2" t="s">
        <v>137</v>
      </c>
      <c r="E13" s="2" t="s">
        <v>137</v>
      </c>
      <c r="F13" s="2" t="s">
        <v>137</v>
      </c>
    </row>
    <row r="14" spans="1:6">
      <c r="A14" s="35" t="s">
        <v>45</v>
      </c>
      <c r="B14" s="93" t="s">
        <v>102</v>
      </c>
      <c r="C14" s="2" t="s">
        <v>137</v>
      </c>
      <c r="D14" s="2" t="s">
        <v>137</v>
      </c>
      <c r="E14" s="2" t="s">
        <v>137</v>
      </c>
      <c r="F14" s="2" t="s">
        <v>137</v>
      </c>
    </row>
    <row r="15" spans="1:6">
      <c r="A15" s="35" t="s">
        <v>49</v>
      </c>
      <c r="B15" s="93" t="s">
        <v>97</v>
      </c>
      <c r="C15" s="58" t="s">
        <v>137</v>
      </c>
      <c r="D15" s="2" t="s">
        <v>137</v>
      </c>
      <c r="E15" s="2" t="s">
        <v>137</v>
      </c>
      <c r="F15" s="2" t="s">
        <v>137</v>
      </c>
    </row>
    <row r="16" spans="1:6" ht="30">
      <c r="A16" s="35" t="s">
        <v>55</v>
      </c>
      <c r="B16" s="93" t="s">
        <v>98</v>
      </c>
      <c r="C16" s="2" t="s">
        <v>137</v>
      </c>
      <c r="D16" s="2" t="s">
        <v>137</v>
      </c>
      <c r="E16" s="2" t="s">
        <v>137</v>
      </c>
      <c r="F16" s="2" t="s">
        <v>137</v>
      </c>
    </row>
    <row r="17" spans="1:6">
      <c r="A17" s="35" t="s">
        <v>72</v>
      </c>
      <c r="B17" s="93" t="s">
        <v>95</v>
      </c>
      <c r="C17" s="2" t="s">
        <v>137</v>
      </c>
      <c r="D17" s="2" t="s">
        <v>137</v>
      </c>
      <c r="E17" s="2" t="s">
        <v>137</v>
      </c>
      <c r="F17" s="2" t="s">
        <v>137</v>
      </c>
    </row>
    <row r="18" spans="1:6">
      <c r="A18" s="35" t="s">
        <v>78</v>
      </c>
      <c r="B18" s="93" t="s">
        <v>100</v>
      </c>
      <c r="C18" s="2" t="s">
        <v>137</v>
      </c>
      <c r="D18" s="2" t="s">
        <v>137</v>
      </c>
      <c r="E18" s="2" t="s">
        <v>137</v>
      </c>
      <c r="F18" s="2" t="s">
        <v>137</v>
      </c>
    </row>
    <row r="19" spans="1:6">
      <c r="A19" s="35" t="s">
        <v>81</v>
      </c>
      <c r="B19" s="93" t="s">
        <v>96</v>
      </c>
      <c r="C19" s="43" t="s">
        <v>137</v>
      </c>
      <c r="D19" s="43" t="s">
        <v>137</v>
      </c>
      <c r="E19" s="43" t="s">
        <v>137</v>
      </c>
      <c r="F19" s="43" t="s">
        <v>137</v>
      </c>
    </row>
    <row r="20" spans="1:6" ht="30">
      <c r="A20" s="35" t="s">
        <v>87</v>
      </c>
      <c r="B20" s="93" t="s">
        <v>102</v>
      </c>
      <c r="C20" s="2" t="s">
        <v>137</v>
      </c>
      <c r="D20" s="2" t="s">
        <v>137</v>
      </c>
      <c r="E20" s="2" t="s">
        <v>137</v>
      </c>
      <c r="F20" s="2" t="s">
        <v>137</v>
      </c>
    </row>
    <row r="21" spans="1:6">
      <c r="A21" s="35" t="s">
        <v>89</v>
      </c>
      <c r="B21" s="93" t="s">
        <v>101</v>
      </c>
      <c r="C21" s="58" t="s">
        <v>137</v>
      </c>
      <c r="D21" s="58" t="s">
        <v>137</v>
      </c>
      <c r="E21" s="58" t="s">
        <v>137</v>
      </c>
      <c r="F21" s="58" t="s">
        <v>137</v>
      </c>
    </row>
    <row r="22" spans="1:6" ht="30">
      <c r="A22" s="35" t="s">
        <v>92</v>
      </c>
      <c r="B22" s="93" t="s">
        <v>97</v>
      </c>
      <c r="C22" s="2" t="s">
        <v>137</v>
      </c>
      <c r="D22" s="2" t="s">
        <v>137</v>
      </c>
      <c r="E22" s="45" t="s">
        <v>137</v>
      </c>
      <c r="F22" s="45" t="s">
        <v>137</v>
      </c>
    </row>
    <row r="23" spans="1:6" ht="33.75" customHeight="1">
      <c r="A23" s="35" t="s">
        <v>33</v>
      </c>
      <c r="B23" s="118" t="s">
        <v>95</v>
      </c>
      <c r="C23" s="2" t="s">
        <v>140</v>
      </c>
      <c r="D23" s="2" t="s">
        <v>140</v>
      </c>
      <c r="E23" s="2" t="s">
        <v>138</v>
      </c>
      <c r="F23" s="2" t="s">
        <v>138</v>
      </c>
    </row>
    <row r="24" spans="1:6">
      <c r="A24" s="35" t="s">
        <v>141</v>
      </c>
      <c r="B24" s="93" t="s">
        <v>98</v>
      </c>
      <c r="C24" s="2" t="s">
        <v>140</v>
      </c>
      <c r="D24" s="2" t="s">
        <v>140</v>
      </c>
      <c r="E24" s="2">
        <v>77.3</v>
      </c>
      <c r="F24" s="2">
        <v>64.2</v>
      </c>
    </row>
    <row r="25" spans="1:6">
      <c r="A25" s="35" t="s">
        <v>11</v>
      </c>
      <c r="B25" s="93" t="s">
        <v>95</v>
      </c>
      <c r="C25" s="2">
        <v>98.5</v>
      </c>
      <c r="D25" s="2">
        <v>100</v>
      </c>
      <c r="E25" s="2">
        <v>33</v>
      </c>
      <c r="F25" s="2" t="s">
        <v>138</v>
      </c>
    </row>
    <row r="26" spans="1:6">
      <c r="A26" s="35" t="s">
        <v>16</v>
      </c>
      <c r="B26" s="118" t="s">
        <v>95</v>
      </c>
      <c r="C26" s="2">
        <v>100</v>
      </c>
      <c r="D26" s="2">
        <v>100</v>
      </c>
      <c r="E26" s="13">
        <v>26</v>
      </c>
      <c r="F26" s="2">
        <v>30.8</v>
      </c>
    </row>
    <row r="27" spans="1:6">
      <c r="A27" s="35" t="s">
        <v>18</v>
      </c>
      <c r="B27" s="93" t="s">
        <v>100</v>
      </c>
      <c r="C27" s="2">
        <v>100</v>
      </c>
      <c r="D27" s="2">
        <v>100</v>
      </c>
      <c r="E27" s="13">
        <v>51</v>
      </c>
      <c r="F27" s="2">
        <v>61.8</v>
      </c>
    </row>
    <row r="28" spans="1:6">
      <c r="A28" s="35" t="s">
        <v>19</v>
      </c>
      <c r="B28" s="93" t="s">
        <v>100</v>
      </c>
      <c r="C28" s="86">
        <v>100</v>
      </c>
      <c r="D28" s="86">
        <v>100</v>
      </c>
      <c r="E28" s="85" t="s">
        <v>138</v>
      </c>
      <c r="F28" s="86">
        <v>100</v>
      </c>
    </row>
    <row r="29" spans="1:6">
      <c r="A29" s="35" t="s">
        <v>20</v>
      </c>
      <c r="B29" s="93" t="s">
        <v>97</v>
      </c>
      <c r="C29" s="2">
        <v>100</v>
      </c>
      <c r="D29" s="2">
        <v>100</v>
      </c>
      <c r="E29" s="2">
        <v>11.3</v>
      </c>
      <c r="F29" s="2" t="s">
        <v>138</v>
      </c>
    </row>
    <row r="30" spans="1:6">
      <c r="A30" s="35" t="s">
        <v>21</v>
      </c>
      <c r="B30" s="93" t="s">
        <v>100</v>
      </c>
      <c r="C30" s="45">
        <v>100</v>
      </c>
      <c r="D30" s="45">
        <v>100</v>
      </c>
      <c r="E30" s="45">
        <v>48.7</v>
      </c>
      <c r="F30" s="45">
        <v>60</v>
      </c>
    </row>
    <row r="31" spans="1:6">
      <c r="A31" s="35" t="s">
        <v>23</v>
      </c>
      <c r="B31" s="93" t="s">
        <v>98</v>
      </c>
      <c r="C31" s="2">
        <v>100</v>
      </c>
      <c r="D31" s="2">
        <v>100</v>
      </c>
      <c r="E31" s="2" t="s">
        <v>138</v>
      </c>
      <c r="F31" s="2" t="s">
        <v>138</v>
      </c>
    </row>
    <row r="32" spans="1:6">
      <c r="A32" s="35" t="s">
        <v>24</v>
      </c>
      <c r="B32" s="93" t="s">
        <v>100</v>
      </c>
      <c r="C32" s="2">
        <v>100</v>
      </c>
      <c r="D32" s="2">
        <v>100</v>
      </c>
      <c r="E32" s="2">
        <v>70.400000000000006</v>
      </c>
      <c r="F32" s="2"/>
    </row>
    <row r="33" spans="1:6">
      <c r="A33" s="35" t="s">
        <v>28</v>
      </c>
      <c r="B33" s="93" t="s">
        <v>100</v>
      </c>
      <c r="C33" s="2">
        <v>100</v>
      </c>
      <c r="D33" s="2">
        <v>100</v>
      </c>
      <c r="E33" s="2">
        <v>30.7</v>
      </c>
      <c r="F33" s="2">
        <v>30.8</v>
      </c>
    </row>
    <row r="34" spans="1:6">
      <c r="A34" s="35" t="s">
        <v>32</v>
      </c>
      <c r="B34" s="93" t="s">
        <v>98</v>
      </c>
      <c r="C34" s="2">
        <v>100</v>
      </c>
      <c r="D34" s="2">
        <v>100</v>
      </c>
      <c r="E34" s="2">
        <v>40</v>
      </c>
      <c r="F34" s="2">
        <v>50</v>
      </c>
    </row>
    <row r="35" spans="1:6">
      <c r="A35" s="35" t="s">
        <v>34</v>
      </c>
      <c r="B35" s="93" t="s">
        <v>100</v>
      </c>
      <c r="C35" s="84">
        <v>100</v>
      </c>
      <c r="D35" s="85">
        <v>100</v>
      </c>
      <c r="E35" s="102" t="s">
        <v>138</v>
      </c>
      <c r="F35" s="86" t="s">
        <v>138</v>
      </c>
    </row>
    <row r="36" spans="1:6">
      <c r="A36" s="35" t="s">
        <v>37</v>
      </c>
      <c r="B36" s="93" t="s">
        <v>98</v>
      </c>
      <c r="C36" s="2">
        <v>100</v>
      </c>
      <c r="D36" s="2">
        <v>100</v>
      </c>
      <c r="E36" s="2"/>
      <c r="F36" s="2"/>
    </row>
    <row r="37" spans="1:6">
      <c r="A37" s="35" t="s">
        <v>38</v>
      </c>
      <c r="B37" s="93" t="s">
        <v>96</v>
      </c>
      <c r="C37" s="2">
        <v>100</v>
      </c>
      <c r="D37" s="2">
        <v>100</v>
      </c>
      <c r="E37" s="2">
        <v>28.9</v>
      </c>
      <c r="F37" s="2">
        <v>61.3</v>
      </c>
    </row>
    <row r="38" spans="1:6">
      <c r="A38" s="35" t="s">
        <v>39</v>
      </c>
      <c r="B38" s="93" t="s">
        <v>99</v>
      </c>
      <c r="C38" s="2">
        <v>100</v>
      </c>
      <c r="D38" s="2">
        <v>100</v>
      </c>
      <c r="E38" s="2">
        <v>90.2</v>
      </c>
      <c r="F38" s="2" t="s">
        <v>138</v>
      </c>
    </row>
    <row r="39" spans="1:6">
      <c r="A39" s="35" t="s">
        <v>48</v>
      </c>
      <c r="B39" s="93" t="s">
        <v>100</v>
      </c>
      <c r="C39" s="2">
        <v>100</v>
      </c>
      <c r="D39" s="2">
        <v>100</v>
      </c>
      <c r="E39" s="86" t="s">
        <v>138</v>
      </c>
      <c r="F39" s="86">
        <v>44</v>
      </c>
    </row>
    <row r="40" spans="1:6">
      <c r="A40" s="35" t="s">
        <v>50</v>
      </c>
      <c r="B40" s="93" t="s">
        <v>99</v>
      </c>
      <c r="C40" s="2">
        <v>100</v>
      </c>
      <c r="D40" s="2">
        <v>100</v>
      </c>
      <c r="E40" s="13">
        <v>100</v>
      </c>
      <c r="F40" s="91">
        <v>100</v>
      </c>
    </row>
    <row r="41" spans="1:6">
      <c r="A41" s="35" t="s">
        <v>51</v>
      </c>
      <c r="B41" s="93" t="s">
        <v>99</v>
      </c>
      <c r="C41" s="43">
        <v>21.6</v>
      </c>
      <c r="D41" s="2">
        <v>100</v>
      </c>
      <c r="E41" s="2" t="s">
        <v>138</v>
      </c>
      <c r="F41" s="2"/>
    </row>
    <row r="42" spans="1:6">
      <c r="A42" s="35" t="s">
        <v>53</v>
      </c>
      <c r="B42" s="93" t="s">
        <v>100</v>
      </c>
      <c r="C42" s="2">
        <v>100</v>
      </c>
      <c r="D42" s="2">
        <v>100</v>
      </c>
      <c r="E42" s="120" t="s">
        <v>138</v>
      </c>
      <c r="F42" s="43">
        <v>57</v>
      </c>
    </row>
    <row r="43" spans="1:6">
      <c r="A43" s="41" t="s">
        <v>56</v>
      </c>
      <c r="B43" s="93" t="s">
        <v>99</v>
      </c>
      <c r="C43" s="2">
        <v>100</v>
      </c>
      <c r="D43" s="2">
        <v>100</v>
      </c>
      <c r="E43" s="2" t="s">
        <v>138</v>
      </c>
      <c r="F43" s="2" t="s">
        <v>138</v>
      </c>
    </row>
    <row r="44" spans="1:6">
      <c r="A44" s="35" t="s">
        <v>57</v>
      </c>
      <c r="B44" s="93" t="s">
        <v>98</v>
      </c>
      <c r="C44" s="2">
        <v>100</v>
      </c>
      <c r="D44" s="2">
        <v>100</v>
      </c>
      <c r="E44" s="43">
        <v>26.1</v>
      </c>
      <c r="F44" s="43" t="s">
        <v>138</v>
      </c>
    </row>
    <row r="45" spans="1:6">
      <c r="A45" s="35" t="s">
        <v>58</v>
      </c>
      <c r="B45" s="93" t="s">
        <v>96</v>
      </c>
      <c r="C45" s="2">
        <v>100</v>
      </c>
      <c r="D45" s="2">
        <v>100</v>
      </c>
      <c r="E45" s="2">
        <v>57.6</v>
      </c>
      <c r="F45" s="2">
        <v>12</v>
      </c>
    </row>
    <row r="46" spans="1:6">
      <c r="A46" s="35" t="s">
        <v>59</v>
      </c>
      <c r="B46" s="93" t="s">
        <v>96</v>
      </c>
      <c r="C46" s="2">
        <v>100</v>
      </c>
      <c r="D46" s="2">
        <v>100</v>
      </c>
      <c r="E46" s="43">
        <v>43.8</v>
      </c>
      <c r="F46" s="43">
        <v>64.099999999999994</v>
      </c>
    </row>
    <row r="47" spans="1:6">
      <c r="A47" s="35" t="s">
        <v>60</v>
      </c>
      <c r="B47" s="93" t="s">
        <v>99</v>
      </c>
      <c r="C47" s="2">
        <v>100</v>
      </c>
      <c r="D47" s="2">
        <v>100</v>
      </c>
      <c r="E47" s="43">
        <v>58.4</v>
      </c>
      <c r="F47" s="43">
        <v>61.8</v>
      </c>
    </row>
    <row r="48" spans="1:6">
      <c r="A48" s="35" t="s">
        <v>61</v>
      </c>
      <c r="B48" s="93" t="s">
        <v>100</v>
      </c>
      <c r="C48" s="2">
        <v>100</v>
      </c>
      <c r="D48" s="2">
        <v>100</v>
      </c>
      <c r="E48" s="43" t="s">
        <v>103</v>
      </c>
      <c r="F48" s="103">
        <v>36</v>
      </c>
    </row>
    <row r="49" spans="1:6">
      <c r="A49" s="35" t="s">
        <v>62</v>
      </c>
      <c r="B49" s="93" t="s">
        <v>99</v>
      </c>
      <c r="C49" s="2">
        <v>100</v>
      </c>
      <c r="D49" s="2">
        <v>100</v>
      </c>
      <c r="E49" s="43">
        <v>77.2</v>
      </c>
      <c r="F49" s="103">
        <v>70.5</v>
      </c>
    </row>
    <row r="50" spans="1:6">
      <c r="A50" s="35" t="s">
        <v>63</v>
      </c>
      <c r="B50" s="93" t="s">
        <v>99</v>
      </c>
      <c r="C50" s="2">
        <v>100</v>
      </c>
      <c r="D50" s="2">
        <v>100</v>
      </c>
      <c r="E50" s="43">
        <v>47.7</v>
      </c>
      <c r="F50" s="43">
        <v>55.2</v>
      </c>
    </row>
    <row r="51" spans="1:6">
      <c r="A51" s="35" t="s">
        <v>65</v>
      </c>
      <c r="B51" s="93" t="s">
        <v>98</v>
      </c>
      <c r="C51" s="88">
        <v>100</v>
      </c>
      <c r="D51" s="88">
        <v>100</v>
      </c>
      <c r="E51" s="88">
        <v>52.7</v>
      </c>
      <c r="F51" s="88"/>
    </row>
    <row r="52" spans="1:6">
      <c r="A52" s="35" t="s">
        <v>66</v>
      </c>
      <c r="B52" s="93" t="s">
        <v>95</v>
      </c>
      <c r="C52" s="2">
        <v>100</v>
      </c>
      <c r="D52" s="2">
        <v>100</v>
      </c>
      <c r="E52" s="2"/>
      <c r="F52" s="2"/>
    </row>
    <row r="53" spans="1:6">
      <c r="A53" s="35" t="s">
        <v>67</v>
      </c>
      <c r="B53" s="93" t="s">
        <v>100</v>
      </c>
      <c r="C53" s="2">
        <v>100</v>
      </c>
      <c r="D53" s="2">
        <v>100</v>
      </c>
      <c r="E53" s="2" t="s">
        <v>103</v>
      </c>
      <c r="F53" s="2" t="s">
        <v>103</v>
      </c>
    </row>
    <row r="54" spans="1:6">
      <c r="A54" s="35" t="s">
        <v>68</v>
      </c>
      <c r="B54" s="93" t="s">
        <v>99</v>
      </c>
      <c r="C54" s="13">
        <v>100</v>
      </c>
      <c r="D54" s="13">
        <v>100</v>
      </c>
      <c r="E54" s="2">
        <v>34.4</v>
      </c>
      <c r="F54" s="13">
        <v>43.7</v>
      </c>
    </row>
    <row r="55" spans="1:6">
      <c r="A55" s="35" t="s">
        <v>69</v>
      </c>
      <c r="B55" s="93" t="s">
        <v>99</v>
      </c>
      <c r="C55" s="90">
        <v>100</v>
      </c>
      <c r="D55" s="90">
        <v>100</v>
      </c>
      <c r="E55" s="85">
        <v>44.3</v>
      </c>
      <c r="F55" s="86" t="s">
        <v>138</v>
      </c>
    </row>
    <row r="56" spans="1:6">
      <c r="A56" s="35" t="s">
        <v>71</v>
      </c>
      <c r="B56" s="93" t="s">
        <v>102</v>
      </c>
      <c r="C56" s="2">
        <v>100</v>
      </c>
      <c r="D56" s="2">
        <v>100</v>
      </c>
      <c r="E56" s="2">
        <v>36.5</v>
      </c>
      <c r="F56" s="2" t="s">
        <v>138</v>
      </c>
    </row>
    <row r="57" spans="1:6" ht="30">
      <c r="A57" s="35" t="s">
        <v>73</v>
      </c>
      <c r="B57" s="93" t="s">
        <v>101</v>
      </c>
      <c r="C57" s="128">
        <v>100</v>
      </c>
      <c r="D57" s="128">
        <v>100</v>
      </c>
      <c r="E57" s="89">
        <v>28.5</v>
      </c>
      <c r="F57" s="89" t="s">
        <v>138</v>
      </c>
    </row>
    <row r="58" spans="1:6">
      <c r="A58" s="35" t="s">
        <v>75</v>
      </c>
      <c r="B58" s="93" t="s">
        <v>101</v>
      </c>
      <c r="C58" s="44">
        <v>100</v>
      </c>
      <c r="D58" s="44">
        <v>100</v>
      </c>
      <c r="E58" s="13">
        <v>54.5</v>
      </c>
      <c r="F58" s="13">
        <v>66.599999999999994</v>
      </c>
    </row>
    <row r="59" spans="1:6">
      <c r="A59" s="35" t="s">
        <v>76</v>
      </c>
      <c r="B59" s="93" t="s">
        <v>100</v>
      </c>
      <c r="C59" s="2">
        <v>100</v>
      </c>
      <c r="D59" s="2">
        <v>100</v>
      </c>
      <c r="E59" s="120">
        <v>80</v>
      </c>
      <c r="F59" s="120">
        <v>58.4</v>
      </c>
    </row>
    <row r="60" spans="1:6">
      <c r="A60" s="35" t="s">
        <v>77</v>
      </c>
      <c r="B60" s="93" t="s">
        <v>99</v>
      </c>
      <c r="C60" s="2">
        <v>100</v>
      </c>
      <c r="D60" s="2">
        <v>100</v>
      </c>
      <c r="E60" s="2">
        <v>14.2</v>
      </c>
      <c r="F60" s="2">
        <v>80</v>
      </c>
    </row>
    <row r="61" spans="1:6">
      <c r="A61" s="35" t="s">
        <v>80</v>
      </c>
      <c r="B61" s="93" t="s">
        <v>100</v>
      </c>
      <c r="C61" s="43">
        <v>100</v>
      </c>
      <c r="D61" s="43">
        <v>100</v>
      </c>
      <c r="E61" s="43">
        <v>49</v>
      </c>
      <c r="F61" s="43">
        <v>57</v>
      </c>
    </row>
    <row r="62" spans="1:6">
      <c r="A62" s="35" t="s">
        <v>82</v>
      </c>
      <c r="B62" s="93" t="s">
        <v>102</v>
      </c>
      <c r="C62" s="2">
        <v>100</v>
      </c>
      <c r="D62" s="2">
        <v>100</v>
      </c>
      <c r="E62" s="2">
        <v>69</v>
      </c>
      <c r="F62" s="2">
        <v>33</v>
      </c>
    </row>
    <row r="63" spans="1:6">
      <c r="A63" s="35" t="s">
        <v>83</v>
      </c>
      <c r="B63" s="93" t="s">
        <v>99</v>
      </c>
      <c r="C63" s="2">
        <v>100</v>
      </c>
      <c r="D63" s="2">
        <v>100</v>
      </c>
      <c r="E63" s="2">
        <v>44.8</v>
      </c>
      <c r="F63" s="2">
        <v>55.6</v>
      </c>
    </row>
    <row r="64" spans="1:6">
      <c r="A64" s="35" t="s">
        <v>84</v>
      </c>
      <c r="B64" s="93" t="s">
        <v>99</v>
      </c>
      <c r="C64" s="13">
        <v>100</v>
      </c>
      <c r="D64" s="13">
        <v>100</v>
      </c>
      <c r="E64" s="13">
        <v>21</v>
      </c>
      <c r="F64" s="13">
        <v>44</v>
      </c>
    </row>
    <row r="65" spans="1:6">
      <c r="A65" s="35" t="s">
        <v>86</v>
      </c>
      <c r="B65" s="93" t="s">
        <v>96</v>
      </c>
      <c r="C65" s="2">
        <v>100</v>
      </c>
      <c r="D65" s="2">
        <v>100</v>
      </c>
      <c r="E65" s="2" t="s">
        <v>104</v>
      </c>
      <c r="F65" s="2" t="s">
        <v>104</v>
      </c>
    </row>
    <row r="66" spans="1:6">
      <c r="A66" s="35" t="s">
        <v>88</v>
      </c>
      <c r="B66" s="93" t="s">
        <v>102</v>
      </c>
      <c r="C66" s="13">
        <v>100</v>
      </c>
      <c r="D66" s="13">
        <v>100</v>
      </c>
      <c r="E66" s="105" t="s">
        <v>138</v>
      </c>
      <c r="F66" s="105" t="s">
        <v>138</v>
      </c>
    </row>
    <row r="67" spans="1:6">
      <c r="A67" s="35" t="s">
        <v>90</v>
      </c>
      <c r="B67" s="93" t="s">
        <v>99</v>
      </c>
      <c r="C67" s="2">
        <v>100</v>
      </c>
      <c r="D67" s="2">
        <v>100</v>
      </c>
      <c r="E67" s="2">
        <v>69.2</v>
      </c>
      <c r="F67" s="2"/>
    </row>
    <row r="68" spans="1:6" ht="30">
      <c r="A68" s="35" t="s">
        <v>93</v>
      </c>
      <c r="B68" s="93" t="s">
        <v>102</v>
      </c>
      <c r="C68" s="2">
        <v>100</v>
      </c>
      <c r="D68" s="2">
        <v>100</v>
      </c>
      <c r="E68" s="44">
        <v>64</v>
      </c>
      <c r="F68" s="2">
        <v>33.33</v>
      </c>
    </row>
    <row r="69" spans="1:6">
      <c r="A69" s="35" t="s">
        <v>94</v>
      </c>
      <c r="B69" s="93" t="s">
        <v>100</v>
      </c>
      <c r="C69" s="123">
        <v>100</v>
      </c>
      <c r="D69" s="124">
        <v>100</v>
      </c>
      <c r="E69" s="106">
        <v>16.3</v>
      </c>
      <c r="F69" s="43">
        <v>18.3</v>
      </c>
    </row>
    <row r="70" spans="1:6">
      <c r="A70" s="35" t="s">
        <v>14</v>
      </c>
      <c r="B70" s="93" t="s">
        <v>97</v>
      </c>
      <c r="C70" s="59">
        <v>100</v>
      </c>
      <c r="D70" s="59">
        <v>100</v>
      </c>
      <c r="E70" s="244">
        <v>69.5</v>
      </c>
      <c r="F70" s="244" t="s">
        <v>103</v>
      </c>
    </row>
    <row r="71" spans="1:6">
      <c r="A71" s="35" t="s">
        <v>22</v>
      </c>
      <c r="B71" s="93" t="s">
        <v>95</v>
      </c>
      <c r="C71" s="2">
        <v>99.7</v>
      </c>
      <c r="D71" s="2">
        <v>99.7</v>
      </c>
      <c r="E71" s="2">
        <v>28.9</v>
      </c>
      <c r="F71" s="2">
        <v>51.7</v>
      </c>
    </row>
    <row r="72" spans="1:6">
      <c r="A72" s="35" t="s">
        <v>35</v>
      </c>
      <c r="B72" s="93" t="s">
        <v>97</v>
      </c>
      <c r="C72" s="2">
        <v>93</v>
      </c>
      <c r="D72" s="2">
        <v>99.2</v>
      </c>
      <c r="E72" s="2">
        <v>20.2</v>
      </c>
      <c r="F72" s="2">
        <v>50</v>
      </c>
    </row>
    <row r="73" spans="1:6">
      <c r="A73" s="35" t="s">
        <v>79</v>
      </c>
      <c r="B73" s="93" t="s">
        <v>96</v>
      </c>
      <c r="C73" s="2">
        <v>98</v>
      </c>
      <c r="D73" s="2">
        <v>98</v>
      </c>
      <c r="E73" s="2" t="s">
        <v>103</v>
      </c>
      <c r="F73" s="2">
        <v>67</v>
      </c>
    </row>
    <row r="74" spans="1:6">
      <c r="A74" s="35" t="s">
        <v>52</v>
      </c>
      <c r="B74" s="93" t="s">
        <v>100</v>
      </c>
      <c r="C74" s="2">
        <v>95.8</v>
      </c>
      <c r="D74" s="2">
        <v>96</v>
      </c>
      <c r="E74" s="120">
        <v>36</v>
      </c>
      <c r="F74" s="43" t="s">
        <v>103</v>
      </c>
    </row>
    <row r="75" spans="1:6" ht="21" customHeight="1">
      <c r="A75" s="35" t="s">
        <v>70</v>
      </c>
      <c r="B75" s="93" t="s">
        <v>97</v>
      </c>
      <c r="C75" s="86" t="s">
        <v>103</v>
      </c>
      <c r="D75" s="86">
        <v>90</v>
      </c>
      <c r="E75" s="105">
        <v>65.3</v>
      </c>
      <c r="F75" s="86" t="s">
        <v>103</v>
      </c>
    </row>
    <row r="76" spans="1:6" ht="30">
      <c r="A76" s="35" t="s">
        <v>91</v>
      </c>
      <c r="B76" s="93" t="s">
        <v>97</v>
      </c>
      <c r="C76" s="2">
        <v>85</v>
      </c>
      <c r="D76" s="2">
        <v>85</v>
      </c>
      <c r="E76" s="2"/>
      <c r="F76" s="2"/>
    </row>
    <row r="77" spans="1:6">
      <c r="A77" s="35" t="s">
        <v>30</v>
      </c>
      <c r="B77" s="93" t="s">
        <v>96</v>
      </c>
      <c r="C77" s="2">
        <v>83.9</v>
      </c>
      <c r="D77" s="2">
        <v>83.9</v>
      </c>
      <c r="E77" s="2" t="s">
        <v>138</v>
      </c>
      <c r="F77" s="2" t="s">
        <v>138</v>
      </c>
    </row>
    <row r="78" spans="1:6">
      <c r="A78" s="35" t="s">
        <v>43</v>
      </c>
      <c r="B78" s="93" t="s">
        <v>96</v>
      </c>
      <c r="C78" s="43">
        <v>81.52</v>
      </c>
      <c r="D78" s="43">
        <v>81.52</v>
      </c>
      <c r="E78" s="2">
        <v>24.2</v>
      </c>
      <c r="F78" s="2"/>
    </row>
    <row r="79" spans="1:6">
      <c r="A79" s="35" t="s">
        <v>54</v>
      </c>
      <c r="B79" s="93" t="s">
        <v>98</v>
      </c>
      <c r="C79" s="43">
        <v>77.08</v>
      </c>
      <c r="D79" s="43">
        <v>77.08</v>
      </c>
      <c r="E79" s="107">
        <f>(79+90.5+63.2)/3</f>
        <v>77.566666666666663</v>
      </c>
      <c r="F79" s="107">
        <v>100</v>
      </c>
    </row>
    <row r="80" spans="1:6">
      <c r="A80" s="35" t="s">
        <v>46</v>
      </c>
      <c r="B80" s="93" t="s">
        <v>100</v>
      </c>
      <c r="C80" s="2">
        <v>77</v>
      </c>
      <c r="D80" s="2">
        <v>77</v>
      </c>
      <c r="E80" s="2" t="s">
        <v>138</v>
      </c>
      <c r="F80" s="2"/>
    </row>
    <row r="81" spans="1:6">
      <c r="A81" s="35" t="s">
        <v>85</v>
      </c>
      <c r="B81" s="93" t="s">
        <v>97</v>
      </c>
      <c r="C81" s="107">
        <v>13</v>
      </c>
      <c r="D81" s="13">
        <v>59</v>
      </c>
      <c r="E81" s="43">
        <v>27</v>
      </c>
      <c r="F81" s="43">
        <v>66</v>
      </c>
    </row>
    <row r="82" spans="1:6">
      <c r="A82" s="35" t="s">
        <v>47</v>
      </c>
      <c r="B82" s="93" t="s">
        <v>98</v>
      </c>
      <c r="C82" s="2">
        <v>38</v>
      </c>
      <c r="D82" s="2">
        <v>38</v>
      </c>
      <c r="E82" s="2">
        <v>32.6</v>
      </c>
      <c r="F82" s="2">
        <v>41</v>
      </c>
    </row>
    <row r="83" spans="1:6">
      <c r="A83" s="35" t="s">
        <v>64</v>
      </c>
      <c r="B83" s="93" t="s">
        <v>97</v>
      </c>
      <c r="C83" s="2">
        <v>36.6</v>
      </c>
      <c r="D83" s="2">
        <v>36.6</v>
      </c>
      <c r="E83" s="43">
        <v>47</v>
      </c>
      <c r="F83" s="43">
        <v>67</v>
      </c>
    </row>
    <row r="84" spans="1:6">
      <c r="A84" s="35" t="s">
        <v>15</v>
      </c>
      <c r="B84" s="93" t="s">
        <v>98</v>
      </c>
      <c r="C84" s="2">
        <v>34</v>
      </c>
      <c r="D84" s="2">
        <v>34</v>
      </c>
      <c r="E84" s="2">
        <v>72.8</v>
      </c>
      <c r="F84" s="2" t="s">
        <v>138</v>
      </c>
    </row>
    <row r="85" spans="1:6" ht="18" customHeight="1">
      <c r="A85" s="35" t="s">
        <v>13</v>
      </c>
      <c r="B85" s="93" t="s">
        <v>96</v>
      </c>
      <c r="C85" s="2">
        <v>28</v>
      </c>
      <c r="D85" s="2">
        <v>28</v>
      </c>
      <c r="E85" s="2">
        <v>7.4</v>
      </c>
      <c r="F85" s="2">
        <v>26.6</v>
      </c>
    </row>
    <row r="86" spans="1:6">
      <c r="A86" s="35" t="s">
        <v>74</v>
      </c>
      <c r="B86" s="93" t="s">
        <v>100</v>
      </c>
      <c r="C86" s="2">
        <v>28</v>
      </c>
      <c r="D86" s="2">
        <v>28</v>
      </c>
      <c r="E86" s="2" t="s">
        <v>138</v>
      </c>
      <c r="F86" s="2"/>
    </row>
    <row r="87" spans="1:6" ht="30">
      <c r="A87" s="35" t="s">
        <v>36</v>
      </c>
      <c r="B87" s="93" t="s">
        <v>101</v>
      </c>
      <c r="C87" s="2">
        <v>13.3</v>
      </c>
      <c r="D87" s="2">
        <v>13.3</v>
      </c>
      <c r="E87" s="2">
        <v>46</v>
      </c>
      <c r="F87" s="2">
        <v>47.5</v>
      </c>
    </row>
    <row r="93" spans="1:6" ht="81" customHeight="1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2" activePane="bottomLeft" state="frozen"/>
      <selection pane="bottomLeft" activeCell="C16" sqref="C16"/>
    </sheetView>
  </sheetViews>
  <sheetFormatPr defaultColWidth="9.140625" defaultRowHeight="15"/>
  <cols>
    <col min="1" max="1" width="25.140625" style="80" customWidth="1"/>
    <col min="2" max="2" width="8.42578125" style="96" customWidth="1"/>
    <col min="3" max="4" width="9.140625" style="96"/>
    <col min="5" max="5" width="17" style="96" customWidth="1"/>
    <col min="6" max="6" width="17.28515625" style="96" customWidth="1"/>
    <col min="7" max="16384" width="9.140625" style="80"/>
  </cols>
  <sheetData>
    <row r="1" spans="1:6" ht="97.5" customHeight="1">
      <c r="A1" s="287" t="s">
        <v>163</v>
      </c>
      <c r="B1" s="287"/>
      <c r="C1" s="287"/>
      <c r="D1" s="287"/>
      <c r="E1" s="287"/>
      <c r="F1" s="287"/>
    </row>
    <row r="2" spans="1:6" ht="153">
      <c r="A2" s="33" t="s">
        <v>8</v>
      </c>
      <c r="B2" s="33" t="s">
        <v>9</v>
      </c>
      <c r="C2" s="1" t="s">
        <v>112</v>
      </c>
      <c r="D2" s="1" t="s">
        <v>113</v>
      </c>
      <c r="E2" s="1" t="s">
        <v>114</v>
      </c>
      <c r="F2" s="1" t="s">
        <v>115</v>
      </c>
    </row>
    <row r="3" spans="1:6">
      <c r="A3" s="35" t="s">
        <v>15</v>
      </c>
      <c r="B3" s="2" t="s">
        <v>98</v>
      </c>
      <c r="C3" s="2" t="s">
        <v>137</v>
      </c>
      <c r="D3" s="2" t="s">
        <v>137</v>
      </c>
      <c r="E3" s="2" t="s">
        <v>137</v>
      </c>
      <c r="F3" s="2" t="s">
        <v>137</v>
      </c>
    </row>
    <row r="4" spans="1:6">
      <c r="A4" s="35" t="s">
        <v>22</v>
      </c>
      <c r="B4" s="2" t="s">
        <v>95</v>
      </c>
      <c r="C4" s="2" t="s">
        <v>137</v>
      </c>
      <c r="D4" s="2" t="s">
        <v>137</v>
      </c>
      <c r="E4" s="2" t="s">
        <v>137</v>
      </c>
      <c r="F4" s="2" t="s">
        <v>137</v>
      </c>
    </row>
    <row r="5" spans="1:6">
      <c r="A5" s="35" t="s">
        <v>23</v>
      </c>
      <c r="B5" s="2" t="s">
        <v>98</v>
      </c>
      <c r="C5" s="2" t="s">
        <v>137</v>
      </c>
      <c r="D5" s="2" t="s">
        <v>137</v>
      </c>
      <c r="E5" s="2" t="s">
        <v>137</v>
      </c>
      <c r="F5" s="2" t="s">
        <v>137</v>
      </c>
    </row>
    <row r="6" spans="1:6">
      <c r="A6" s="35" t="s">
        <v>30</v>
      </c>
      <c r="B6" s="2" t="s">
        <v>96</v>
      </c>
      <c r="C6" s="13" t="s">
        <v>137</v>
      </c>
      <c r="D6" s="13" t="s">
        <v>137</v>
      </c>
      <c r="E6" s="13" t="s">
        <v>137</v>
      </c>
      <c r="F6" s="13" t="s">
        <v>137</v>
      </c>
    </row>
    <row r="7" spans="1:6">
      <c r="A7" s="35" t="s">
        <v>41</v>
      </c>
      <c r="B7" s="2" t="s">
        <v>100</v>
      </c>
      <c r="C7" s="2" t="s">
        <v>137</v>
      </c>
      <c r="D7" s="2" t="s">
        <v>137</v>
      </c>
      <c r="E7" s="2" t="s">
        <v>137</v>
      </c>
      <c r="F7" s="2" t="s">
        <v>137</v>
      </c>
    </row>
    <row r="8" spans="1:6">
      <c r="A8" s="41" t="s">
        <v>43</v>
      </c>
      <c r="B8" s="81" t="s">
        <v>96</v>
      </c>
      <c r="C8" s="43" t="s">
        <v>137</v>
      </c>
      <c r="D8" s="43" t="s">
        <v>137</v>
      </c>
      <c r="E8" s="43" t="s">
        <v>137</v>
      </c>
      <c r="F8" s="43" t="s">
        <v>137</v>
      </c>
    </row>
    <row r="9" spans="1:6" ht="15.75" customHeight="1">
      <c r="A9" s="35" t="s">
        <v>44</v>
      </c>
      <c r="B9" s="2" t="s">
        <v>95</v>
      </c>
      <c r="C9" s="43" t="s">
        <v>137</v>
      </c>
      <c r="D9" s="43" t="s">
        <v>137</v>
      </c>
      <c r="E9" s="43" t="s">
        <v>137</v>
      </c>
      <c r="F9" s="43" t="s">
        <v>137</v>
      </c>
    </row>
    <row r="10" spans="1:6">
      <c r="A10" s="57" t="s">
        <v>50</v>
      </c>
      <c r="B10" s="58" t="s">
        <v>99</v>
      </c>
      <c r="C10" s="2" t="s">
        <v>137</v>
      </c>
      <c r="D10" s="2" t="s">
        <v>137</v>
      </c>
      <c r="E10" s="43" t="s">
        <v>137</v>
      </c>
      <c r="F10" s="43" t="s">
        <v>137</v>
      </c>
    </row>
    <row r="11" spans="1:6" ht="30">
      <c r="A11" s="35" t="s">
        <v>55</v>
      </c>
      <c r="B11" s="2" t="s">
        <v>98</v>
      </c>
      <c r="C11" s="2" t="s">
        <v>137</v>
      </c>
      <c r="D11" s="2" t="s">
        <v>137</v>
      </c>
      <c r="E11" s="2" t="s">
        <v>137</v>
      </c>
      <c r="F11" s="45" t="s">
        <v>137</v>
      </c>
    </row>
    <row r="12" spans="1:6" ht="18.75" customHeight="1">
      <c r="A12" s="35" t="s">
        <v>70</v>
      </c>
      <c r="B12" s="2" t="s">
        <v>97</v>
      </c>
      <c r="C12" s="2" t="s">
        <v>137</v>
      </c>
      <c r="D12" s="2" t="s">
        <v>137</v>
      </c>
      <c r="E12" s="106" t="s">
        <v>137</v>
      </c>
      <c r="F12" s="106" t="s">
        <v>137</v>
      </c>
    </row>
    <row r="13" spans="1:6">
      <c r="A13" s="35" t="s">
        <v>74</v>
      </c>
      <c r="B13" s="36" t="s">
        <v>100</v>
      </c>
      <c r="C13" s="2" t="s">
        <v>137</v>
      </c>
      <c r="D13" s="2" t="s">
        <v>137</v>
      </c>
      <c r="E13" s="2" t="s">
        <v>137</v>
      </c>
      <c r="F13" s="2" t="s">
        <v>137</v>
      </c>
    </row>
    <row r="14" spans="1:6">
      <c r="A14" s="35" t="s">
        <v>78</v>
      </c>
      <c r="B14" s="2" t="s">
        <v>100</v>
      </c>
      <c r="C14" s="58" t="s">
        <v>137</v>
      </c>
      <c r="D14" s="58" t="s">
        <v>137</v>
      </c>
      <c r="E14" s="58" t="s">
        <v>137</v>
      </c>
      <c r="F14" s="58" t="s">
        <v>137</v>
      </c>
    </row>
    <row r="15" spans="1:6">
      <c r="A15" s="35" t="s">
        <v>141</v>
      </c>
      <c r="B15" s="2" t="s">
        <v>98</v>
      </c>
      <c r="C15" s="58" t="s">
        <v>140</v>
      </c>
      <c r="D15" s="58" t="s">
        <v>140</v>
      </c>
      <c r="E15" s="58">
        <v>76.2</v>
      </c>
      <c r="F15" s="58"/>
    </row>
    <row r="16" spans="1:6">
      <c r="A16" s="35" t="s">
        <v>77</v>
      </c>
      <c r="B16" s="2" t="s">
        <v>99</v>
      </c>
      <c r="C16" s="2" t="s">
        <v>140</v>
      </c>
      <c r="D16" s="2" t="s">
        <v>140</v>
      </c>
      <c r="E16" s="2">
        <v>34.200000000000003</v>
      </c>
      <c r="F16" s="2">
        <v>37.5</v>
      </c>
    </row>
    <row r="17" spans="1:6">
      <c r="A17" s="35" t="s">
        <v>29</v>
      </c>
      <c r="B17" s="2" t="s">
        <v>101</v>
      </c>
      <c r="C17" s="2">
        <v>51</v>
      </c>
      <c r="D17" s="2" t="s">
        <v>138</v>
      </c>
      <c r="E17" s="2" t="s">
        <v>138</v>
      </c>
      <c r="F17" s="2" t="s">
        <v>138</v>
      </c>
    </row>
    <row r="18" spans="1:6">
      <c r="A18" s="35" t="s">
        <v>33</v>
      </c>
      <c r="B18" s="2" t="s">
        <v>95</v>
      </c>
      <c r="C18" s="2">
        <v>87.8</v>
      </c>
      <c r="D18" s="2" t="s">
        <v>138</v>
      </c>
      <c r="E18" s="2" t="s">
        <v>138</v>
      </c>
      <c r="F18" s="2" t="s">
        <v>138</v>
      </c>
    </row>
    <row r="19" spans="1:6">
      <c r="A19" s="35" t="s">
        <v>13</v>
      </c>
      <c r="B19" s="2" t="s">
        <v>96</v>
      </c>
      <c r="C19" s="2">
        <v>100</v>
      </c>
      <c r="D19" s="2">
        <v>100</v>
      </c>
      <c r="E19" s="2">
        <v>56</v>
      </c>
      <c r="F19" s="2">
        <v>78</v>
      </c>
    </row>
    <row r="20" spans="1:6">
      <c r="A20" s="35" t="s">
        <v>20</v>
      </c>
      <c r="B20" s="2" t="s">
        <v>97</v>
      </c>
      <c r="C20" s="2">
        <v>100</v>
      </c>
      <c r="D20" s="2">
        <v>100</v>
      </c>
      <c r="E20" s="2">
        <v>18.2</v>
      </c>
      <c r="F20" s="2" t="s">
        <v>138</v>
      </c>
    </row>
    <row r="21" spans="1:6" ht="30">
      <c r="A21" s="35" t="s">
        <v>36</v>
      </c>
      <c r="B21" s="2" t="s">
        <v>101</v>
      </c>
      <c r="C21" s="2">
        <v>100</v>
      </c>
      <c r="D21" s="2">
        <v>100</v>
      </c>
      <c r="E21" s="2">
        <v>58</v>
      </c>
      <c r="F21" s="2">
        <v>48.9</v>
      </c>
    </row>
    <row r="22" spans="1:6">
      <c r="A22" s="35" t="s">
        <v>45</v>
      </c>
      <c r="B22" s="2" t="s">
        <v>102</v>
      </c>
      <c r="C22" s="2">
        <v>100</v>
      </c>
      <c r="D22" s="2">
        <v>100</v>
      </c>
      <c r="E22" s="2">
        <v>36.9</v>
      </c>
      <c r="F22" s="2">
        <v>32.1</v>
      </c>
    </row>
    <row r="23" spans="1:6" ht="33.75" customHeight="1">
      <c r="A23" s="35" t="s">
        <v>49</v>
      </c>
      <c r="B23" s="2" t="s">
        <v>97</v>
      </c>
      <c r="C23" s="2">
        <v>100</v>
      </c>
      <c r="D23" s="2">
        <v>100</v>
      </c>
      <c r="E23" s="43">
        <v>26</v>
      </c>
      <c r="F23" s="43">
        <v>62.4</v>
      </c>
    </row>
    <row r="24" spans="1:6">
      <c r="A24" s="35" t="s">
        <v>83</v>
      </c>
      <c r="B24" s="2" t="s">
        <v>99</v>
      </c>
      <c r="C24" s="2">
        <v>100</v>
      </c>
      <c r="D24" s="2">
        <v>100</v>
      </c>
      <c r="E24" s="43">
        <v>67.8</v>
      </c>
      <c r="F24" s="43">
        <v>67.099999999999994</v>
      </c>
    </row>
    <row r="25" spans="1:6">
      <c r="A25" s="35" t="s">
        <v>86</v>
      </c>
      <c r="B25" s="2" t="s">
        <v>96</v>
      </c>
      <c r="C25" s="2">
        <v>100</v>
      </c>
      <c r="D25" s="2">
        <v>100</v>
      </c>
      <c r="E25" s="2">
        <v>22.4</v>
      </c>
      <c r="F25" s="2" t="s">
        <v>104</v>
      </c>
    </row>
    <row r="26" spans="1:6">
      <c r="A26" s="35" t="s">
        <v>90</v>
      </c>
      <c r="B26" s="36" t="s">
        <v>99</v>
      </c>
      <c r="C26" s="2">
        <v>100</v>
      </c>
      <c r="D26" s="2">
        <v>100</v>
      </c>
      <c r="E26" s="2">
        <v>54.9</v>
      </c>
      <c r="F26" s="2"/>
    </row>
    <row r="27" spans="1:6">
      <c r="A27" s="35" t="s">
        <v>82</v>
      </c>
      <c r="B27" s="2" t="s">
        <v>102</v>
      </c>
      <c r="C27" s="2">
        <v>99.7</v>
      </c>
      <c r="D27" s="2">
        <v>99.7</v>
      </c>
      <c r="E27" s="43">
        <v>85</v>
      </c>
      <c r="F27" s="43">
        <v>56</v>
      </c>
    </row>
    <row r="28" spans="1:6">
      <c r="A28" s="35" t="s">
        <v>16</v>
      </c>
      <c r="B28" s="2" t="s">
        <v>95</v>
      </c>
      <c r="C28" s="2">
        <v>91</v>
      </c>
      <c r="D28" s="2">
        <v>99.6</v>
      </c>
      <c r="E28" s="2">
        <v>40.5</v>
      </c>
      <c r="F28" s="2">
        <v>40.1</v>
      </c>
    </row>
    <row r="29" spans="1:6" ht="30">
      <c r="A29" s="35" t="s">
        <v>73</v>
      </c>
      <c r="B29" s="2" t="s">
        <v>101</v>
      </c>
      <c r="C29" s="2">
        <v>99.5</v>
      </c>
      <c r="D29" s="2">
        <v>99.5</v>
      </c>
      <c r="E29" s="2">
        <v>32.299999999999997</v>
      </c>
      <c r="F29" s="2" t="s">
        <v>138</v>
      </c>
    </row>
    <row r="30" spans="1:6">
      <c r="A30" s="35" t="s">
        <v>11</v>
      </c>
      <c r="B30" s="2" t="s">
        <v>95</v>
      </c>
      <c r="C30" s="265">
        <v>99</v>
      </c>
      <c r="D30" s="265">
        <v>99.4</v>
      </c>
      <c r="E30" s="265">
        <v>53</v>
      </c>
      <c r="F30" s="265" t="s">
        <v>138</v>
      </c>
    </row>
    <row r="31" spans="1:6" ht="22.5" customHeight="1">
      <c r="A31" s="35" t="s">
        <v>28</v>
      </c>
      <c r="B31" s="2" t="s">
        <v>100</v>
      </c>
      <c r="C31" s="2">
        <v>98.99</v>
      </c>
      <c r="D31" s="2">
        <v>98.99</v>
      </c>
      <c r="E31" s="2">
        <v>38</v>
      </c>
      <c r="F31" s="2">
        <v>30.8</v>
      </c>
    </row>
    <row r="32" spans="1:6">
      <c r="A32" s="35" t="s">
        <v>37</v>
      </c>
      <c r="B32" s="2" t="s">
        <v>98</v>
      </c>
      <c r="C32" s="2">
        <v>98.7</v>
      </c>
      <c r="D32" s="2">
        <v>98.7</v>
      </c>
      <c r="E32" s="2"/>
      <c r="F32" s="2"/>
    </row>
    <row r="33" spans="1:6">
      <c r="A33" s="35" t="s">
        <v>75</v>
      </c>
      <c r="B33" s="2" t="s">
        <v>101</v>
      </c>
      <c r="C33" s="44">
        <v>83</v>
      </c>
      <c r="D33" s="44">
        <v>98.46</v>
      </c>
      <c r="E33" s="13">
        <v>70.5</v>
      </c>
      <c r="F33" s="13">
        <v>94.4</v>
      </c>
    </row>
    <row r="34" spans="1:6">
      <c r="A34" s="35" t="s">
        <v>42</v>
      </c>
      <c r="B34" s="2" t="s">
        <v>95</v>
      </c>
      <c r="C34" s="2">
        <v>98</v>
      </c>
      <c r="D34" s="2">
        <v>98</v>
      </c>
      <c r="E34" s="2">
        <v>84.4</v>
      </c>
      <c r="F34" s="43">
        <v>91.3</v>
      </c>
    </row>
    <row r="35" spans="1:6">
      <c r="A35" s="35" t="s">
        <v>80</v>
      </c>
      <c r="B35" s="2" t="s">
        <v>100</v>
      </c>
      <c r="C35" s="43">
        <v>98</v>
      </c>
      <c r="D35" s="43">
        <v>98</v>
      </c>
      <c r="E35" s="43">
        <v>58</v>
      </c>
      <c r="F35" s="43">
        <v>57</v>
      </c>
    </row>
    <row r="36" spans="1:6">
      <c r="A36" s="35" t="s">
        <v>47</v>
      </c>
      <c r="B36" s="2" t="s">
        <v>98</v>
      </c>
      <c r="C36" s="2">
        <v>69.34</v>
      </c>
      <c r="D36" s="2">
        <v>97.2</v>
      </c>
      <c r="E36" s="2">
        <v>34.200000000000003</v>
      </c>
      <c r="F36" s="2">
        <v>52</v>
      </c>
    </row>
    <row r="37" spans="1:6">
      <c r="A37" s="35" t="s">
        <v>18</v>
      </c>
      <c r="B37" s="2" t="s">
        <v>100</v>
      </c>
      <c r="C37" s="2">
        <v>87</v>
      </c>
      <c r="D37" s="2">
        <v>96.2</v>
      </c>
      <c r="E37" s="13">
        <v>60.8</v>
      </c>
      <c r="F37" s="2">
        <v>67.7</v>
      </c>
    </row>
    <row r="38" spans="1:6">
      <c r="A38" s="35" t="s">
        <v>25</v>
      </c>
      <c r="B38" s="2" t="s">
        <v>101</v>
      </c>
      <c r="C38" s="2">
        <v>95</v>
      </c>
      <c r="D38" s="2">
        <v>95.5</v>
      </c>
      <c r="E38" s="2">
        <v>63.15</v>
      </c>
      <c r="F38" s="2">
        <v>65.7</v>
      </c>
    </row>
    <row r="39" spans="1:6" ht="36.75" customHeight="1">
      <c r="A39" s="35" t="s">
        <v>27</v>
      </c>
      <c r="B39" s="2" t="s">
        <v>97</v>
      </c>
      <c r="C39" s="13">
        <v>77</v>
      </c>
      <c r="D39" s="13">
        <v>95</v>
      </c>
      <c r="E39" s="2" t="s">
        <v>138</v>
      </c>
      <c r="F39" s="2" t="s">
        <v>138</v>
      </c>
    </row>
    <row r="40" spans="1:6" ht="35.25" customHeight="1">
      <c r="A40" s="35" t="s">
        <v>62</v>
      </c>
      <c r="B40" s="2" t="s">
        <v>99</v>
      </c>
      <c r="C40" s="2">
        <v>95</v>
      </c>
      <c r="D40" s="2">
        <v>95</v>
      </c>
      <c r="E40" s="265">
        <v>62.3</v>
      </c>
      <c r="F40" s="265">
        <v>70.5</v>
      </c>
    </row>
    <row r="41" spans="1:6">
      <c r="A41" s="35" t="s">
        <v>61</v>
      </c>
      <c r="B41" s="2" t="s">
        <v>100</v>
      </c>
      <c r="C41" s="2">
        <v>94</v>
      </c>
      <c r="D41" s="2">
        <v>94</v>
      </c>
      <c r="E41" s="2">
        <v>59</v>
      </c>
      <c r="F41" s="2">
        <v>62</v>
      </c>
    </row>
    <row r="42" spans="1:6">
      <c r="A42" s="35" t="s">
        <v>81</v>
      </c>
      <c r="B42" s="2" t="s">
        <v>96</v>
      </c>
      <c r="C42" s="43">
        <v>93</v>
      </c>
      <c r="D42" s="43">
        <v>94</v>
      </c>
      <c r="E42" s="43" t="s">
        <v>103</v>
      </c>
      <c r="F42" s="43" t="s">
        <v>103</v>
      </c>
    </row>
    <row r="43" spans="1:6">
      <c r="A43" s="277" t="s">
        <v>12</v>
      </c>
      <c r="B43" s="2" t="s">
        <v>96</v>
      </c>
      <c r="C43" s="37">
        <v>93.3</v>
      </c>
      <c r="D43" s="37">
        <v>93.3</v>
      </c>
      <c r="E43" s="37">
        <v>41.9</v>
      </c>
      <c r="F43" s="37">
        <v>60.7</v>
      </c>
    </row>
    <row r="44" spans="1:6">
      <c r="A44" s="35" t="s">
        <v>58</v>
      </c>
      <c r="B44" s="2" t="s">
        <v>96</v>
      </c>
      <c r="C44" s="2">
        <v>89.5</v>
      </c>
      <c r="D44" s="2">
        <v>89.5</v>
      </c>
      <c r="E44" s="2">
        <v>59.85</v>
      </c>
      <c r="F44" s="2">
        <v>40</v>
      </c>
    </row>
    <row r="45" spans="1:6">
      <c r="A45" s="35" t="s">
        <v>68</v>
      </c>
      <c r="B45" s="2" t="s">
        <v>99</v>
      </c>
      <c r="C45" s="13">
        <v>87.2</v>
      </c>
      <c r="D45" s="13">
        <v>89.5</v>
      </c>
      <c r="E45" s="2">
        <v>52.9</v>
      </c>
      <c r="F45" s="13">
        <v>62.2</v>
      </c>
    </row>
    <row r="46" spans="1:6">
      <c r="A46" s="35" t="s">
        <v>88</v>
      </c>
      <c r="B46" s="2" t="s">
        <v>102</v>
      </c>
      <c r="C46" s="13">
        <v>84.1</v>
      </c>
      <c r="D46" s="13">
        <v>88.3</v>
      </c>
      <c r="E46" s="121">
        <v>51.8</v>
      </c>
      <c r="F46" s="121">
        <v>54.6</v>
      </c>
    </row>
    <row r="47" spans="1:6">
      <c r="A47" s="35" t="s">
        <v>14</v>
      </c>
      <c r="B47" s="2" t="s">
        <v>97</v>
      </c>
      <c r="C47" s="59">
        <v>87.2</v>
      </c>
      <c r="D47" s="59">
        <v>87.2</v>
      </c>
      <c r="E47" s="244">
        <v>33.799999999999997</v>
      </c>
      <c r="F47" s="244">
        <f>16.7+5.6</f>
        <v>22.299999999999997</v>
      </c>
    </row>
    <row r="48" spans="1:6">
      <c r="A48" s="35" t="s">
        <v>85</v>
      </c>
      <c r="B48" s="2" t="s">
        <v>97</v>
      </c>
      <c r="C48" s="107">
        <v>12</v>
      </c>
      <c r="D48" s="13">
        <v>87</v>
      </c>
      <c r="E48" s="43">
        <v>32</v>
      </c>
      <c r="F48" s="43">
        <v>90</v>
      </c>
    </row>
    <row r="49" spans="1:6">
      <c r="A49" s="35" t="s">
        <v>63</v>
      </c>
      <c r="B49" s="2" t="s">
        <v>99</v>
      </c>
      <c r="C49" s="2">
        <v>86</v>
      </c>
      <c r="D49" s="2">
        <v>86</v>
      </c>
      <c r="E49" s="13">
        <v>40.299999999999997</v>
      </c>
      <c r="F49" s="91">
        <v>55.2</v>
      </c>
    </row>
    <row r="50" spans="1:6">
      <c r="A50" s="35" t="s">
        <v>69</v>
      </c>
      <c r="B50" s="2" t="s">
        <v>99</v>
      </c>
      <c r="C50" s="90">
        <v>84</v>
      </c>
      <c r="D50" s="90">
        <v>84</v>
      </c>
      <c r="E50" s="85">
        <v>50</v>
      </c>
      <c r="F50" s="86" t="s">
        <v>138</v>
      </c>
    </row>
    <row r="51" spans="1:6">
      <c r="A51" s="35" t="s">
        <v>24</v>
      </c>
      <c r="B51" s="2" t="s">
        <v>100</v>
      </c>
      <c r="C51" s="2">
        <v>82</v>
      </c>
      <c r="D51" s="2">
        <v>82</v>
      </c>
      <c r="E51" s="2">
        <v>80.5</v>
      </c>
      <c r="F51" s="2"/>
    </row>
    <row r="52" spans="1:6">
      <c r="A52" s="35" t="s">
        <v>34</v>
      </c>
      <c r="B52" s="2" t="s">
        <v>100</v>
      </c>
      <c r="C52" s="84">
        <v>81</v>
      </c>
      <c r="D52" s="84">
        <v>81.5</v>
      </c>
      <c r="E52" s="86">
        <v>87.7</v>
      </c>
      <c r="F52" s="111" t="s">
        <v>138</v>
      </c>
    </row>
    <row r="53" spans="1:6">
      <c r="A53" s="35" t="s">
        <v>79</v>
      </c>
      <c r="B53" s="2" t="s">
        <v>96</v>
      </c>
      <c r="C53" s="2">
        <v>80.3</v>
      </c>
      <c r="D53" s="2">
        <v>81.5</v>
      </c>
      <c r="E53" s="2">
        <v>51</v>
      </c>
      <c r="F53" s="2">
        <v>58</v>
      </c>
    </row>
    <row r="54" spans="1:6" ht="30">
      <c r="A54" s="35" t="s">
        <v>87</v>
      </c>
      <c r="B54" s="2" t="s">
        <v>102</v>
      </c>
      <c r="C54" s="92">
        <v>61</v>
      </c>
      <c r="D54" s="92">
        <v>80.2</v>
      </c>
      <c r="E54" s="92">
        <v>49</v>
      </c>
      <c r="F54" s="92">
        <v>55.6</v>
      </c>
    </row>
    <row r="55" spans="1:6">
      <c r="A55" s="35" t="s">
        <v>59</v>
      </c>
      <c r="B55" s="2" t="s">
        <v>96</v>
      </c>
      <c r="C55" s="2">
        <v>75.7</v>
      </c>
      <c r="D55" s="2">
        <v>77.2</v>
      </c>
      <c r="E55" s="43">
        <v>40.200000000000003</v>
      </c>
      <c r="F55" s="43">
        <v>45.9</v>
      </c>
    </row>
    <row r="56" spans="1:6">
      <c r="A56" s="35" t="s">
        <v>60</v>
      </c>
      <c r="B56" s="2" t="s">
        <v>99</v>
      </c>
      <c r="C56" s="2">
        <v>76</v>
      </c>
      <c r="D56" s="2">
        <v>76</v>
      </c>
      <c r="E56" s="43">
        <v>55.3</v>
      </c>
      <c r="F56" s="43">
        <v>41.8</v>
      </c>
    </row>
    <row r="57" spans="1:6">
      <c r="A57" s="35" t="s">
        <v>66</v>
      </c>
      <c r="B57" s="2" t="s">
        <v>95</v>
      </c>
      <c r="C57" s="89">
        <v>75.099999999999994</v>
      </c>
      <c r="D57" s="89">
        <v>75.099999999999994</v>
      </c>
      <c r="E57" s="89"/>
      <c r="F57" s="89"/>
    </row>
    <row r="58" spans="1:6" ht="30">
      <c r="A58" s="35" t="s">
        <v>26</v>
      </c>
      <c r="B58" s="2" t="s">
        <v>97</v>
      </c>
      <c r="C58" s="2">
        <v>69.2</v>
      </c>
      <c r="D58" s="2">
        <v>75</v>
      </c>
      <c r="E58" s="2">
        <v>51.7</v>
      </c>
      <c r="F58" s="2" t="s">
        <v>138</v>
      </c>
    </row>
    <row r="59" spans="1:6">
      <c r="A59" s="35" t="s">
        <v>19</v>
      </c>
      <c r="B59" s="2" t="s">
        <v>100</v>
      </c>
      <c r="C59" s="111">
        <v>55</v>
      </c>
      <c r="D59" s="111">
        <v>73.7</v>
      </c>
      <c r="E59" s="86">
        <v>90</v>
      </c>
      <c r="F59" s="86">
        <v>100</v>
      </c>
    </row>
    <row r="60" spans="1:6">
      <c r="A60" s="35" t="s">
        <v>35</v>
      </c>
      <c r="B60" s="2" t="s">
        <v>97</v>
      </c>
      <c r="C60" s="86">
        <v>57</v>
      </c>
      <c r="D60" s="86">
        <v>73.05</v>
      </c>
      <c r="E60" s="2">
        <v>45.1</v>
      </c>
      <c r="F60" s="2">
        <v>100</v>
      </c>
    </row>
    <row r="61" spans="1:6">
      <c r="A61" s="35" t="s">
        <v>72</v>
      </c>
      <c r="B61" s="2" t="s">
        <v>95</v>
      </c>
      <c r="C61" s="2">
        <v>60</v>
      </c>
      <c r="D61" s="2">
        <v>72.680000000000007</v>
      </c>
      <c r="E61" s="43">
        <v>68.3</v>
      </c>
      <c r="F61" s="2" t="s">
        <v>103</v>
      </c>
    </row>
    <row r="62" spans="1:6">
      <c r="A62" s="35" t="s">
        <v>32</v>
      </c>
      <c r="B62" s="2" t="s">
        <v>98</v>
      </c>
      <c r="C62" s="2">
        <v>72</v>
      </c>
      <c r="D62" s="2">
        <v>72</v>
      </c>
      <c r="E62" s="2">
        <v>44.5</v>
      </c>
      <c r="F62" s="2">
        <v>50</v>
      </c>
    </row>
    <row r="63" spans="1:6">
      <c r="A63" s="35" t="s">
        <v>84</v>
      </c>
      <c r="B63" s="2" t="s">
        <v>99</v>
      </c>
      <c r="C63" s="13">
        <v>70</v>
      </c>
      <c r="D63" s="13">
        <v>70</v>
      </c>
      <c r="E63" s="43">
        <v>32.1</v>
      </c>
      <c r="F63" s="43">
        <v>46</v>
      </c>
    </row>
    <row r="64" spans="1:6">
      <c r="A64" s="35" t="s">
        <v>76</v>
      </c>
      <c r="B64" s="2" t="s">
        <v>100</v>
      </c>
      <c r="C64" s="2">
        <v>67.3</v>
      </c>
      <c r="D64" s="2">
        <v>67.3</v>
      </c>
      <c r="E64" s="120">
        <v>77.7</v>
      </c>
      <c r="F64" s="120">
        <v>58.1</v>
      </c>
    </row>
    <row r="65" spans="1:6">
      <c r="A65" s="35" t="s">
        <v>48</v>
      </c>
      <c r="B65" s="2" t="s">
        <v>100</v>
      </c>
      <c r="C65" s="2">
        <v>66.400000000000006</v>
      </c>
      <c r="D65" s="2">
        <v>66.400000000000006</v>
      </c>
      <c r="E65" s="86">
        <v>49.4</v>
      </c>
      <c r="F65" s="86" t="s">
        <v>138</v>
      </c>
    </row>
    <row r="66" spans="1:6">
      <c r="A66" s="35" t="s">
        <v>94</v>
      </c>
      <c r="B66" s="2" t="s">
        <v>100</v>
      </c>
      <c r="C66" s="13">
        <v>65.099999999999994</v>
      </c>
      <c r="D66" s="2">
        <v>65.099999999999994</v>
      </c>
      <c r="E66" s="2">
        <v>21.1</v>
      </c>
      <c r="F66" s="43">
        <v>14.2</v>
      </c>
    </row>
    <row r="67" spans="1:6" ht="24.75" customHeight="1">
      <c r="A67" s="35" t="s">
        <v>92</v>
      </c>
      <c r="B67" s="2" t="s">
        <v>97</v>
      </c>
      <c r="C67" s="2">
        <v>65</v>
      </c>
      <c r="D67" s="2">
        <v>65</v>
      </c>
      <c r="E67" s="13">
        <v>45</v>
      </c>
      <c r="F67" s="13">
        <v>44.3</v>
      </c>
    </row>
    <row r="68" spans="1:6">
      <c r="A68" s="35" t="s">
        <v>40</v>
      </c>
      <c r="B68" s="2" t="s">
        <v>98</v>
      </c>
      <c r="C68" s="2">
        <v>56.5</v>
      </c>
      <c r="D68" s="2">
        <v>61.4</v>
      </c>
      <c r="E68" s="2">
        <v>34.6</v>
      </c>
      <c r="F68" s="2">
        <v>58.5</v>
      </c>
    </row>
    <row r="69" spans="1:6">
      <c r="A69" s="35" t="s">
        <v>21</v>
      </c>
      <c r="B69" s="2" t="s">
        <v>100</v>
      </c>
      <c r="C69" s="2">
        <v>61</v>
      </c>
      <c r="D69" s="81">
        <v>61</v>
      </c>
      <c r="E69" s="106">
        <v>62.1</v>
      </c>
      <c r="F69" s="2">
        <v>55</v>
      </c>
    </row>
    <row r="70" spans="1:6">
      <c r="A70" s="35" t="s">
        <v>67</v>
      </c>
      <c r="B70" s="2" t="s">
        <v>100</v>
      </c>
      <c r="C70" s="13">
        <v>55</v>
      </c>
      <c r="D70" s="13">
        <v>60</v>
      </c>
      <c r="E70" s="2">
        <v>54.7</v>
      </c>
      <c r="F70" s="2" t="s">
        <v>103</v>
      </c>
    </row>
    <row r="71" spans="1:6">
      <c r="A71" s="35" t="s">
        <v>71</v>
      </c>
      <c r="B71" s="2" t="s">
        <v>102</v>
      </c>
      <c r="C71" s="2">
        <v>15</v>
      </c>
      <c r="D71" s="2">
        <v>60</v>
      </c>
      <c r="E71" s="2">
        <v>47.8</v>
      </c>
      <c r="F71" s="2" t="s">
        <v>138</v>
      </c>
    </row>
    <row r="72" spans="1:6">
      <c r="A72" s="35" t="s">
        <v>89</v>
      </c>
      <c r="B72" s="2" t="s">
        <v>101</v>
      </c>
      <c r="C72" s="2">
        <v>60</v>
      </c>
      <c r="D72" s="2">
        <v>60</v>
      </c>
      <c r="E72" s="2"/>
      <c r="F72" s="2">
        <v>49</v>
      </c>
    </row>
    <row r="73" spans="1:6">
      <c r="A73" s="35" t="s">
        <v>54</v>
      </c>
      <c r="B73" s="2" t="s">
        <v>98</v>
      </c>
      <c r="C73" s="43">
        <v>56</v>
      </c>
      <c r="D73" s="43">
        <v>56</v>
      </c>
      <c r="E73" s="107">
        <f>(79+22.9+65.1)/3</f>
        <v>55.666666666666664</v>
      </c>
      <c r="F73" s="107">
        <v>50</v>
      </c>
    </row>
    <row r="74" spans="1:6">
      <c r="A74" s="35" t="s">
        <v>56</v>
      </c>
      <c r="B74" s="2" t="s">
        <v>99</v>
      </c>
      <c r="C74" s="2">
        <v>51</v>
      </c>
      <c r="D74" s="2">
        <v>52</v>
      </c>
      <c r="E74" s="2">
        <v>42.5</v>
      </c>
      <c r="F74" s="2">
        <v>67</v>
      </c>
    </row>
    <row r="75" spans="1:6">
      <c r="A75" s="35" t="s">
        <v>57</v>
      </c>
      <c r="B75" s="2" t="s">
        <v>98</v>
      </c>
      <c r="C75" s="2">
        <v>42</v>
      </c>
      <c r="D75" s="2">
        <v>50.5</v>
      </c>
      <c r="E75" s="43">
        <v>53.7</v>
      </c>
      <c r="F75" s="43" t="s">
        <v>138</v>
      </c>
    </row>
    <row r="76" spans="1:6" ht="30">
      <c r="A76" s="35" t="s">
        <v>31</v>
      </c>
      <c r="B76" s="2" t="s">
        <v>101</v>
      </c>
      <c r="C76" s="2">
        <v>95.3</v>
      </c>
      <c r="D76" s="2">
        <v>50</v>
      </c>
      <c r="E76" s="2">
        <v>71.3</v>
      </c>
      <c r="F76" s="2">
        <v>81.900000000000006</v>
      </c>
    </row>
    <row r="77" spans="1:6">
      <c r="A77" s="35" t="s">
        <v>46</v>
      </c>
      <c r="B77" s="2" t="s">
        <v>100</v>
      </c>
      <c r="C77" s="2">
        <v>50</v>
      </c>
      <c r="D77" s="2">
        <v>50</v>
      </c>
      <c r="E77" s="2">
        <v>45.7</v>
      </c>
      <c r="F77" s="2"/>
    </row>
    <row r="78" spans="1:6">
      <c r="A78" s="35" t="s">
        <v>39</v>
      </c>
      <c r="B78" s="2" t="s">
        <v>99</v>
      </c>
      <c r="C78" s="2">
        <v>38.5</v>
      </c>
      <c r="D78" s="2">
        <v>41</v>
      </c>
      <c r="E78" s="2">
        <v>52.6</v>
      </c>
      <c r="F78" s="2" t="s">
        <v>138</v>
      </c>
    </row>
    <row r="79" spans="1:6">
      <c r="A79" s="35" t="s">
        <v>51</v>
      </c>
      <c r="B79" s="2" t="s">
        <v>99</v>
      </c>
      <c r="C79" s="43">
        <v>13.5</v>
      </c>
      <c r="D79" s="43">
        <v>38.700000000000003</v>
      </c>
      <c r="E79" s="43">
        <v>49.9</v>
      </c>
      <c r="F79" s="43" t="s">
        <v>138</v>
      </c>
    </row>
    <row r="80" spans="1:6">
      <c r="A80" s="35" t="s">
        <v>53</v>
      </c>
      <c r="B80" s="2" t="s">
        <v>100</v>
      </c>
      <c r="C80" s="94">
        <v>35</v>
      </c>
      <c r="D80" s="94">
        <v>35.26</v>
      </c>
      <c r="E80" s="248">
        <v>69</v>
      </c>
      <c r="F80" s="122">
        <v>55</v>
      </c>
    </row>
    <row r="81" spans="1:6">
      <c r="A81" s="35" t="s">
        <v>64</v>
      </c>
      <c r="B81" s="2" t="s">
        <v>97</v>
      </c>
      <c r="C81" s="2">
        <v>22</v>
      </c>
      <c r="D81" s="2">
        <v>25</v>
      </c>
      <c r="E81" s="2">
        <v>40</v>
      </c>
      <c r="F81" s="43">
        <v>67</v>
      </c>
    </row>
    <row r="82" spans="1:6" ht="30">
      <c r="A82" s="35" t="s">
        <v>17</v>
      </c>
      <c r="B82" s="2" t="s">
        <v>99</v>
      </c>
      <c r="C82" s="106">
        <v>20</v>
      </c>
      <c r="D82" s="106">
        <v>23</v>
      </c>
      <c r="E82" s="43">
        <v>66.400000000000006</v>
      </c>
      <c r="F82" s="2" t="s">
        <v>138</v>
      </c>
    </row>
    <row r="83" spans="1:6">
      <c r="A83" s="35" t="s">
        <v>65</v>
      </c>
      <c r="B83" s="2" t="s">
        <v>98</v>
      </c>
      <c r="C83" s="88">
        <v>20</v>
      </c>
      <c r="D83" s="88">
        <v>20</v>
      </c>
      <c r="E83" s="88">
        <v>59.3</v>
      </c>
      <c r="F83" s="88"/>
    </row>
    <row r="84" spans="1:6" ht="30">
      <c r="A84" s="35" t="s">
        <v>91</v>
      </c>
      <c r="B84" s="2" t="s">
        <v>97</v>
      </c>
      <c r="C84" s="2">
        <v>20</v>
      </c>
      <c r="D84" s="2">
        <v>20</v>
      </c>
      <c r="E84" s="2"/>
      <c r="F84" s="2"/>
    </row>
    <row r="85" spans="1:6">
      <c r="A85" s="35" t="s">
        <v>38</v>
      </c>
      <c r="B85" s="2" t="s">
        <v>96</v>
      </c>
      <c r="C85" s="2">
        <v>18.5</v>
      </c>
      <c r="D85" s="2">
        <v>18.8</v>
      </c>
      <c r="E85" s="2">
        <v>39.5</v>
      </c>
      <c r="F85" s="2">
        <v>74.400000000000006</v>
      </c>
    </row>
    <row r="86" spans="1:6">
      <c r="A86" s="35" t="s">
        <v>52</v>
      </c>
      <c r="B86" s="2" t="s">
        <v>100</v>
      </c>
      <c r="C86" s="2">
        <v>16</v>
      </c>
      <c r="D86" s="2">
        <v>17.32</v>
      </c>
      <c r="E86" s="120">
        <v>37</v>
      </c>
      <c r="F86" s="43" t="s">
        <v>103</v>
      </c>
    </row>
    <row r="87" spans="1:6" ht="30">
      <c r="A87" s="35" t="s">
        <v>93</v>
      </c>
      <c r="B87" s="2" t="s">
        <v>102</v>
      </c>
      <c r="C87" s="2">
        <v>18</v>
      </c>
      <c r="D87" s="2">
        <v>17</v>
      </c>
      <c r="E87" s="113">
        <v>71</v>
      </c>
      <c r="F87" s="114">
        <v>54.17</v>
      </c>
    </row>
    <row r="93" spans="1:6" ht="81" customHeight="1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06" zoomScaleNormal="106" workbookViewId="0">
      <pane ySplit="1" topLeftCell="A2" activePane="bottomLeft" state="frozen"/>
      <selection pane="bottomLeft" activeCell="B29" sqref="B29"/>
    </sheetView>
  </sheetViews>
  <sheetFormatPr defaultColWidth="9.140625" defaultRowHeight="15"/>
  <cols>
    <col min="1" max="1" width="25.140625" style="80" customWidth="1"/>
    <col min="2" max="2" width="8.42578125" style="96" customWidth="1"/>
    <col min="3" max="4" width="9.140625" style="96"/>
    <col min="5" max="5" width="17" style="96" customWidth="1"/>
    <col min="6" max="6" width="17.28515625" style="96" customWidth="1"/>
    <col min="7" max="16384" width="9.140625" style="80"/>
  </cols>
  <sheetData>
    <row r="1" spans="1:6" ht="91.5" customHeight="1">
      <c r="A1" s="287" t="s">
        <v>164</v>
      </c>
      <c r="B1" s="287"/>
      <c r="C1" s="287"/>
      <c r="D1" s="287"/>
      <c r="E1" s="287"/>
      <c r="F1" s="287"/>
    </row>
    <row r="2" spans="1:6" ht="153">
      <c r="A2" s="33" t="s">
        <v>8</v>
      </c>
      <c r="B2" s="33" t="s">
        <v>9</v>
      </c>
      <c r="C2" s="1" t="s">
        <v>112</v>
      </c>
      <c r="D2" s="1" t="s">
        <v>113</v>
      </c>
      <c r="E2" s="23" t="s">
        <v>114</v>
      </c>
      <c r="F2" s="23" t="s">
        <v>115</v>
      </c>
    </row>
    <row r="3" spans="1:6">
      <c r="A3" s="35" t="s">
        <v>50</v>
      </c>
      <c r="B3" s="2" t="s">
        <v>99</v>
      </c>
      <c r="C3" s="2" t="s">
        <v>137</v>
      </c>
      <c r="D3" s="2" t="s">
        <v>137</v>
      </c>
      <c r="E3" s="43" t="s">
        <v>137</v>
      </c>
      <c r="F3" s="43" t="s">
        <v>137</v>
      </c>
    </row>
    <row r="4" spans="1:6">
      <c r="A4" s="35" t="s">
        <v>52</v>
      </c>
      <c r="B4" s="2" t="s">
        <v>100</v>
      </c>
      <c r="C4" s="2" t="s">
        <v>137</v>
      </c>
      <c r="D4" s="2" t="s">
        <v>137</v>
      </c>
      <c r="E4" s="43" t="s">
        <v>137</v>
      </c>
      <c r="F4" s="43" t="s">
        <v>137</v>
      </c>
    </row>
    <row r="5" spans="1:6">
      <c r="A5" s="35" t="s">
        <v>141</v>
      </c>
      <c r="B5" s="2" t="s">
        <v>98</v>
      </c>
      <c r="C5" s="2" t="s">
        <v>137</v>
      </c>
      <c r="D5" s="2" t="s">
        <v>137</v>
      </c>
      <c r="E5" s="2" t="s">
        <v>137</v>
      </c>
      <c r="F5" s="2" t="s">
        <v>137</v>
      </c>
    </row>
    <row r="6" spans="1:6">
      <c r="A6" s="35" t="s">
        <v>70</v>
      </c>
      <c r="B6" s="2" t="s">
        <v>97</v>
      </c>
      <c r="C6" s="2" t="s">
        <v>137</v>
      </c>
      <c r="D6" s="2" t="s">
        <v>137</v>
      </c>
      <c r="E6" s="2" t="s">
        <v>137</v>
      </c>
      <c r="F6" s="2" t="s">
        <v>137</v>
      </c>
    </row>
    <row r="7" spans="1:6">
      <c r="A7" s="35" t="s">
        <v>72</v>
      </c>
      <c r="B7" s="2" t="s">
        <v>95</v>
      </c>
      <c r="C7" s="2" t="s">
        <v>137</v>
      </c>
      <c r="D7" s="2" t="s">
        <v>137</v>
      </c>
      <c r="E7" s="2" t="s">
        <v>137</v>
      </c>
      <c r="F7" s="2" t="s">
        <v>137</v>
      </c>
    </row>
    <row r="8" spans="1:6" ht="30">
      <c r="A8" s="41" t="s">
        <v>91</v>
      </c>
      <c r="B8" s="81" t="s">
        <v>97</v>
      </c>
      <c r="C8" s="24" t="s">
        <v>137</v>
      </c>
      <c r="D8" s="24" t="s">
        <v>137</v>
      </c>
      <c r="E8" s="24" t="s">
        <v>137</v>
      </c>
      <c r="F8" s="24" t="s">
        <v>137</v>
      </c>
    </row>
    <row r="9" spans="1:6" ht="15.75" customHeight="1">
      <c r="A9" s="35" t="s">
        <v>77</v>
      </c>
      <c r="B9" s="2" t="s">
        <v>99</v>
      </c>
      <c r="C9" s="2" t="s">
        <v>140</v>
      </c>
      <c r="D9" s="2" t="s">
        <v>140</v>
      </c>
      <c r="E9" s="2">
        <v>25.5</v>
      </c>
      <c r="F9" s="2">
        <v>42.9</v>
      </c>
    </row>
    <row r="10" spans="1:6">
      <c r="A10" s="57" t="s">
        <v>78</v>
      </c>
      <c r="B10" s="58" t="s">
        <v>100</v>
      </c>
      <c r="C10" s="2" t="s">
        <v>140</v>
      </c>
      <c r="D10" s="2" t="s">
        <v>140</v>
      </c>
      <c r="E10" s="2"/>
      <c r="F10" s="2"/>
    </row>
    <row r="11" spans="1:6">
      <c r="A11" s="35" t="s">
        <v>29</v>
      </c>
      <c r="B11" s="2" t="s">
        <v>101</v>
      </c>
      <c r="C11" s="266">
        <v>51</v>
      </c>
      <c r="D11" s="266" t="s">
        <v>138</v>
      </c>
      <c r="E11" s="2" t="s">
        <v>138</v>
      </c>
      <c r="F11" s="265" t="s">
        <v>138</v>
      </c>
    </row>
    <row r="12" spans="1:6">
      <c r="A12" s="35" t="s">
        <v>11</v>
      </c>
      <c r="B12" s="2" t="s">
        <v>95</v>
      </c>
      <c r="C12" s="2">
        <v>100</v>
      </c>
      <c r="D12" s="2">
        <v>100</v>
      </c>
      <c r="E12" s="106">
        <v>52</v>
      </c>
      <c r="F12" s="106" t="s">
        <v>138</v>
      </c>
    </row>
    <row r="13" spans="1:6">
      <c r="A13" s="35" t="s">
        <v>13</v>
      </c>
      <c r="B13" s="36" t="s">
        <v>96</v>
      </c>
      <c r="C13" s="266">
        <v>100</v>
      </c>
      <c r="D13" s="266">
        <v>100</v>
      </c>
      <c r="E13" s="266">
        <v>56.7</v>
      </c>
      <c r="F13" s="266">
        <v>69.8</v>
      </c>
    </row>
    <row r="14" spans="1:6">
      <c r="A14" s="35" t="s">
        <v>16</v>
      </c>
      <c r="B14" s="2" t="s">
        <v>95</v>
      </c>
      <c r="C14" s="266">
        <v>98</v>
      </c>
      <c r="D14" s="24">
        <v>100</v>
      </c>
      <c r="E14" s="266">
        <v>40.5</v>
      </c>
      <c r="F14" s="24">
        <v>40.1</v>
      </c>
    </row>
    <row r="15" spans="1:6">
      <c r="A15" s="35" t="s">
        <v>20</v>
      </c>
      <c r="B15" s="2" t="s">
        <v>97</v>
      </c>
      <c r="C15" s="47">
        <v>100</v>
      </c>
      <c r="D15" s="24">
        <v>100</v>
      </c>
      <c r="E15" s="47">
        <v>19</v>
      </c>
      <c r="F15" s="24" t="s">
        <v>138</v>
      </c>
    </row>
    <row r="16" spans="1:6">
      <c r="A16" s="35" t="s">
        <v>33</v>
      </c>
      <c r="B16" s="2" t="s">
        <v>95</v>
      </c>
      <c r="C16" s="24">
        <v>100</v>
      </c>
      <c r="D16" s="24">
        <v>100</v>
      </c>
      <c r="E16" s="24" t="s">
        <v>138</v>
      </c>
      <c r="F16" s="24" t="s">
        <v>138</v>
      </c>
    </row>
    <row r="17" spans="1:6">
      <c r="A17" s="35" t="s">
        <v>45</v>
      </c>
      <c r="B17" s="2" t="s">
        <v>102</v>
      </c>
      <c r="C17" s="2">
        <v>100</v>
      </c>
      <c r="D17" s="2">
        <v>100</v>
      </c>
      <c r="E17" s="2">
        <v>33.200000000000003</v>
      </c>
      <c r="F17" s="2">
        <v>34.6</v>
      </c>
    </row>
    <row r="18" spans="1:6">
      <c r="A18" s="35" t="s">
        <v>47</v>
      </c>
      <c r="B18" s="2" t="s">
        <v>98</v>
      </c>
      <c r="C18" s="266">
        <v>87.78</v>
      </c>
      <c r="D18" s="266">
        <v>100</v>
      </c>
      <c r="E18" s="266">
        <v>41.5</v>
      </c>
      <c r="F18" s="266">
        <v>70.3</v>
      </c>
    </row>
    <row r="19" spans="1:6">
      <c r="A19" s="35" t="s">
        <v>49</v>
      </c>
      <c r="B19" s="2" t="s">
        <v>97</v>
      </c>
      <c r="C19" s="24">
        <v>100</v>
      </c>
      <c r="D19" s="24">
        <v>100</v>
      </c>
      <c r="E19" s="38">
        <v>21.6</v>
      </c>
      <c r="F19" s="38">
        <v>62.4</v>
      </c>
    </row>
    <row r="20" spans="1:6">
      <c r="A20" s="35" t="s">
        <v>57</v>
      </c>
      <c r="B20" s="2" t="s">
        <v>98</v>
      </c>
      <c r="C20" s="24">
        <v>81</v>
      </c>
      <c r="D20" s="24">
        <v>100</v>
      </c>
      <c r="E20" s="38">
        <v>50.1</v>
      </c>
      <c r="F20" s="87" t="s">
        <v>138</v>
      </c>
    </row>
    <row r="21" spans="1:6">
      <c r="A21" s="35" t="s">
        <v>64</v>
      </c>
      <c r="B21" s="2" t="s">
        <v>97</v>
      </c>
      <c r="C21" s="24">
        <v>100</v>
      </c>
      <c r="D21" s="24">
        <v>100</v>
      </c>
      <c r="E21" s="38">
        <v>43</v>
      </c>
      <c r="F21" s="38">
        <v>33</v>
      </c>
    </row>
    <row r="22" spans="1:6">
      <c r="A22" s="35" t="s">
        <v>68</v>
      </c>
      <c r="B22" s="2" t="s">
        <v>99</v>
      </c>
      <c r="C22" s="43">
        <v>100</v>
      </c>
      <c r="D22" s="43">
        <v>100</v>
      </c>
      <c r="E22" s="2">
        <v>52.9</v>
      </c>
      <c r="F22" s="13">
        <v>62.2</v>
      </c>
    </row>
    <row r="23" spans="1:6" ht="20.25" customHeight="1">
      <c r="A23" s="35" t="s">
        <v>83</v>
      </c>
      <c r="B23" s="36" t="s">
        <v>99</v>
      </c>
      <c r="C23" s="266">
        <v>100</v>
      </c>
      <c r="D23" s="266">
        <v>100</v>
      </c>
      <c r="E23" s="38">
        <v>67.7</v>
      </c>
      <c r="F23" s="38">
        <v>67.099999999999994</v>
      </c>
    </row>
    <row r="24" spans="1:6">
      <c r="A24" s="35" t="s">
        <v>86</v>
      </c>
      <c r="B24" s="2" t="s">
        <v>96</v>
      </c>
      <c r="C24" s="2">
        <v>100</v>
      </c>
      <c r="D24" s="2">
        <v>100</v>
      </c>
      <c r="E24" s="2">
        <v>22.8</v>
      </c>
      <c r="F24" s="2" t="s">
        <v>104</v>
      </c>
    </row>
    <row r="25" spans="1:6">
      <c r="A25" s="35" t="s">
        <v>90</v>
      </c>
      <c r="B25" s="2" t="s">
        <v>99</v>
      </c>
      <c r="C25" s="2">
        <v>100</v>
      </c>
      <c r="D25" s="2">
        <v>100</v>
      </c>
      <c r="E25" s="2">
        <v>54.9</v>
      </c>
      <c r="F25" s="2"/>
    </row>
    <row r="26" spans="1:6">
      <c r="A26" s="35" t="s">
        <v>28</v>
      </c>
      <c r="B26" s="36" t="s">
        <v>100</v>
      </c>
      <c r="C26" s="266">
        <v>99.99</v>
      </c>
      <c r="D26" s="266">
        <v>99.99</v>
      </c>
      <c r="E26" s="266">
        <v>41.7</v>
      </c>
      <c r="F26" s="266">
        <v>30.8</v>
      </c>
    </row>
    <row r="27" spans="1:6">
      <c r="A27" s="35" t="s">
        <v>60</v>
      </c>
      <c r="B27" s="2" t="s">
        <v>99</v>
      </c>
      <c r="C27" s="2">
        <v>99</v>
      </c>
      <c r="D27" s="2">
        <v>99</v>
      </c>
      <c r="E27" s="43">
        <v>61.5</v>
      </c>
      <c r="F27" s="43">
        <v>51.2</v>
      </c>
    </row>
    <row r="28" spans="1:6">
      <c r="A28" s="34" t="s">
        <v>12</v>
      </c>
      <c r="B28" s="2" t="s">
        <v>96</v>
      </c>
      <c r="C28" s="37">
        <v>98</v>
      </c>
      <c r="D28" s="37">
        <v>98</v>
      </c>
      <c r="E28" s="37">
        <v>47.8</v>
      </c>
      <c r="F28" s="37">
        <v>33.299999999999997</v>
      </c>
    </row>
    <row r="29" spans="1:6">
      <c r="A29" s="35" t="s">
        <v>44</v>
      </c>
      <c r="B29" s="2" t="s">
        <v>95</v>
      </c>
      <c r="C29" s="24">
        <v>98</v>
      </c>
      <c r="D29" s="24">
        <v>98</v>
      </c>
      <c r="E29" s="104" t="s">
        <v>105</v>
      </c>
      <c r="F29" s="104" t="s">
        <v>105</v>
      </c>
    </row>
    <row r="30" spans="1:6">
      <c r="A30" s="35" t="s">
        <v>58</v>
      </c>
      <c r="B30" s="2" t="s">
        <v>96</v>
      </c>
      <c r="C30" s="2">
        <v>98</v>
      </c>
      <c r="D30" s="2">
        <v>98</v>
      </c>
      <c r="E30" s="2">
        <v>57.2</v>
      </c>
      <c r="F30" s="2">
        <v>14</v>
      </c>
    </row>
    <row r="31" spans="1:6">
      <c r="A31" s="35" t="s">
        <v>62</v>
      </c>
      <c r="B31" s="2" t="s">
        <v>99</v>
      </c>
      <c r="C31" s="24">
        <v>98</v>
      </c>
      <c r="D31" s="24">
        <v>98</v>
      </c>
      <c r="E31" s="38">
        <v>62.3</v>
      </c>
      <c r="F31" s="38">
        <v>70.5</v>
      </c>
    </row>
    <row r="32" spans="1:6">
      <c r="A32" s="35" t="s">
        <v>54</v>
      </c>
      <c r="B32" s="2" t="s">
        <v>98</v>
      </c>
      <c r="C32" s="38">
        <v>96.4</v>
      </c>
      <c r="D32" s="38">
        <v>96.4</v>
      </c>
      <c r="E32" s="39">
        <f>(79+20.6+67.4)/3</f>
        <v>55.666666666666664</v>
      </c>
      <c r="F32" s="109">
        <v>29.2</v>
      </c>
    </row>
    <row r="33" spans="1:6">
      <c r="A33" s="35" t="s">
        <v>15</v>
      </c>
      <c r="B33" s="2" t="s">
        <v>98</v>
      </c>
      <c r="C33" s="24">
        <v>96</v>
      </c>
      <c r="D33" s="24">
        <v>96</v>
      </c>
      <c r="E33" s="24">
        <v>50.5</v>
      </c>
      <c r="F33" s="24" t="s">
        <v>138</v>
      </c>
    </row>
    <row r="34" spans="1:6" ht="15" customHeight="1">
      <c r="A34" s="35" t="s">
        <v>71</v>
      </c>
      <c r="B34" s="2" t="s">
        <v>102</v>
      </c>
      <c r="C34" s="2">
        <v>94</v>
      </c>
      <c r="D34" s="106">
        <v>96</v>
      </c>
      <c r="E34" s="2">
        <v>46.3</v>
      </c>
      <c r="F34" s="43" t="s">
        <v>138</v>
      </c>
    </row>
    <row r="35" spans="1:6" ht="15" customHeight="1">
      <c r="A35" s="35" t="s">
        <v>82</v>
      </c>
      <c r="B35" s="2" t="s">
        <v>102</v>
      </c>
      <c r="C35" s="45">
        <v>94.9</v>
      </c>
      <c r="D35" s="45">
        <v>95.8</v>
      </c>
      <c r="E35" s="103">
        <v>79.7</v>
      </c>
      <c r="F35" s="103">
        <v>69</v>
      </c>
    </row>
    <row r="36" spans="1:6">
      <c r="A36" s="35" t="s">
        <v>32</v>
      </c>
      <c r="B36" s="2" t="s">
        <v>98</v>
      </c>
      <c r="C36" s="2">
        <v>95</v>
      </c>
      <c r="D36" s="2">
        <v>95</v>
      </c>
      <c r="E36" s="2">
        <v>46.3</v>
      </c>
      <c r="F36" s="24">
        <v>50</v>
      </c>
    </row>
    <row r="37" spans="1:6" ht="30">
      <c r="A37" s="35" t="s">
        <v>36</v>
      </c>
      <c r="B37" s="2" t="s">
        <v>101</v>
      </c>
      <c r="C37" s="2">
        <v>95</v>
      </c>
      <c r="D37" s="2">
        <v>95</v>
      </c>
      <c r="E37" s="2">
        <v>69</v>
      </c>
      <c r="F37" s="2">
        <v>51.5</v>
      </c>
    </row>
    <row r="38" spans="1:6">
      <c r="A38" s="35" t="s">
        <v>67</v>
      </c>
      <c r="B38" s="2" t="s">
        <v>100</v>
      </c>
      <c r="C38" s="13">
        <v>95</v>
      </c>
      <c r="D38" s="13">
        <v>95</v>
      </c>
      <c r="E38" s="2">
        <v>51</v>
      </c>
      <c r="F38" s="2" t="s">
        <v>103</v>
      </c>
    </row>
    <row r="39" spans="1:6">
      <c r="A39" s="35" t="s">
        <v>88</v>
      </c>
      <c r="B39" s="2" t="s">
        <v>102</v>
      </c>
      <c r="C39" s="7">
        <v>94.2</v>
      </c>
      <c r="D39" s="7">
        <v>94.2</v>
      </c>
      <c r="E39" s="79">
        <v>51.4</v>
      </c>
      <c r="F39" s="79">
        <v>44.4</v>
      </c>
    </row>
    <row r="40" spans="1:6">
      <c r="A40" s="35" t="s">
        <v>61</v>
      </c>
      <c r="B40" s="2" t="s">
        <v>100</v>
      </c>
      <c r="C40" s="2">
        <v>94</v>
      </c>
      <c r="D40" s="2">
        <v>94</v>
      </c>
      <c r="E40" s="103">
        <v>72</v>
      </c>
      <c r="F40" s="103">
        <v>67</v>
      </c>
    </row>
    <row r="41" spans="1:6">
      <c r="A41" s="35" t="s">
        <v>80</v>
      </c>
      <c r="B41" s="2" t="s">
        <v>100</v>
      </c>
      <c r="C41" s="43">
        <v>94</v>
      </c>
      <c r="D41" s="43">
        <v>94</v>
      </c>
      <c r="E41" s="43">
        <v>58</v>
      </c>
      <c r="F41" s="43">
        <v>57</v>
      </c>
    </row>
    <row r="42" spans="1:6">
      <c r="A42" s="35" t="s">
        <v>25</v>
      </c>
      <c r="B42" s="2" t="s">
        <v>101</v>
      </c>
      <c r="C42" s="24">
        <v>93</v>
      </c>
      <c r="D42" s="24">
        <v>93.5</v>
      </c>
      <c r="E42" s="24">
        <v>63.65</v>
      </c>
      <c r="F42" s="24">
        <v>63.6</v>
      </c>
    </row>
    <row r="43" spans="1:6">
      <c r="A43" s="41" t="s">
        <v>76</v>
      </c>
      <c r="B43" s="2" t="s">
        <v>100</v>
      </c>
      <c r="C43" s="24">
        <v>93.3</v>
      </c>
      <c r="D43" s="24">
        <v>93.3</v>
      </c>
      <c r="E43" s="60">
        <v>78.400000000000006</v>
      </c>
      <c r="F43" s="60">
        <v>59</v>
      </c>
    </row>
    <row r="44" spans="1:6">
      <c r="A44" s="35" t="s">
        <v>66</v>
      </c>
      <c r="B44" s="2" t="s">
        <v>95</v>
      </c>
      <c r="C44" s="7">
        <v>93.1</v>
      </c>
      <c r="D44" s="7">
        <v>93.1</v>
      </c>
      <c r="E44" s="2"/>
      <c r="F44" s="2"/>
    </row>
    <row r="45" spans="1:6">
      <c r="A45" s="35" t="s">
        <v>75</v>
      </c>
      <c r="B45" s="2" t="s">
        <v>101</v>
      </c>
      <c r="C45" s="44">
        <v>93.8</v>
      </c>
      <c r="D45" s="44">
        <v>92.3</v>
      </c>
      <c r="E45" s="13">
        <v>69.7</v>
      </c>
      <c r="F45" s="13">
        <v>73.7</v>
      </c>
    </row>
    <row r="46" spans="1:6">
      <c r="A46" s="35" t="s">
        <v>79</v>
      </c>
      <c r="B46" s="2" t="s">
        <v>96</v>
      </c>
      <c r="C46" s="2">
        <v>95.1</v>
      </c>
      <c r="D46" s="2">
        <v>92.3</v>
      </c>
      <c r="E46" s="2">
        <v>51</v>
      </c>
      <c r="F46" s="2">
        <v>58</v>
      </c>
    </row>
    <row r="47" spans="1:6">
      <c r="A47" s="35" t="s">
        <v>24</v>
      </c>
      <c r="B47" s="2" t="s">
        <v>100</v>
      </c>
      <c r="C47" s="2">
        <v>92.2</v>
      </c>
      <c r="D47" s="2">
        <v>92.2</v>
      </c>
      <c r="E47" s="2">
        <v>79.8</v>
      </c>
      <c r="F47" s="2"/>
    </row>
    <row r="48" spans="1:6">
      <c r="A48" s="35" t="s">
        <v>18</v>
      </c>
      <c r="B48" s="2" t="s">
        <v>100</v>
      </c>
      <c r="C48" s="2">
        <v>76</v>
      </c>
      <c r="D48" s="2">
        <v>92.1</v>
      </c>
      <c r="E48" s="91">
        <v>59.4</v>
      </c>
      <c r="F48" s="45">
        <v>68.2</v>
      </c>
    </row>
    <row r="49" spans="1:6">
      <c r="A49" s="35" t="s">
        <v>35</v>
      </c>
      <c r="B49" s="2" t="s">
        <v>97</v>
      </c>
      <c r="C49" s="2">
        <v>91</v>
      </c>
      <c r="D49" s="2">
        <v>91</v>
      </c>
      <c r="E49" s="2">
        <v>39.799999999999997</v>
      </c>
      <c r="F49" s="45">
        <v>62.5</v>
      </c>
    </row>
    <row r="50" spans="1:6">
      <c r="A50" s="35" t="s">
        <v>63</v>
      </c>
      <c r="B50" s="2" t="s">
        <v>99</v>
      </c>
      <c r="C50" s="24">
        <v>91</v>
      </c>
      <c r="D50" s="24">
        <v>91</v>
      </c>
      <c r="E50" s="38">
        <v>42.4</v>
      </c>
      <c r="F50" s="38">
        <v>55.2</v>
      </c>
    </row>
    <row r="51" spans="1:6">
      <c r="A51" s="35" t="s">
        <v>30</v>
      </c>
      <c r="B51" s="2" t="s">
        <v>96</v>
      </c>
      <c r="C51" s="2">
        <v>28</v>
      </c>
      <c r="D51" s="2">
        <v>90.7</v>
      </c>
      <c r="E51" s="2" t="s">
        <v>138</v>
      </c>
      <c r="F51" s="2" t="s">
        <v>138</v>
      </c>
    </row>
    <row r="52" spans="1:6">
      <c r="A52" s="35" t="s">
        <v>40</v>
      </c>
      <c r="B52" s="2" t="s">
        <v>98</v>
      </c>
      <c r="C52" s="38">
        <v>70</v>
      </c>
      <c r="D52" s="38">
        <v>87.9</v>
      </c>
      <c r="E52" s="38">
        <v>33.4</v>
      </c>
      <c r="F52" s="38">
        <v>58.4</v>
      </c>
    </row>
    <row r="53" spans="1:6">
      <c r="A53" s="35" t="s">
        <v>85</v>
      </c>
      <c r="B53" s="2" t="s">
        <v>97</v>
      </c>
      <c r="C53" s="107">
        <v>81</v>
      </c>
      <c r="D53" s="13">
        <v>87.5</v>
      </c>
      <c r="E53" s="43">
        <v>31</v>
      </c>
      <c r="F53" s="43">
        <v>60</v>
      </c>
    </row>
    <row r="54" spans="1:6">
      <c r="A54" s="35" t="s">
        <v>27</v>
      </c>
      <c r="B54" s="2" t="s">
        <v>97</v>
      </c>
      <c r="C54" s="7">
        <v>55</v>
      </c>
      <c r="D54" s="7">
        <v>86</v>
      </c>
      <c r="E54" s="2" t="s">
        <v>138</v>
      </c>
      <c r="F54" s="2" t="s">
        <v>138</v>
      </c>
    </row>
    <row r="55" spans="1:6" ht="30">
      <c r="A55" s="35" t="s">
        <v>93</v>
      </c>
      <c r="B55" s="2" t="s">
        <v>102</v>
      </c>
      <c r="C55" s="2">
        <v>84.6</v>
      </c>
      <c r="D55" s="2">
        <v>84.6</v>
      </c>
      <c r="E55" s="100">
        <v>71</v>
      </c>
      <c r="F55" s="101">
        <v>54.17</v>
      </c>
    </row>
    <row r="56" spans="1:6">
      <c r="A56" s="35" t="s">
        <v>19</v>
      </c>
      <c r="B56" s="2" t="s">
        <v>100</v>
      </c>
      <c r="C56" s="86">
        <v>83</v>
      </c>
      <c r="D56" s="86">
        <v>83.3</v>
      </c>
      <c r="E56" s="86">
        <v>95</v>
      </c>
      <c r="F56" s="86">
        <v>100</v>
      </c>
    </row>
    <row r="57" spans="1:6">
      <c r="A57" s="35" t="s">
        <v>42</v>
      </c>
      <c r="B57" s="2" t="s">
        <v>95</v>
      </c>
      <c r="C57" s="108">
        <v>82</v>
      </c>
      <c r="D57" s="108">
        <v>83</v>
      </c>
      <c r="E57" s="89">
        <v>82.4</v>
      </c>
      <c r="F57" s="89">
        <v>0.74299999999999999</v>
      </c>
    </row>
    <row r="58" spans="1:6" ht="30">
      <c r="A58" s="35" t="s">
        <v>26</v>
      </c>
      <c r="B58" s="2" t="s">
        <v>97</v>
      </c>
      <c r="C58" s="2">
        <v>78</v>
      </c>
      <c r="D58" s="2">
        <v>81.8</v>
      </c>
      <c r="E58" s="2">
        <v>48.7</v>
      </c>
      <c r="F58" s="2" t="s">
        <v>138</v>
      </c>
    </row>
    <row r="59" spans="1:6">
      <c r="A59" s="35" t="s">
        <v>84</v>
      </c>
      <c r="B59" s="2" t="s">
        <v>99</v>
      </c>
      <c r="C59" s="13">
        <v>80</v>
      </c>
      <c r="D59" s="13">
        <v>80</v>
      </c>
      <c r="E59" s="43">
        <v>32.1</v>
      </c>
      <c r="F59" s="43">
        <v>46</v>
      </c>
    </row>
    <row r="60" spans="1:6">
      <c r="A60" s="35" t="s">
        <v>34</v>
      </c>
      <c r="B60" s="2" t="s">
        <v>100</v>
      </c>
      <c r="C60" s="84">
        <v>76</v>
      </c>
      <c r="D60" s="84">
        <v>76</v>
      </c>
      <c r="E60" s="86">
        <v>83.7</v>
      </c>
      <c r="F60" s="86" t="s">
        <v>138</v>
      </c>
    </row>
    <row r="61" spans="1:6">
      <c r="A61" s="35" t="s">
        <v>59</v>
      </c>
      <c r="B61" s="2" t="s">
        <v>96</v>
      </c>
      <c r="C61" s="24">
        <v>73.8</v>
      </c>
      <c r="D61" s="24">
        <v>75.400000000000006</v>
      </c>
      <c r="E61" s="38">
        <v>41.1</v>
      </c>
      <c r="F61" s="38">
        <v>48.6</v>
      </c>
    </row>
    <row r="62" spans="1:6">
      <c r="A62" s="35" t="s">
        <v>14</v>
      </c>
      <c r="B62" s="2" t="s">
        <v>97</v>
      </c>
      <c r="C62" s="59">
        <v>75.3</v>
      </c>
      <c r="D62" s="59">
        <v>75.3</v>
      </c>
      <c r="E62" s="244">
        <v>32</v>
      </c>
      <c r="F62" s="244">
        <f>16.6+5.5</f>
        <v>22.1</v>
      </c>
    </row>
    <row r="63" spans="1:6" ht="30">
      <c r="A63" s="35" t="s">
        <v>87</v>
      </c>
      <c r="B63" s="2" t="s">
        <v>102</v>
      </c>
      <c r="C63" s="92">
        <v>50</v>
      </c>
      <c r="D63" s="92">
        <v>75.2</v>
      </c>
      <c r="E63" s="92">
        <v>51.533333333333303</v>
      </c>
      <c r="F63" s="92">
        <v>66.7</v>
      </c>
    </row>
    <row r="64" spans="1:6">
      <c r="A64" s="35" t="s">
        <v>69</v>
      </c>
      <c r="B64" s="2" t="s">
        <v>99</v>
      </c>
      <c r="C64" s="90">
        <v>29</v>
      </c>
      <c r="D64" s="90">
        <v>75</v>
      </c>
      <c r="E64" s="85">
        <v>46.1</v>
      </c>
      <c r="F64" s="86" t="s">
        <v>138</v>
      </c>
    </row>
    <row r="65" spans="1:6" ht="30">
      <c r="A65" s="35" t="s">
        <v>31</v>
      </c>
      <c r="B65" s="2" t="s">
        <v>101</v>
      </c>
      <c r="C65" s="2">
        <v>75</v>
      </c>
      <c r="D65" s="2">
        <v>73.5</v>
      </c>
      <c r="E65" s="2">
        <v>71.900000000000006</v>
      </c>
      <c r="F65" s="2">
        <v>83.2</v>
      </c>
    </row>
    <row r="66" spans="1:6">
      <c r="A66" s="35" t="s">
        <v>51</v>
      </c>
      <c r="B66" s="2" t="s">
        <v>99</v>
      </c>
      <c r="C66" s="43">
        <v>24.4</v>
      </c>
      <c r="D66" s="43">
        <v>68.400000000000006</v>
      </c>
      <c r="E66" s="43">
        <v>45.7</v>
      </c>
      <c r="F66" s="43" t="s">
        <v>138</v>
      </c>
    </row>
    <row r="67" spans="1:6">
      <c r="A67" s="35" t="s">
        <v>23</v>
      </c>
      <c r="B67" s="2" t="s">
        <v>98</v>
      </c>
      <c r="C67" s="243">
        <v>23</v>
      </c>
      <c r="D67" s="243">
        <v>67.599999999999994</v>
      </c>
      <c r="E67" s="243">
        <v>49.4</v>
      </c>
      <c r="F67" s="2"/>
    </row>
    <row r="68" spans="1:6">
      <c r="A68" s="35" t="s">
        <v>43</v>
      </c>
      <c r="B68" s="2" t="s">
        <v>96</v>
      </c>
      <c r="C68" s="43">
        <v>67</v>
      </c>
      <c r="D68" s="43">
        <v>67</v>
      </c>
      <c r="E68" s="2">
        <v>40.9</v>
      </c>
      <c r="F68" s="2"/>
    </row>
    <row r="69" spans="1:6">
      <c r="A69" s="35" t="s">
        <v>56</v>
      </c>
      <c r="B69" s="2" t="s">
        <v>99</v>
      </c>
      <c r="C69" s="2">
        <v>63</v>
      </c>
      <c r="D69" s="242">
        <v>63.5</v>
      </c>
      <c r="E69" s="106">
        <v>43.2</v>
      </c>
      <c r="F69" s="2">
        <v>67</v>
      </c>
    </row>
    <row r="70" spans="1:6">
      <c r="A70" s="35" t="s">
        <v>94</v>
      </c>
      <c r="B70" s="2" t="s">
        <v>100</v>
      </c>
      <c r="C70" s="13">
        <v>62.9</v>
      </c>
      <c r="D70" s="13">
        <v>63</v>
      </c>
      <c r="E70" s="2">
        <v>21.2</v>
      </c>
      <c r="F70" s="43">
        <v>14.6</v>
      </c>
    </row>
    <row r="71" spans="1:6">
      <c r="A71" s="35" t="s">
        <v>48</v>
      </c>
      <c r="B71" s="2" t="s">
        <v>100</v>
      </c>
      <c r="C71" s="243">
        <v>59.3</v>
      </c>
      <c r="D71" s="243">
        <v>59.4</v>
      </c>
      <c r="E71" s="247">
        <v>44</v>
      </c>
      <c r="F71" s="86" t="s">
        <v>138</v>
      </c>
    </row>
    <row r="72" spans="1:6">
      <c r="A72" s="35" t="s">
        <v>41</v>
      </c>
      <c r="B72" s="2" t="s">
        <v>100</v>
      </c>
      <c r="C72" s="2">
        <v>50</v>
      </c>
      <c r="D72" s="2">
        <v>58.9</v>
      </c>
      <c r="E72" s="2">
        <v>78.099999999999994</v>
      </c>
      <c r="F72" s="2">
        <v>77.8</v>
      </c>
    </row>
    <row r="73" spans="1:6">
      <c r="A73" s="35" t="s">
        <v>37</v>
      </c>
      <c r="B73" s="2" t="s">
        <v>98</v>
      </c>
      <c r="C73" s="2">
        <v>57.4</v>
      </c>
      <c r="D73" s="2">
        <v>57.4</v>
      </c>
      <c r="E73" s="2"/>
      <c r="F73" s="2"/>
    </row>
    <row r="74" spans="1:6">
      <c r="A74" s="35" t="s">
        <v>46</v>
      </c>
      <c r="B74" s="2" t="s">
        <v>100</v>
      </c>
      <c r="C74" s="24">
        <v>52</v>
      </c>
      <c r="D74" s="24">
        <v>52</v>
      </c>
      <c r="E74" s="243">
        <v>45.1</v>
      </c>
      <c r="F74" s="243"/>
    </row>
    <row r="75" spans="1:6">
      <c r="A75" s="35" t="s">
        <v>21</v>
      </c>
      <c r="B75" s="2" t="s">
        <v>100</v>
      </c>
      <c r="C75" s="24">
        <v>50</v>
      </c>
      <c r="D75" s="24">
        <v>50</v>
      </c>
      <c r="E75" s="2">
        <v>62.1</v>
      </c>
      <c r="F75" s="2">
        <v>55</v>
      </c>
    </row>
    <row r="76" spans="1:6">
      <c r="A76" s="35" t="s">
        <v>74</v>
      </c>
      <c r="B76" s="2" t="s">
        <v>100</v>
      </c>
      <c r="C76" s="24">
        <v>20</v>
      </c>
      <c r="D76" s="24">
        <v>45</v>
      </c>
      <c r="E76" s="2" t="s">
        <v>138</v>
      </c>
      <c r="F76" s="2"/>
    </row>
    <row r="77" spans="1:6">
      <c r="A77" s="35" t="s">
        <v>53</v>
      </c>
      <c r="B77" s="2" t="s">
        <v>100</v>
      </c>
      <c r="C77" s="243">
        <v>30</v>
      </c>
      <c r="D77" s="243">
        <v>41.7</v>
      </c>
      <c r="E77" s="60">
        <v>68.5</v>
      </c>
      <c r="F77" s="38">
        <v>47</v>
      </c>
    </row>
    <row r="78" spans="1:6">
      <c r="A78" s="35" t="s">
        <v>39</v>
      </c>
      <c r="B78" s="2" t="s">
        <v>99</v>
      </c>
      <c r="C78" s="2">
        <v>38.5</v>
      </c>
      <c r="D78" s="2">
        <v>40</v>
      </c>
      <c r="E78" s="2">
        <v>50</v>
      </c>
      <c r="F78" s="2" t="s">
        <v>138</v>
      </c>
    </row>
    <row r="79" spans="1:6">
      <c r="A79" s="35" t="s">
        <v>89</v>
      </c>
      <c r="B79" s="2" t="s">
        <v>101</v>
      </c>
      <c r="C79" s="243">
        <v>36</v>
      </c>
      <c r="D79" s="243">
        <v>36</v>
      </c>
      <c r="E79" s="243">
        <v>32</v>
      </c>
      <c r="F79" s="243">
        <v>49</v>
      </c>
    </row>
    <row r="80" spans="1:6">
      <c r="A80" s="35" t="s">
        <v>65</v>
      </c>
      <c r="B80" s="2" t="s">
        <v>98</v>
      </c>
      <c r="C80" s="246">
        <v>33</v>
      </c>
      <c r="D80" s="246">
        <v>33</v>
      </c>
      <c r="E80" s="246">
        <v>58.4</v>
      </c>
      <c r="F80" s="246"/>
    </row>
    <row r="81" spans="1:6" ht="20.25" customHeight="1">
      <c r="A81" s="35" t="s">
        <v>22</v>
      </c>
      <c r="B81" s="2" t="s">
        <v>95</v>
      </c>
      <c r="C81" s="2">
        <v>30</v>
      </c>
      <c r="D81" s="2">
        <v>30.1</v>
      </c>
      <c r="E81" s="2">
        <v>49.78</v>
      </c>
      <c r="F81" s="2" t="s">
        <v>138</v>
      </c>
    </row>
    <row r="82" spans="1:6" ht="30">
      <c r="A82" s="35" t="s">
        <v>17</v>
      </c>
      <c r="B82" s="2" t="s">
        <v>99</v>
      </c>
      <c r="C82" s="106">
        <v>8</v>
      </c>
      <c r="D82" s="106">
        <v>30</v>
      </c>
      <c r="E82" s="2">
        <v>72.3</v>
      </c>
      <c r="F82" s="2" t="s">
        <v>138</v>
      </c>
    </row>
    <row r="83" spans="1:6" ht="18.75" customHeight="1">
      <c r="A83" s="35" t="s">
        <v>38</v>
      </c>
      <c r="B83" s="2" t="s">
        <v>96</v>
      </c>
      <c r="C83" s="2">
        <v>26.2</v>
      </c>
      <c r="D83" s="2">
        <v>26.2</v>
      </c>
      <c r="E83" s="2">
        <v>39.9</v>
      </c>
      <c r="F83" s="2">
        <v>74.400000000000006</v>
      </c>
    </row>
    <row r="84" spans="1:6" ht="30">
      <c r="A84" s="35" t="s">
        <v>92</v>
      </c>
      <c r="B84" s="2" t="s">
        <v>97</v>
      </c>
      <c r="C84" s="243">
        <v>20</v>
      </c>
      <c r="D84" s="243">
        <v>20</v>
      </c>
      <c r="E84" s="7">
        <v>43.833333333333336</v>
      </c>
      <c r="F84" s="7">
        <v>41.3</v>
      </c>
    </row>
    <row r="85" spans="1:6" ht="19.5" customHeight="1">
      <c r="A85" s="35" t="s">
        <v>73</v>
      </c>
      <c r="B85" s="2" t="s">
        <v>101</v>
      </c>
      <c r="C85" s="13">
        <v>19</v>
      </c>
      <c r="D85" s="13">
        <v>17.399999999999999</v>
      </c>
      <c r="E85" s="2">
        <v>33.200000000000003</v>
      </c>
      <c r="F85" s="43" t="s">
        <v>138</v>
      </c>
    </row>
    <row r="86" spans="1:6">
      <c r="A86" s="35" t="s">
        <v>81</v>
      </c>
      <c r="B86" s="2" t="s">
        <v>96</v>
      </c>
      <c r="C86" s="38">
        <v>10</v>
      </c>
      <c r="D86" s="38">
        <v>12</v>
      </c>
      <c r="E86" s="38" t="s">
        <v>103</v>
      </c>
      <c r="F86" s="38" t="s">
        <v>103</v>
      </c>
    </row>
    <row r="87" spans="1:6" ht="30">
      <c r="A87" s="35" t="s">
        <v>55</v>
      </c>
      <c r="B87" s="2" t="s">
        <v>98</v>
      </c>
      <c r="C87" s="59">
        <v>2</v>
      </c>
      <c r="D87" s="59">
        <v>2.7</v>
      </c>
      <c r="E87" s="105">
        <v>90</v>
      </c>
      <c r="F87" s="86">
        <v>89</v>
      </c>
    </row>
    <row r="93" spans="1:6" ht="81" customHeight="1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98" zoomScaleNormal="98" workbookViewId="0">
      <pane ySplit="1" topLeftCell="A2" activePane="bottomLeft" state="frozen"/>
      <selection pane="bottomLeft" activeCell="B12" sqref="B12"/>
    </sheetView>
  </sheetViews>
  <sheetFormatPr defaultColWidth="9.140625" defaultRowHeight="15"/>
  <cols>
    <col min="1" max="1" width="25.140625" style="187" customWidth="1"/>
    <col min="2" max="2" width="8.42578125" style="193" customWidth="1"/>
    <col min="3" max="4" width="9.140625" style="193"/>
    <col min="5" max="5" width="17" style="193" customWidth="1"/>
    <col min="6" max="6" width="17.28515625" style="193" customWidth="1"/>
    <col min="7" max="16384" width="9.140625" style="53"/>
  </cols>
  <sheetData>
    <row r="1" spans="1:6" ht="97.5" customHeight="1">
      <c r="A1" s="283" t="s">
        <v>148</v>
      </c>
      <c r="B1" s="283"/>
      <c r="C1" s="283"/>
      <c r="D1" s="283"/>
      <c r="E1" s="283"/>
      <c r="F1" s="283"/>
    </row>
    <row r="2" spans="1:6" ht="153">
      <c r="A2" s="97" t="s">
        <v>8</v>
      </c>
      <c r="B2" s="97" t="s">
        <v>9</v>
      </c>
      <c r="C2" s="8" t="s">
        <v>112</v>
      </c>
      <c r="D2" s="8" t="s">
        <v>113</v>
      </c>
      <c r="E2" s="8" t="s">
        <v>114</v>
      </c>
      <c r="F2" s="8" t="s">
        <v>115</v>
      </c>
    </row>
    <row r="3" spans="1:6">
      <c r="A3" s="55" t="s">
        <v>13</v>
      </c>
      <c r="B3" s="86" t="s">
        <v>96</v>
      </c>
      <c r="C3" s="86" t="s">
        <v>137</v>
      </c>
      <c r="D3" s="86" t="s">
        <v>137</v>
      </c>
      <c r="E3" s="86" t="s">
        <v>137</v>
      </c>
      <c r="F3" s="86" t="s">
        <v>137</v>
      </c>
    </row>
    <row r="4" spans="1:6">
      <c r="A4" s="55" t="s">
        <v>15</v>
      </c>
      <c r="B4" s="86" t="s">
        <v>98</v>
      </c>
      <c r="C4" s="86" t="s">
        <v>137</v>
      </c>
      <c r="D4" s="86" t="s">
        <v>137</v>
      </c>
      <c r="E4" s="86" t="s">
        <v>137</v>
      </c>
      <c r="F4" s="86" t="s">
        <v>137</v>
      </c>
    </row>
    <row r="5" spans="1:6">
      <c r="A5" s="55" t="s">
        <v>16</v>
      </c>
      <c r="B5" s="86" t="s">
        <v>95</v>
      </c>
      <c r="C5" s="86" t="s">
        <v>137</v>
      </c>
      <c r="D5" s="86" t="s">
        <v>137</v>
      </c>
      <c r="E5" s="86" t="s">
        <v>137</v>
      </c>
      <c r="F5" s="86" t="s">
        <v>137</v>
      </c>
    </row>
    <row r="6" spans="1:6">
      <c r="A6" s="55" t="s">
        <v>23</v>
      </c>
      <c r="B6" s="86" t="s">
        <v>98</v>
      </c>
      <c r="C6" s="86" t="s">
        <v>137</v>
      </c>
      <c r="D6" s="86" t="s">
        <v>137</v>
      </c>
      <c r="E6" s="86" t="s">
        <v>137</v>
      </c>
      <c r="F6" s="86" t="s">
        <v>137</v>
      </c>
    </row>
    <row r="7" spans="1:6">
      <c r="A7" s="55" t="s">
        <v>24</v>
      </c>
      <c r="B7" s="86" t="s">
        <v>100</v>
      </c>
      <c r="C7" s="86" t="s">
        <v>137</v>
      </c>
      <c r="D7" s="86" t="s">
        <v>137</v>
      </c>
      <c r="E7" s="86" t="s">
        <v>137</v>
      </c>
      <c r="F7" s="86" t="s">
        <v>137</v>
      </c>
    </row>
    <row r="8" spans="1:6">
      <c r="A8" s="66" t="s">
        <v>28</v>
      </c>
      <c r="B8" s="163" t="s">
        <v>100</v>
      </c>
      <c r="C8" s="86" t="s">
        <v>137</v>
      </c>
      <c r="D8" s="86" t="s">
        <v>137</v>
      </c>
      <c r="E8" s="86" t="s">
        <v>137</v>
      </c>
      <c r="F8" s="86" t="s">
        <v>137</v>
      </c>
    </row>
    <row r="9" spans="1:6">
      <c r="A9" s="55" t="s">
        <v>33</v>
      </c>
      <c r="B9" s="86" t="s">
        <v>95</v>
      </c>
      <c r="C9" s="86" t="s">
        <v>137</v>
      </c>
      <c r="D9" s="86" t="s">
        <v>137</v>
      </c>
      <c r="E9" s="86" t="s">
        <v>137</v>
      </c>
      <c r="F9" s="86" t="s">
        <v>137</v>
      </c>
    </row>
    <row r="10" spans="1:6">
      <c r="A10" s="189" t="s">
        <v>35</v>
      </c>
      <c r="B10" s="78" t="s">
        <v>97</v>
      </c>
      <c r="C10" s="86" t="s">
        <v>137</v>
      </c>
      <c r="D10" s="86" t="s">
        <v>137</v>
      </c>
      <c r="E10" s="86" t="s">
        <v>137</v>
      </c>
      <c r="F10" s="86" t="s">
        <v>137</v>
      </c>
    </row>
    <row r="11" spans="1:6">
      <c r="A11" s="55" t="s">
        <v>43</v>
      </c>
      <c r="B11" s="86" t="s">
        <v>96</v>
      </c>
      <c r="C11" s="105" t="s">
        <v>137</v>
      </c>
      <c r="D11" s="105" t="s">
        <v>137</v>
      </c>
      <c r="E11" s="105" t="s">
        <v>137</v>
      </c>
      <c r="F11" s="105" t="s">
        <v>137</v>
      </c>
    </row>
    <row r="12" spans="1:6">
      <c r="A12" s="55" t="s">
        <v>44</v>
      </c>
      <c r="B12" s="86" t="s">
        <v>95</v>
      </c>
      <c r="C12" s="105" t="s">
        <v>137</v>
      </c>
      <c r="D12" s="105" t="s">
        <v>137</v>
      </c>
      <c r="E12" s="155" t="s">
        <v>137</v>
      </c>
      <c r="F12" s="155" t="s">
        <v>137</v>
      </c>
    </row>
    <row r="13" spans="1:6">
      <c r="A13" s="55" t="s">
        <v>46</v>
      </c>
      <c r="B13" s="190" t="s">
        <v>100</v>
      </c>
      <c r="C13" s="86" t="s">
        <v>137</v>
      </c>
      <c r="D13" s="86" t="s">
        <v>137</v>
      </c>
      <c r="E13" s="86" t="s">
        <v>137</v>
      </c>
      <c r="F13" s="86" t="s">
        <v>137</v>
      </c>
    </row>
    <row r="14" spans="1:6">
      <c r="A14" s="55" t="s">
        <v>49</v>
      </c>
      <c r="B14" s="86" t="s">
        <v>97</v>
      </c>
      <c r="C14" s="86" t="s">
        <v>137</v>
      </c>
      <c r="D14" s="86" t="s">
        <v>137</v>
      </c>
      <c r="E14" s="86" t="s">
        <v>137</v>
      </c>
      <c r="F14" s="86" t="s">
        <v>137</v>
      </c>
    </row>
    <row r="15" spans="1:6">
      <c r="A15" s="55" t="s">
        <v>51</v>
      </c>
      <c r="B15" s="86" t="s">
        <v>99</v>
      </c>
      <c r="C15" s="165" t="s">
        <v>137</v>
      </c>
      <c r="D15" s="165" t="s">
        <v>137</v>
      </c>
      <c r="E15" s="165" t="s">
        <v>137</v>
      </c>
      <c r="F15" s="165" t="s">
        <v>137</v>
      </c>
    </row>
    <row r="16" spans="1:6" ht="30">
      <c r="A16" s="55" t="s">
        <v>55</v>
      </c>
      <c r="B16" s="86" t="s">
        <v>98</v>
      </c>
      <c r="C16" s="86" t="s">
        <v>137</v>
      </c>
      <c r="D16" s="86" t="s">
        <v>137</v>
      </c>
      <c r="E16" s="86" t="s">
        <v>137</v>
      </c>
      <c r="F16" s="86" t="s">
        <v>137</v>
      </c>
    </row>
    <row r="17" spans="1:6">
      <c r="A17" s="55" t="s">
        <v>57</v>
      </c>
      <c r="B17" s="86" t="s">
        <v>98</v>
      </c>
      <c r="C17" s="90" t="s">
        <v>137</v>
      </c>
      <c r="D17" s="90" t="s">
        <v>137</v>
      </c>
      <c r="E17" s="90" t="s">
        <v>137</v>
      </c>
      <c r="F17" s="90" t="s">
        <v>137</v>
      </c>
    </row>
    <row r="18" spans="1:6">
      <c r="A18" s="55" t="s">
        <v>62</v>
      </c>
      <c r="B18" s="86" t="s">
        <v>99</v>
      </c>
      <c r="C18" s="86" t="s">
        <v>137</v>
      </c>
      <c r="D18" s="86" t="s">
        <v>137</v>
      </c>
      <c r="E18" s="86" t="s">
        <v>137</v>
      </c>
      <c r="F18" s="86" t="s">
        <v>137</v>
      </c>
    </row>
    <row r="19" spans="1:6">
      <c r="A19" s="55" t="s">
        <v>63</v>
      </c>
      <c r="B19" s="86" t="s">
        <v>99</v>
      </c>
      <c r="C19" s="86" t="s">
        <v>137</v>
      </c>
      <c r="D19" s="86" t="s">
        <v>137</v>
      </c>
      <c r="E19" s="86" t="s">
        <v>137</v>
      </c>
      <c r="F19" s="86" t="s">
        <v>137</v>
      </c>
    </row>
    <row r="20" spans="1:6">
      <c r="A20" s="55" t="s">
        <v>70</v>
      </c>
      <c r="B20" s="86" t="s">
        <v>97</v>
      </c>
      <c r="C20" s="86" t="s">
        <v>137</v>
      </c>
      <c r="D20" s="86" t="s">
        <v>137</v>
      </c>
      <c r="E20" s="86" t="s">
        <v>137</v>
      </c>
      <c r="F20" s="86" t="s">
        <v>137</v>
      </c>
    </row>
    <row r="21" spans="1:6">
      <c r="A21" s="55" t="s">
        <v>76</v>
      </c>
      <c r="B21" s="86" t="s">
        <v>100</v>
      </c>
      <c r="C21" s="86" t="s">
        <v>137</v>
      </c>
      <c r="D21" s="86" t="s">
        <v>137</v>
      </c>
      <c r="E21" s="86" t="s">
        <v>137</v>
      </c>
      <c r="F21" s="86" t="s">
        <v>137</v>
      </c>
    </row>
    <row r="22" spans="1:6">
      <c r="A22" s="55" t="s">
        <v>78</v>
      </c>
      <c r="B22" s="86" t="s">
        <v>100</v>
      </c>
      <c r="C22" s="86" t="s">
        <v>137</v>
      </c>
      <c r="D22" s="86" t="s">
        <v>137</v>
      </c>
      <c r="E22" s="86" t="s">
        <v>137</v>
      </c>
      <c r="F22" s="86" t="s">
        <v>137</v>
      </c>
    </row>
    <row r="23" spans="1:6">
      <c r="A23" s="55" t="s">
        <v>79</v>
      </c>
      <c r="B23" s="190" t="s">
        <v>96</v>
      </c>
      <c r="C23" s="86" t="s">
        <v>137</v>
      </c>
      <c r="D23" s="86" t="s">
        <v>137</v>
      </c>
      <c r="E23" s="86" t="s">
        <v>137</v>
      </c>
      <c r="F23" s="86" t="s">
        <v>137</v>
      </c>
    </row>
    <row r="24" spans="1:6">
      <c r="A24" s="55" t="s">
        <v>81</v>
      </c>
      <c r="B24" s="86" t="s">
        <v>96</v>
      </c>
      <c r="C24" s="105" t="s">
        <v>137</v>
      </c>
      <c r="D24" s="105" t="s">
        <v>137</v>
      </c>
      <c r="E24" s="105" t="s">
        <v>137</v>
      </c>
      <c r="F24" s="105" t="s">
        <v>137</v>
      </c>
    </row>
    <row r="25" spans="1:6">
      <c r="A25" s="55" t="s">
        <v>83</v>
      </c>
      <c r="B25" s="86" t="s">
        <v>99</v>
      </c>
      <c r="C25" s="59" t="s">
        <v>137</v>
      </c>
      <c r="D25" s="59" t="s">
        <v>137</v>
      </c>
      <c r="E25" s="59" t="s">
        <v>137</v>
      </c>
      <c r="F25" s="59" t="s">
        <v>137</v>
      </c>
    </row>
    <row r="26" spans="1:6" ht="30">
      <c r="A26" s="55" t="s">
        <v>91</v>
      </c>
      <c r="B26" s="190" t="s">
        <v>97</v>
      </c>
      <c r="C26" s="86" t="s">
        <v>137</v>
      </c>
      <c r="D26" s="86" t="s">
        <v>137</v>
      </c>
      <c r="E26" s="86" t="s">
        <v>137</v>
      </c>
      <c r="F26" s="86" t="s">
        <v>137</v>
      </c>
    </row>
    <row r="27" spans="1:6">
      <c r="A27" s="83" t="s">
        <v>12</v>
      </c>
      <c r="B27" s="86" t="s">
        <v>96</v>
      </c>
      <c r="C27" s="188" t="s">
        <v>140</v>
      </c>
      <c r="D27" s="188" t="s">
        <v>140</v>
      </c>
      <c r="E27" s="188">
        <v>63.6</v>
      </c>
      <c r="F27" s="188">
        <v>36.4</v>
      </c>
    </row>
    <row r="28" spans="1:6">
      <c r="A28" s="55" t="s">
        <v>61</v>
      </c>
      <c r="B28" s="86" t="s">
        <v>100</v>
      </c>
      <c r="C28" s="86" t="s">
        <v>140</v>
      </c>
      <c r="D28" s="86" t="s">
        <v>140</v>
      </c>
      <c r="E28" s="86">
        <v>46</v>
      </c>
      <c r="F28" s="86">
        <v>63</v>
      </c>
    </row>
    <row r="29" spans="1:6">
      <c r="A29" s="55" t="s">
        <v>141</v>
      </c>
      <c r="B29" s="86" t="s">
        <v>98</v>
      </c>
      <c r="C29" s="2" t="s">
        <v>140</v>
      </c>
      <c r="D29" s="2" t="s">
        <v>140</v>
      </c>
      <c r="E29" s="2">
        <v>62.2</v>
      </c>
      <c r="F29" s="2"/>
    </row>
    <row r="30" spans="1:6" ht="30">
      <c r="A30" s="55" t="s">
        <v>93</v>
      </c>
      <c r="B30" s="86" t="s">
        <v>102</v>
      </c>
      <c r="C30" s="86" t="s">
        <v>140</v>
      </c>
      <c r="D30" s="86" t="s">
        <v>140</v>
      </c>
      <c r="E30" s="192">
        <v>45</v>
      </c>
      <c r="F30" s="192">
        <v>50</v>
      </c>
    </row>
    <row r="31" spans="1:6">
      <c r="A31" s="55" t="s">
        <v>29</v>
      </c>
      <c r="B31" s="86" t="s">
        <v>101</v>
      </c>
      <c r="C31" s="86">
        <v>0.41</v>
      </c>
      <c r="D31" s="86" t="s">
        <v>138</v>
      </c>
      <c r="E31" s="86" t="s">
        <v>138</v>
      </c>
      <c r="F31" s="86" t="s">
        <v>138</v>
      </c>
    </row>
    <row r="32" spans="1:6">
      <c r="A32" s="55" t="s">
        <v>52</v>
      </c>
      <c r="B32" s="86" t="s">
        <v>100</v>
      </c>
      <c r="C32" s="86">
        <v>2.5</v>
      </c>
      <c r="D32" s="86">
        <v>2.5</v>
      </c>
      <c r="E32" s="105">
        <v>37</v>
      </c>
      <c r="F32" s="154" t="s">
        <v>103</v>
      </c>
    </row>
    <row r="33" spans="1:6">
      <c r="A33" s="55" t="s">
        <v>53</v>
      </c>
      <c r="B33" s="86" t="s">
        <v>100</v>
      </c>
      <c r="C33" s="86">
        <v>1.9</v>
      </c>
      <c r="D33" s="86">
        <v>2</v>
      </c>
      <c r="E33" s="195">
        <v>68</v>
      </c>
      <c r="F33" s="105">
        <v>64</v>
      </c>
    </row>
    <row r="34" spans="1:6">
      <c r="A34" s="55" t="s">
        <v>89</v>
      </c>
      <c r="B34" s="86" t="s">
        <v>101</v>
      </c>
      <c r="C34" s="86">
        <v>2</v>
      </c>
      <c r="D34" s="152">
        <v>2</v>
      </c>
      <c r="E34" s="86" t="s">
        <v>138</v>
      </c>
      <c r="F34" s="86">
        <v>49</v>
      </c>
    </row>
    <row r="35" spans="1:6">
      <c r="A35" s="55" t="s">
        <v>34</v>
      </c>
      <c r="B35" s="86" t="s">
        <v>100</v>
      </c>
      <c r="C35" s="86">
        <v>1.43</v>
      </c>
      <c r="D35" s="86">
        <v>1.43</v>
      </c>
      <c r="E35" s="86">
        <v>88.7</v>
      </c>
      <c r="F35" s="111" t="s">
        <v>138</v>
      </c>
    </row>
    <row r="36" spans="1:6">
      <c r="A36" s="55" t="s">
        <v>25</v>
      </c>
      <c r="B36" s="86" t="s">
        <v>101</v>
      </c>
      <c r="C36" s="86">
        <v>1.3</v>
      </c>
      <c r="D36" s="86">
        <v>1.3</v>
      </c>
      <c r="E36" s="86">
        <v>57.2</v>
      </c>
      <c r="F36" s="86">
        <v>72.900000000000006</v>
      </c>
    </row>
    <row r="37" spans="1:6">
      <c r="A37" s="55" t="s">
        <v>32</v>
      </c>
      <c r="B37" s="86" t="s">
        <v>98</v>
      </c>
      <c r="C37" s="86">
        <v>1.3</v>
      </c>
      <c r="D37" s="86">
        <v>1.3</v>
      </c>
      <c r="E37" s="86">
        <v>54.8</v>
      </c>
      <c r="F37" s="86"/>
    </row>
    <row r="38" spans="1:6" ht="30">
      <c r="A38" s="55" t="s">
        <v>26</v>
      </c>
      <c r="B38" s="86" t="s">
        <v>97</v>
      </c>
      <c r="C38" s="86">
        <v>1</v>
      </c>
      <c r="D38" s="86">
        <v>1.25</v>
      </c>
      <c r="E38" s="86">
        <v>44.1</v>
      </c>
      <c r="F38" s="2" t="s">
        <v>138</v>
      </c>
    </row>
    <row r="39" spans="1:6">
      <c r="A39" s="55" t="s">
        <v>64</v>
      </c>
      <c r="B39" s="86" t="s">
        <v>97</v>
      </c>
      <c r="C39" s="84">
        <v>1.1000000000000001</v>
      </c>
      <c r="D39" s="86">
        <v>1.2</v>
      </c>
      <c r="E39" s="135">
        <v>56</v>
      </c>
      <c r="F39" s="105">
        <v>100</v>
      </c>
    </row>
    <row r="40" spans="1:6">
      <c r="A40" s="55" t="s">
        <v>72</v>
      </c>
      <c r="B40" s="86" t="s">
        <v>95</v>
      </c>
      <c r="C40" s="86">
        <v>1.3</v>
      </c>
      <c r="D40" s="2">
        <v>1.2</v>
      </c>
      <c r="E40" s="160">
        <v>71.7</v>
      </c>
      <c r="F40" s="163" t="s">
        <v>103</v>
      </c>
    </row>
    <row r="41" spans="1:6">
      <c r="A41" s="55" t="s">
        <v>30</v>
      </c>
      <c r="B41" s="86" t="s">
        <v>96</v>
      </c>
      <c r="C41" s="2">
        <v>1.2</v>
      </c>
      <c r="D41" s="2">
        <v>1.1000000000000001</v>
      </c>
      <c r="E41" s="86" t="s">
        <v>138</v>
      </c>
      <c r="F41" s="86" t="s">
        <v>138</v>
      </c>
    </row>
    <row r="42" spans="1:6">
      <c r="A42" s="55" t="s">
        <v>48</v>
      </c>
      <c r="B42" s="86" t="s">
        <v>100</v>
      </c>
      <c r="C42" s="86">
        <v>1</v>
      </c>
      <c r="D42" s="86">
        <v>1</v>
      </c>
      <c r="E42" s="59">
        <v>47.5</v>
      </c>
      <c r="F42" s="55" t="s">
        <v>138</v>
      </c>
    </row>
    <row r="43" spans="1:6">
      <c r="A43" s="66" t="s">
        <v>56</v>
      </c>
      <c r="B43" s="86" t="s">
        <v>99</v>
      </c>
      <c r="C43" s="78">
        <v>1</v>
      </c>
      <c r="D43" s="78">
        <v>1</v>
      </c>
      <c r="E43" s="78">
        <v>51.2</v>
      </c>
      <c r="F43" s="78">
        <v>67</v>
      </c>
    </row>
    <row r="44" spans="1:6">
      <c r="A44" s="55" t="s">
        <v>94</v>
      </c>
      <c r="B44" s="86" t="s">
        <v>100</v>
      </c>
      <c r="C44" s="86">
        <v>1</v>
      </c>
      <c r="D44" s="86">
        <v>1</v>
      </c>
      <c r="E44" s="86">
        <v>27.2</v>
      </c>
      <c r="F44" s="105">
        <v>13.7</v>
      </c>
    </row>
    <row r="45" spans="1:6">
      <c r="A45" s="55" t="s">
        <v>80</v>
      </c>
      <c r="B45" s="86" t="s">
        <v>100</v>
      </c>
      <c r="C45" s="86">
        <v>0.97</v>
      </c>
      <c r="D45" s="86">
        <v>0.97</v>
      </c>
      <c r="E45" s="86">
        <v>0.57999999999999996</v>
      </c>
      <c r="F45" s="86">
        <v>0.6</v>
      </c>
    </row>
    <row r="46" spans="1:6">
      <c r="A46" s="55" t="s">
        <v>68</v>
      </c>
      <c r="B46" s="86" t="s">
        <v>99</v>
      </c>
      <c r="C46" s="86">
        <v>0.9</v>
      </c>
      <c r="D46" s="86">
        <v>0.9</v>
      </c>
      <c r="E46" s="90">
        <v>58.8</v>
      </c>
      <c r="F46" s="90">
        <v>60.4</v>
      </c>
    </row>
    <row r="47" spans="1:6">
      <c r="A47" s="55" t="s">
        <v>69</v>
      </c>
      <c r="B47" s="86" t="s">
        <v>99</v>
      </c>
      <c r="C47" s="90">
        <v>0.9</v>
      </c>
      <c r="D47" s="90">
        <v>0.9</v>
      </c>
      <c r="E47" s="85">
        <v>48</v>
      </c>
      <c r="F47" s="2" t="s">
        <v>138</v>
      </c>
    </row>
    <row r="48" spans="1:6">
      <c r="A48" s="55" t="s">
        <v>77</v>
      </c>
      <c r="B48" s="86" t="s">
        <v>99</v>
      </c>
      <c r="C48" s="2">
        <v>0.7</v>
      </c>
      <c r="D48" s="2">
        <v>0.81</v>
      </c>
      <c r="E48" s="2">
        <v>49.2</v>
      </c>
      <c r="F48" s="2">
        <v>62.5</v>
      </c>
    </row>
    <row r="49" spans="1:6">
      <c r="A49" s="55" t="s">
        <v>22</v>
      </c>
      <c r="B49" s="86" t="s">
        <v>95</v>
      </c>
      <c r="C49" s="86">
        <v>0.9</v>
      </c>
      <c r="D49" s="86">
        <v>0.8</v>
      </c>
      <c r="E49" s="86">
        <v>50.7</v>
      </c>
      <c r="F49" s="2" t="s">
        <v>138</v>
      </c>
    </row>
    <row r="50" spans="1:6">
      <c r="A50" s="55" t="s">
        <v>42</v>
      </c>
      <c r="B50" s="86" t="s">
        <v>95</v>
      </c>
      <c r="C50" s="86">
        <v>0.7</v>
      </c>
      <c r="D50" s="86">
        <v>0.77</v>
      </c>
      <c r="E50" s="86">
        <v>86.2</v>
      </c>
      <c r="F50" s="86">
        <v>86.3</v>
      </c>
    </row>
    <row r="51" spans="1:6">
      <c r="A51" s="55" t="s">
        <v>41</v>
      </c>
      <c r="B51" s="86" t="s">
        <v>100</v>
      </c>
      <c r="C51" s="86">
        <v>0.6</v>
      </c>
      <c r="D51" s="105">
        <v>0.7</v>
      </c>
      <c r="E51" s="86" t="s">
        <v>139</v>
      </c>
      <c r="F51" s="86">
        <v>100</v>
      </c>
    </row>
    <row r="52" spans="1:6">
      <c r="A52" s="55" t="s">
        <v>59</v>
      </c>
      <c r="B52" s="86" t="s">
        <v>96</v>
      </c>
      <c r="C52" s="86">
        <v>0.6</v>
      </c>
      <c r="D52" s="86">
        <v>0.7</v>
      </c>
      <c r="E52" s="105">
        <v>41.5</v>
      </c>
      <c r="F52" s="105">
        <v>51.3</v>
      </c>
    </row>
    <row r="53" spans="1:6" ht="30">
      <c r="A53" s="55" t="s">
        <v>73</v>
      </c>
      <c r="B53" s="86" t="s">
        <v>101</v>
      </c>
      <c r="C53" s="86">
        <v>0.63</v>
      </c>
      <c r="D53" s="86">
        <v>0.65</v>
      </c>
      <c r="E53" s="86">
        <v>37.5</v>
      </c>
      <c r="F53" s="2" t="s">
        <v>138</v>
      </c>
    </row>
    <row r="54" spans="1:6">
      <c r="A54" s="55" t="s">
        <v>47</v>
      </c>
      <c r="B54" s="86" t="s">
        <v>98</v>
      </c>
      <c r="C54" s="86">
        <v>0.63</v>
      </c>
      <c r="D54" s="86">
        <v>0.6</v>
      </c>
      <c r="E54" s="86">
        <v>40.6</v>
      </c>
      <c r="F54" s="86">
        <v>48.7</v>
      </c>
    </row>
    <row r="55" spans="1:6">
      <c r="A55" s="55" t="s">
        <v>85</v>
      </c>
      <c r="B55" s="86" t="s">
        <v>97</v>
      </c>
      <c r="C55" s="191">
        <v>0.6</v>
      </c>
      <c r="D55" s="90">
        <v>0.6</v>
      </c>
      <c r="E55" s="105">
        <v>56</v>
      </c>
      <c r="F55" s="105">
        <v>67</v>
      </c>
    </row>
    <row r="56" spans="1:6">
      <c r="A56" s="55" t="s">
        <v>88</v>
      </c>
      <c r="B56" s="86" t="s">
        <v>102</v>
      </c>
      <c r="C56" s="90">
        <v>0.9</v>
      </c>
      <c r="D56" s="90">
        <v>0.6</v>
      </c>
      <c r="E56" s="112">
        <v>60.5</v>
      </c>
      <c r="F56" s="112">
        <v>100</v>
      </c>
    </row>
    <row r="57" spans="1:6">
      <c r="A57" s="55" t="s">
        <v>67</v>
      </c>
      <c r="B57" s="86" t="s">
        <v>100</v>
      </c>
      <c r="C57" s="90">
        <v>0.54</v>
      </c>
      <c r="D57" s="90">
        <v>0.54</v>
      </c>
      <c r="E57" s="86">
        <v>61</v>
      </c>
      <c r="F57" s="204" t="s">
        <v>103</v>
      </c>
    </row>
    <row r="58" spans="1:6">
      <c r="A58" s="55" t="s">
        <v>58</v>
      </c>
      <c r="B58" s="86" t="s">
        <v>96</v>
      </c>
      <c r="C58" s="55">
        <v>0.53</v>
      </c>
      <c r="D58" s="55">
        <v>0.53</v>
      </c>
      <c r="E58" s="55">
        <v>54.75</v>
      </c>
      <c r="F58" s="55">
        <v>50</v>
      </c>
    </row>
    <row r="59" spans="1:6">
      <c r="A59" s="55" t="s">
        <v>14</v>
      </c>
      <c r="B59" s="86" t="s">
        <v>97</v>
      </c>
      <c r="C59" s="86">
        <v>0.53</v>
      </c>
      <c r="D59" s="86">
        <v>0.53</v>
      </c>
      <c r="E59" s="86">
        <v>35.5</v>
      </c>
      <c r="F59" s="86">
        <v>29.2</v>
      </c>
    </row>
    <row r="60" spans="1:6">
      <c r="A60" s="55" t="s">
        <v>60</v>
      </c>
      <c r="B60" s="86" t="s">
        <v>99</v>
      </c>
      <c r="C60" s="86">
        <v>0.48</v>
      </c>
      <c r="D60" s="86">
        <v>0.52</v>
      </c>
      <c r="E60" s="105">
        <v>72.7</v>
      </c>
      <c r="F60" s="105">
        <v>61.2</v>
      </c>
    </row>
    <row r="61" spans="1:6">
      <c r="A61" s="55" t="s">
        <v>20</v>
      </c>
      <c r="B61" s="86" t="s">
        <v>97</v>
      </c>
      <c r="C61" s="86">
        <v>2.9</v>
      </c>
      <c r="D61" s="86">
        <v>0.5</v>
      </c>
      <c r="E61" s="86">
        <v>33.5</v>
      </c>
      <c r="F61" s="86" t="s">
        <v>138</v>
      </c>
    </row>
    <row r="62" spans="1:6" ht="30">
      <c r="A62" s="55" t="s">
        <v>36</v>
      </c>
      <c r="B62" s="86" t="s">
        <v>101</v>
      </c>
      <c r="C62" s="55">
        <v>0.5</v>
      </c>
      <c r="D62" s="55">
        <v>0.5</v>
      </c>
      <c r="E62" s="55">
        <v>55</v>
      </c>
      <c r="F62" s="55">
        <v>53</v>
      </c>
    </row>
    <row r="63" spans="1:6">
      <c r="A63" s="55" t="s">
        <v>75</v>
      </c>
      <c r="B63" s="86" t="s">
        <v>101</v>
      </c>
      <c r="C63" s="44">
        <v>0.6</v>
      </c>
      <c r="D63" s="44">
        <v>0.5</v>
      </c>
      <c r="E63" s="13">
        <v>73.900000000000006</v>
      </c>
      <c r="F63" s="13">
        <v>100</v>
      </c>
    </row>
    <row r="64" spans="1:6">
      <c r="A64" s="55" t="s">
        <v>11</v>
      </c>
      <c r="B64" s="86" t="s">
        <v>95</v>
      </c>
      <c r="C64" s="55">
        <v>0.49</v>
      </c>
      <c r="D64" s="55">
        <v>0.49</v>
      </c>
      <c r="E64" s="66">
        <v>54</v>
      </c>
      <c r="F64" s="55" t="s">
        <v>138</v>
      </c>
    </row>
    <row r="65" spans="1:6">
      <c r="A65" s="55" t="s">
        <v>71</v>
      </c>
      <c r="B65" s="86" t="s">
        <v>102</v>
      </c>
      <c r="C65" s="86">
        <v>0.48</v>
      </c>
      <c r="D65" s="86">
        <v>0.48</v>
      </c>
      <c r="E65" s="86">
        <v>56.2</v>
      </c>
      <c r="F65" s="2" t="s">
        <v>138</v>
      </c>
    </row>
    <row r="66" spans="1:6">
      <c r="A66" s="55" t="s">
        <v>82</v>
      </c>
      <c r="B66" s="86" t="s">
        <v>102</v>
      </c>
      <c r="C66" s="2">
        <v>0.43</v>
      </c>
      <c r="D66" s="2">
        <v>0.46</v>
      </c>
      <c r="E66" s="2">
        <v>53.3</v>
      </c>
      <c r="F66" s="2">
        <v>84</v>
      </c>
    </row>
    <row r="67" spans="1:6">
      <c r="A67" s="55" t="s">
        <v>74</v>
      </c>
      <c r="B67" s="86" t="s">
        <v>100</v>
      </c>
      <c r="C67" s="257">
        <v>0.43</v>
      </c>
      <c r="D67" s="86">
        <v>0.43</v>
      </c>
      <c r="E67" s="2" t="s">
        <v>138</v>
      </c>
      <c r="F67" s="152" t="s">
        <v>138</v>
      </c>
    </row>
    <row r="68" spans="1:6">
      <c r="A68" s="55" t="s">
        <v>18</v>
      </c>
      <c r="B68" s="86" t="s">
        <v>100</v>
      </c>
      <c r="C68" s="2">
        <v>0.4</v>
      </c>
      <c r="D68" s="2">
        <v>0.4</v>
      </c>
      <c r="E68" s="13">
        <v>63.2</v>
      </c>
      <c r="F68" s="2">
        <v>67.3</v>
      </c>
    </row>
    <row r="69" spans="1:6">
      <c r="A69" s="55" t="s">
        <v>27</v>
      </c>
      <c r="B69" s="86" t="s">
        <v>97</v>
      </c>
      <c r="C69" s="86">
        <v>0.4</v>
      </c>
      <c r="D69" s="86">
        <v>0.4</v>
      </c>
      <c r="E69" s="86" t="s">
        <v>138</v>
      </c>
      <c r="F69" s="86" t="s">
        <v>138</v>
      </c>
    </row>
    <row r="70" spans="1:6">
      <c r="A70" s="55" t="s">
        <v>86</v>
      </c>
      <c r="B70" s="86" t="s">
        <v>96</v>
      </c>
      <c r="C70" s="86">
        <v>0.4</v>
      </c>
      <c r="D70" s="86">
        <v>0.4</v>
      </c>
      <c r="E70" s="86">
        <v>55.4</v>
      </c>
      <c r="F70" s="86" t="s">
        <v>104</v>
      </c>
    </row>
    <row r="71" spans="1:6" ht="30">
      <c r="A71" s="55" t="s">
        <v>87</v>
      </c>
      <c r="B71" s="86" t="s">
        <v>102</v>
      </c>
      <c r="C71" s="194">
        <v>0.4</v>
      </c>
      <c r="D71" s="194">
        <v>0.4</v>
      </c>
      <c r="E71" s="194">
        <v>55.7</v>
      </c>
      <c r="F71" s="194">
        <v>83.3</v>
      </c>
    </row>
    <row r="72" spans="1:6" ht="30">
      <c r="A72" s="55" t="s">
        <v>92</v>
      </c>
      <c r="B72" s="86" t="s">
        <v>97</v>
      </c>
      <c r="C72" s="86">
        <v>0.4</v>
      </c>
      <c r="D72" s="86">
        <v>0.4</v>
      </c>
      <c r="E72" s="90">
        <v>58.633333333333333</v>
      </c>
      <c r="F72" s="90">
        <v>38.1</v>
      </c>
    </row>
    <row r="73" spans="1:6">
      <c r="A73" s="55" t="s">
        <v>66</v>
      </c>
      <c r="B73" s="86" t="s">
        <v>95</v>
      </c>
      <c r="C73" s="86">
        <v>0.38</v>
      </c>
      <c r="D73" s="86">
        <v>0.38</v>
      </c>
      <c r="E73" s="86"/>
      <c r="F73" s="86"/>
    </row>
    <row r="74" spans="1:6">
      <c r="A74" s="55" t="s">
        <v>39</v>
      </c>
      <c r="B74" s="86" t="s">
        <v>99</v>
      </c>
      <c r="C74" s="86">
        <v>0.42</v>
      </c>
      <c r="D74" s="86">
        <v>0.34</v>
      </c>
      <c r="E74" s="84">
        <v>57.6</v>
      </c>
      <c r="F74" s="86" t="s">
        <v>138</v>
      </c>
    </row>
    <row r="75" spans="1:6" ht="30">
      <c r="A75" s="55" t="s">
        <v>17</v>
      </c>
      <c r="B75" s="86" t="s">
        <v>99</v>
      </c>
      <c r="C75" s="2">
        <v>0.26</v>
      </c>
      <c r="D75" s="2">
        <v>0.3</v>
      </c>
      <c r="E75" s="105">
        <v>81.8</v>
      </c>
      <c r="F75" s="2" t="s">
        <v>138</v>
      </c>
    </row>
    <row r="76" spans="1:6">
      <c r="A76" s="55" t="s">
        <v>38</v>
      </c>
      <c r="B76" s="86" t="s">
        <v>96</v>
      </c>
      <c r="C76" s="86">
        <v>0.3</v>
      </c>
      <c r="D76" s="86">
        <v>0.3</v>
      </c>
      <c r="E76" s="86">
        <v>46.9</v>
      </c>
      <c r="F76" s="84">
        <v>61.9</v>
      </c>
    </row>
    <row r="77" spans="1:6">
      <c r="A77" s="55" t="s">
        <v>45</v>
      </c>
      <c r="B77" s="86" t="s">
        <v>102</v>
      </c>
      <c r="C77" s="84">
        <v>0.3</v>
      </c>
      <c r="D77" s="84">
        <v>0.3</v>
      </c>
      <c r="E77" s="84">
        <v>45.7</v>
      </c>
      <c r="F77" s="84">
        <v>48.1</v>
      </c>
    </row>
    <row r="78" spans="1:6">
      <c r="A78" s="55" t="s">
        <v>37</v>
      </c>
      <c r="B78" s="86" t="s">
        <v>98</v>
      </c>
      <c r="C78" s="86">
        <v>0.28000000000000003</v>
      </c>
      <c r="D78" s="86">
        <v>0.26</v>
      </c>
      <c r="E78" s="86" t="s">
        <v>138</v>
      </c>
      <c r="F78" s="86" t="s">
        <v>138</v>
      </c>
    </row>
    <row r="79" spans="1:6">
      <c r="A79" s="55" t="s">
        <v>21</v>
      </c>
      <c r="B79" s="86" t="s">
        <v>100</v>
      </c>
      <c r="C79" s="86">
        <v>0.2</v>
      </c>
      <c r="D79" s="86">
        <v>0.2</v>
      </c>
      <c r="E79" s="55">
        <v>45.2</v>
      </c>
      <c r="F79" s="55">
        <v>70</v>
      </c>
    </row>
    <row r="80" spans="1:6">
      <c r="A80" s="55" t="s">
        <v>50</v>
      </c>
      <c r="B80" s="86" t="s">
        <v>99</v>
      </c>
      <c r="C80" s="153">
        <v>0.12</v>
      </c>
      <c r="D80" s="153">
        <v>0.18</v>
      </c>
      <c r="E80" s="153">
        <v>44.7</v>
      </c>
      <c r="F80" s="153">
        <v>100</v>
      </c>
    </row>
    <row r="81" spans="1:6">
      <c r="A81" s="55" t="s">
        <v>84</v>
      </c>
      <c r="B81" s="86" t="s">
        <v>99</v>
      </c>
      <c r="C81" s="86">
        <v>0.13</v>
      </c>
      <c r="D81" s="86">
        <v>0.13</v>
      </c>
      <c r="E81" s="90">
        <v>29.3</v>
      </c>
      <c r="F81" s="90">
        <v>40</v>
      </c>
    </row>
    <row r="82" spans="1:6">
      <c r="A82" s="55" t="s">
        <v>40</v>
      </c>
      <c r="B82" s="86" t="s">
        <v>98</v>
      </c>
      <c r="C82" s="105">
        <v>0.1</v>
      </c>
      <c r="D82" s="105">
        <v>0.1</v>
      </c>
      <c r="E82" s="105">
        <v>64.599999999999994</v>
      </c>
      <c r="F82" s="155">
        <v>42.6</v>
      </c>
    </row>
    <row r="83" spans="1:6">
      <c r="A83" s="55" t="s">
        <v>54</v>
      </c>
      <c r="B83" s="86" t="s">
        <v>98</v>
      </c>
      <c r="C83" s="105">
        <v>0.09</v>
      </c>
      <c r="D83" s="105">
        <v>0.09</v>
      </c>
      <c r="E83" s="191">
        <f>(79+38.4+73.9)/3</f>
        <v>63.766666666666673</v>
      </c>
      <c r="F83" s="86">
        <v>83.1</v>
      </c>
    </row>
    <row r="84" spans="1:6">
      <c r="A84" s="55" t="s">
        <v>19</v>
      </c>
      <c r="B84" s="86" t="s">
        <v>100</v>
      </c>
      <c r="C84" s="111">
        <v>5.5E-2</v>
      </c>
      <c r="D84" s="111">
        <v>0.06</v>
      </c>
      <c r="E84" s="83">
        <v>100</v>
      </c>
      <c r="F84" s="83">
        <v>100</v>
      </c>
    </row>
    <row r="85" spans="1:6">
      <c r="A85" s="55" t="s">
        <v>65</v>
      </c>
      <c r="B85" s="86" t="s">
        <v>98</v>
      </c>
      <c r="C85" s="196">
        <v>2E-3</v>
      </c>
      <c r="D85" s="196">
        <v>2E-3</v>
      </c>
      <c r="E85" s="196"/>
      <c r="F85" s="203"/>
    </row>
    <row r="86" spans="1:6" ht="30">
      <c r="A86" s="55" t="s">
        <v>31</v>
      </c>
      <c r="B86" s="86" t="s">
        <v>101</v>
      </c>
      <c r="C86" s="86">
        <v>0</v>
      </c>
      <c r="D86" s="86">
        <v>0</v>
      </c>
      <c r="E86" s="86">
        <v>77.5</v>
      </c>
      <c r="F86" s="86">
        <v>76.5</v>
      </c>
    </row>
    <row r="87" spans="1:6">
      <c r="A87" s="55" t="s">
        <v>90</v>
      </c>
      <c r="B87" s="86" t="s">
        <v>99</v>
      </c>
      <c r="C87" s="86">
        <v>0</v>
      </c>
      <c r="D87" s="86">
        <v>0</v>
      </c>
      <c r="E87" s="86">
        <v>59.2</v>
      </c>
      <c r="F87" s="86"/>
    </row>
    <row r="93" spans="1:6" ht="12.75">
      <c r="A93" s="284" t="s">
        <v>7</v>
      </c>
      <c r="B93" s="284"/>
      <c r="C93" s="284"/>
      <c r="D93" s="284"/>
      <c r="E93" s="284"/>
      <c r="F93" s="284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9.140625" defaultRowHeight="12.75"/>
  <cols>
    <col min="1" max="1" width="25.140625" style="69" customWidth="1"/>
    <col min="2" max="2" width="8.42578125" style="69" customWidth="1"/>
    <col min="3" max="4" width="9.140625" style="69"/>
    <col min="5" max="5" width="17" style="69" customWidth="1"/>
    <col min="6" max="6" width="17.28515625" style="69" customWidth="1"/>
    <col min="7" max="16384" width="9.140625" style="69"/>
  </cols>
  <sheetData>
    <row r="1" spans="1:6" ht="77.25" customHeight="1">
      <c r="A1" s="291" t="s">
        <v>165</v>
      </c>
      <c r="B1" s="291"/>
      <c r="C1" s="291"/>
      <c r="D1" s="291"/>
      <c r="E1" s="291"/>
      <c r="F1" s="291"/>
    </row>
    <row r="2" spans="1:6" ht="153">
      <c r="A2" s="33" t="s">
        <v>8</v>
      </c>
      <c r="B2" s="33" t="s">
        <v>9</v>
      </c>
      <c r="C2" s="1" t="s">
        <v>112</v>
      </c>
      <c r="D2" s="1" t="s">
        <v>113</v>
      </c>
      <c r="E2" s="23" t="s">
        <v>114</v>
      </c>
      <c r="F2" s="23" t="s">
        <v>115</v>
      </c>
    </row>
    <row r="3" spans="1:6">
      <c r="A3" s="12" t="s">
        <v>44</v>
      </c>
      <c r="B3" s="1" t="s">
        <v>95</v>
      </c>
      <c r="C3" s="23" t="s">
        <v>137</v>
      </c>
      <c r="D3" s="23" t="s">
        <v>137</v>
      </c>
      <c r="E3" s="23" t="s">
        <v>137</v>
      </c>
      <c r="F3" s="23" t="s">
        <v>137</v>
      </c>
    </row>
    <row r="4" spans="1:6">
      <c r="A4" s="12" t="s">
        <v>70</v>
      </c>
      <c r="B4" s="1" t="s">
        <v>97</v>
      </c>
      <c r="C4" s="1" t="s">
        <v>137</v>
      </c>
      <c r="D4" s="1" t="s">
        <v>137</v>
      </c>
      <c r="E4" s="1" t="s">
        <v>137</v>
      </c>
      <c r="F4" s="1" t="s">
        <v>137</v>
      </c>
    </row>
    <row r="5" spans="1:6" ht="25.5">
      <c r="A5" s="12" t="s">
        <v>73</v>
      </c>
      <c r="B5" s="1" t="s">
        <v>101</v>
      </c>
      <c r="C5" s="1" t="s">
        <v>137</v>
      </c>
      <c r="D5" s="1" t="s">
        <v>137</v>
      </c>
      <c r="E5" s="1" t="s">
        <v>137</v>
      </c>
      <c r="F5" s="1" t="s">
        <v>137</v>
      </c>
    </row>
    <row r="6" spans="1:6">
      <c r="A6" s="12" t="s">
        <v>78</v>
      </c>
      <c r="B6" s="1" t="s">
        <v>100</v>
      </c>
      <c r="C6" s="1" t="s">
        <v>137</v>
      </c>
      <c r="D6" s="1" t="s">
        <v>137</v>
      </c>
      <c r="E6" s="1" t="s">
        <v>137</v>
      </c>
      <c r="F6" s="1" t="s">
        <v>137</v>
      </c>
    </row>
    <row r="7" spans="1:6">
      <c r="A7" s="12" t="s">
        <v>85</v>
      </c>
      <c r="B7" s="1" t="s">
        <v>97</v>
      </c>
      <c r="C7" s="1" t="s">
        <v>137</v>
      </c>
      <c r="D7" s="1" t="s">
        <v>137</v>
      </c>
      <c r="E7" s="1" t="s">
        <v>137</v>
      </c>
      <c r="F7" s="1" t="s">
        <v>137</v>
      </c>
    </row>
    <row r="8" spans="1:6">
      <c r="A8" s="98" t="s">
        <v>141</v>
      </c>
      <c r="B8" s="61" t="s">
        <v>98</v>
      </c>
      <c r="C8" s="1" t="s">
        <v>140</v>
      </c>
      <c r="D8" s="1" t="s">
        <v>140</v>
      </c>
      <c r="E8" s="1"/>
      <c r="F8" s="1">
        <v>12.5</v>
      </c>
    </row>
    <row r="9" spans="1:6" ht="15.75" customHeight="1">
      <c r="A9" s="12" t="s">
        <v>11</v>
      </c>
      <c r="B9" s="1" t="s">
        <v>95</v>
      </c>
      <c r="C9" s="1">
        <v>100</v>
      </c>
      <c r="D9" s="1">
        <v>100</v>
      </c>
      <c r="E9" s="1">
        <v>56</v>
      </c>
      <c r="F9" s="1" t="s">
        <v>138</v>
      </c>
    </row>
    <row r="10" spans="1:6">
      <c r="A10" s="99" t="s">
        <v>12</v>
      </c>
      <c r="B10" s="51" t="s">
        <v>96</v>
      </c>
      <c r="C10" s="21">
        <v>100</v>
      </c>
      <c r="D10" s="21">
        <v>100</v>
      </c>
      <c r="E10" s="21">
        <v>66.599999999999994</v>
      </c>
      <c r="F10" s="21">
        <v>28.6</v>
      </c>
    </row>
    <row r="11" spans="1:6">
      <c r="A11" s="12" t="s">
        <v>13</v>
      </c>
      <c r="B11" s="1" t="s">
        <v>96</v>
      </c>
      <c r="C11" s="23">
        <v>100</v>
      </c>
      <c r="D11" s="23">
        <v>100</v>
      </c>
      <c r="E11" s="23">
        <v>45</v>
      </c>
      <c r="F11" s="269">
        <v>69.3</v>
      </c>
    </row>
    <row r="12" spans="1:6" ht="18.75" customHeight="1">
      <c r="A12" s="12" t="s">
        <v>15</v>
      </c>
      <c r="B12" s="1" t="s">
        <v>98</v>
      </c>
      <c r="C12" s="23">
        <v>100</v>
      </c>
      <c r="D12" s="23">
        <v>100</v>
      </c>
      <c r="E12" s="32">
        <v>70</v>
      </c>
      <c r="F12" s="262" t="s">
        <v>138</v>
      </c>
    </row>
    <row r="13" spans="1:6">
      <c r="A13" s="12" t="s">
        <v>16</v>
      </c>
      <c r="B13" s="30" t="s">
        <v>95</v>
      </c>
      <c r="C13" s="23">
        <v>98</v>
      </c>
      <c r="D13" s="23">
        <v>100</v>
      </c>
      <c r="E13" s="23">
        <v>40.5</v>
      </c>
      <c r="F13" s="23">
        <v>40.1</v>
      </c>
    </row>
    <row r="14" spans="1:6">
      <c r="A14" s="12" t="s">
        <v>17</v>
      </c>
      <c r="B14" s="1" t="s">
        <v>99</v>
      </c>
      <c r="C14" s="1">
        <v>99.82</v>
      </c>
      <c r="D14" s="1">
        <v>100</v>
      </c>
      <c r="E14" s="1">
        <v>75.599999999999994</v>
      </c>
      <c r="F14" s="1" t="s">
        <v>138</v>
      </c>
    </row>
    <row r="15" spans="1:6">
      <c r="A15" s="12" t="s">
        <v>18</v>
      </c>
      <c r="B15" s="1" t="s">
        <v>100</v>
      </c>
      <c r="C15" s="51">
        <v>100</v>
      </c>
      <c r="D15" s="1">
        <v>100</v>
      </c>
      <c r="E15" s="270">
        <v>57.5</v>
      </c>
      <c r="F15" s="1">
        <v>67.5</v>
      </c>
    </row>
    <row r="16" spans="1:6">
      <c r="A16" s="12" t="s">
        <v>19</v>
      </c>
      <c r="B16" s="1" t="s">
        <v>100</v>
      </c>
      <c r="C16" s="8">
        <v>100</v>
      </c>
      <c r="D16" s="8">
        <v>100</v>
      </c>
      <c r="E16" s="8">
        <v>100</v>
      </c>
      <c r="F16" s="8">
        <v>100</v>
      </c>
    </row>
    <row r="17" spans="1:6">
      <c r="A17" s="12" t="s">
        <v>20</v>
      </c>
      <c r="B17" s="1" t="s">
        <v>97</v>
      </c>
      <c r="C17" s="23">
        <v>100</v>
      </c>
      <c r="D17" s="23">
        <v>100</v>
      </c>
      <c r="E17" s="23">
        <v>19.3</v>
      </c>
      <c r="F17" s="23" t="s">
        <v>138</v>
      </c>
    </row>
    <row r="18" spans="1:6">
      <c r="A18" s="12" t="s">
        <v>21</v>
      </c>
      <c r="B18" s="1" t="s">
        <v>100</v>
      </c>
      <c r="C18" s="23">
        <v>100</v>
      </c>
      <c r="D18" s="23">
        <v>100</v>
      </c>
      <c r="E18" s="1">
        <v>62.1</v>
      </c>
      <c r="F18" s="1">
        <v>55</v>
      </c>
    </row>
    <row r="19" spans="1:6">
      <c r="A19" s="12" t="s">
        <v>22</v>
      </c>
      <c r="B19" s="1" t="s">
        <v>95</v>
      </c>
      <c r="C19" s="1">
        <v>100</v>
      </c>
      <c r="D19" s="1">
        <v>100</v>
      </c>
      <c r="E19" s="1">
        <v>59.13</v>
      </c>
      <c r="F19" s="1" t="s">
        <v>138</v>
      </c>
    </row>
    <row r="20" spans="1:6">
      <c r="A20" s="12" t="s">
        <v>23</v>
      </c>
      <c r="B20" s="1" t="s">
        <v>98</v>
      </c>
      <c r="C20" s="23">
        <v>100</v>
      </c>
      <c r="D20" s="23">
        <v>100</v>
      </c>
      <c r="E20" s="23">
        <v>66.400000000000006</v>
      </c>
      <c r="F20" s="1"/>
    </row>
    <row r="21" spans="1:6">
      <c r="A21" s="12" t="s">
        <v>24</v>
      </c>
      <c r="B21" s="1" t="s">
        <v>100</v>
      </c>
      <c r="C21" s="1">
        <v>100</v>
      </c>
      <c r="D21" s="1">
        <v>100</v>
      </c>
      <c r="E21" s="1">
        <v>83</v>
      </c>
      <c r="F21" s="1"/>
    </row>
    <row r="22" spans="1:6">
      <c r="A22" s="12" t="s">
        <v>25</v>
      </c>
      <c r="B22" s="1" t="s">
        <v>101</v>
      </c>
      <c r="C22" s="23">
        <v>100</v>
      </c>
      <c r="D22" s="23">
        <v>100</v>
      </c>
      <c r="E22" s="23">
        <v>65.599999999999994</v>
      </c>
      <c r="F22" s="23">
        <v>63.2</v>
      </c>
    </row>
    <row r="23" spans="1:6" ht="25.5">
      <c r="A23" s="12" t="s">
        <v>26</v>
      </c>
      <c r="B23" s="30" t="s">
        <v>97</v>
      </c>
      <c r="C23" s="1">
        <v>100</v>
      </c>
      <c r="D23" s="1">
        <v>100</v>
      </c>
      <c r="E23" s="1">
        <v>59.4</v>
      </c>
      <c r="F23" s="1" t="s">
        <v>138</v>
      </c>
    </row>
    <row r="24" spans="1:6">
      <c r="A24" s="12" t="s">
        <v>27</v>
      </c>
      <c r="B24" s="1" t="s">
        <v>97</v>
      </c>
      <c r="C24" s="31">
        <v>95</v>
      </c>
      <c r="D24" s="31">
        <v>100</v>
      </c>
      <c r="E24" s="1" t="s">
        <v>138</v>
      </c>
      <c r="F24" s="1" t="s">
        <v>138</v>
      </c>
    </row>
    <row r="25" spans="1:6">
      <c r="A25" s="12" t="s">
        <v>28</v>
      </c>
      <c r="B25" s="1" t="s">
        <v>100</v>
      </c>
      <c r="C25" s="23">
        <v>100</v>
      </c>
      <c r="D25" s="23">
        <v>100</v>
      </c>
      <c r="E25" s="23">
        <v>41.4</v>
      </c>
      <c r="F25" s="23">
        <v>30.8</v>
      </c>
    </row>
    <row r="26" spans="1:6">
      <c r="A26" s="12" t="s">
        <v>29</v>
      </c>
      <c r="B26" s="1" t="s">
        <v>101</v>
      </c>
      <c r="C26" s="23">
        <v>100</v>
      </c>
      <c r="D26" s="23">
        <v>100</v>
      </c>
      <c r="E26" s="1" t="s">
        <v>138</v>
      </c>
      <c r="F26" s="1" t="s">
        <v>138</v>
      </c>
    </row>
    <row r="27" spans="1:6">
      <c r="A27" s="12" t="s">
        <v>30</v>
      </c>
      <c r="B27" s="1" t="s">
        <v>96</v>
      </c>
      <c r="C27" s="1">
        <v>100</v>
      </c>
      <c r="D27" s="1">
        <v>100</v>
      </c>
      <c r="E27" s="1" t="s">
        <v>138</v>
      </c>
      <c r="F27" s="1" t="s">
        <v>138</v>
      </c>
    </row>
    <row r="28" spans="1:6" ht="25.5">
      <c r="A28" s="12" t="s">
        <v>31</v>
      </c>
      <c r="B28" s="1" t="s">
        <v>101</v>
      </c>
      <c r="C28" s="1">
        <v>100</v>
      </c>
      <c r="D28" s="1">
        <v>100</v>
      </c>
      <c r="E28" s="1">
        <v>74.5</v>
      </c>
      <c r="F28" s="1">
        <v>89.2</v>
      </c>
    </row>
    <row r="29" spans="1:6">
      <c r="A29" s="12" t="s">
        <v>32</v>
      </c>
      <c r="B29" s="1" t="s">
        <v>98</v>
      </c>
      <c r="C29" s="1">
        <v>100</v>
      </c>
      <c r="D29" s="1">
        <v>100</v>
      </c>
      <c r="E29" s="1">
        <v>51.8</v>
      </c>
      <c r="F29" s="1">
        <v>50</v>
      </c>
    </row>
    <row r="30" spans="1:6">
      <c r="A30" s="12" t="s">
        <v>33</v>
      </c>
      <c r="B30" s="1" t="s">
        <v>95</v>
      </c>
      <c r="C30" s="269">
        <v>100</v>
      </c>
      <c r="D30" s="269">
        <v>100</v>
      </c>
      <c r="E30" s="269" t="s">
        <v>138</v>
      </c>
      <c r="F30" s="269" t="s">
        <v>138</v>
      </c>
    </row>
    <row r="31" spans="1:6">
      <c r="A31" s="12" t="s">
        <v>34</v>
      </c>
      <c r="B31" s="1" t="s">
        <v>100</v>
      </c>
      <c r="C31" s="62">
        <v>100</v>
      </c>
      <c r="D31" s="63">
        <v>100</v>
      </c>
      <c r="E31" s="8">
        <v>86</v>
      </c>
      <c r="F31" s="8" t="s">
        <v>138</v>
      </c>
    </row>
    <row r="32" spans="1:6" ht="23.25" customHeight="1">
      <c r="A32" s="12" t="s">
        <v>35</v>
      </c>
      <c r="B32" s="1" t="s">
        <v>97</v>
      </c>
      <c r="C32" s="10">
        <v>100</v>
      </c>
      <c r="D32" s="10">
        <v>100</v>
      </c>
      <c r="E32" s="1">
        <v>37.6</v>
      </c>
      <c r="F32" s="51">
        <v>58.3</v>
      </c>
    </row>
    <row r="33" spans="1:6" ht="25.5">
      <c r="A33" s="12" t="s">
        <v>36</v>
      </c>
      <c r="B33" s="1" t="s">
        <v>101</v>
      </c>
      <c r="C33" s="30">
        <v>100</v>
      </c>
      <c r="D33" s="1">
        <v>100</v>
      </c>
      <c r="E33" s="1">
        <v>70</v>
      </c>
      <c r="F33" s="1">
        <v>67.3</v>
      </c>
    </row>
    <row r="34" spans="1:6">
      <c r="A34" s="12" t="s">
        <v>40</v>
      </c>
      <c r="B34" s="1" t="s">
        <v>98</v>
      </c>
      <c r="C34" s="77">
        <v>100</v>
      </c>
      <c r="D34" s="11">
        <v>100</v>
      </c>
      <c r="E34" s="11">
        <v>38.700000000000003</v>
      </c>
      <c r="F34" s="11">
        <v>46.9</v>
      </c>
    </row>
    <row r="35" spans="1:6">
      <c r="A35" s="12" t="s">
        <v>41</v>
      </c>
      <c r="B35" s="1" t="s">
        <v>100</v>
      </c>
      <c r="C35" s="30">
        <v>100</v>
      </c>
      <c r="D35" s="1">
        <v>100</v>
      </c>
      <c r="E35" s="1">
        <v>76.900000000000006</v>
      </c>
      <c r="F35" s="1">
        <v>77.8</v>
      </c>
    </row>
    <row r="36" spans="1:6">
      <c r="A36" s="12" t="s">
        <v>42</v>
      </c>
      <c r="B36" s="1" t="s">
        <v>95</v>
      </c>
      <c r="C36" s="64">
        <v>100</v>
      </c>
      <c r="D36" s="23">
        <v>100</v>
      </c>
      <c r="E36" s="1">
        <v>94.1</v>
      </c>
      <c r="F36" s="1">
        <v>84.5</v>
      </c>
    </row>
    <row r="37" spans="1:6">
      <c r="A37" s="12" t="s">
        <v>46</v>
      </c>
      <c r="B37" s="1" t="s">
        <v>100</v>
      </c>
      <c r="C37" s="71">
        <v>100</v>
      </c>
      <c r="D37" s="23">
        <v>100</v>
      </c>
      <c r="E37" s="23">
        <v>46.4</v>
      </c>
      <c r="F37" s="23"/>
    </row>
    <row r="38" spans="1:6">
      <c r="A38" s="12" t="s">
        <v>47</v>
      </c>
      <c r="B38" s="1" t="s">
        <v>98</v>
      </c>
      <c r="C38" s="64">
        <v>90</v>
      </c>
      <c r="D38" s="23">
        <v>100</v>
      </c>
      <c r="E38" s="23">
        <v>34.4</v>
      </c>
      <c r="F38" s="23">
        <v>42</v>
      </c>
    </row>
    <row r="39" spans="1:6">
      <c r="A39" s="12" t="s">
        <v>48</v>
      </c>
      <c r="B39" s="1" t="s">
        <v>100</v>
      </c>
      <c r="C39" s="23">
        <v>100</v>
      </c>
      <c r="D39" s="32">
        <v>100</v>
      </c>
      <c r="E39" s="10">
        <v>50.5</v>
      </c>
      <c r="F39" s="8" t="s">
        <v>138</v>
      </c>
    </row>
    <row r="40" spans="1:6">
      <c r="A40" s="12" t="s">
        <v>49</v>
      </c>
      <c r="B40" s="1" t="s">
        <v>97</v>
      </c>
      <c r="C40" s="23">
        <v>100</v>
      </c>
      <c r="D40" s="32">
        <v>100</v>
      </c>
      <c r="E40" s="271">
        <v>28.4</v>
      </c>
      <c r="F40" s="271">
        <v>62.4</v>
      </c>
    </row>
    <row r="41" spans="1:6">
      <c r="A41" s="12" t="s">
        <v>50</v>
      </c>
      <c r="B41" s="1" t="s">
        <v>99</v>
      </c>
      <c r="C41" s="1">
        <v>100</v>
      </c>
      <c r="D41" s="1">
        <v>100</v>
      </c>
      <c r="E41" s="26">
        <v>87</v>
      </c>
      <c r="F41" s="26">
        <v>100</v>
      </c>
    </row>
    <row r="42" spans="1:6">
      <c r="A42" s="12" t="s">
        <v>51</v>
      </c>
      <c r="B42" s="1" t="s">
        <v>99</v>
      </c>
      <c r="C42" s="1">
        <v>100</v>
      </c>
      <c r="D42" s="1">
        <v>100</v>
      </c>
      <c r="E42" s="26">
        <v>62.5</v>
      </c>
      <c r="F42" s="26" t="s">
        <v>138</v>
      </c>
    </row>
    <row r="43" spans="1:6">
      <c r="A43" s="98" t="s">
        <v>53</v>
      </c>
      <c r="B43" s="1" t="s">
        <v>100</v>
      </c>
      <c r="C43" s="23">
        <v>100</v>
      </c>
      <c r="D43" s="23">
        <v>100</v>
      </c>
      <c r="E43" s="67">
        <v>82.5</v>
      </c>
      <c r="F43" s="11">
        <v>62</v>
      </c>
    </row>
    <row r="44" spans="1:6">
      <c r="A44" s="12" t="s">
        <v>54</v>
      </c>
      <c r="B44" s="1" t="s">
        <v>98</v>
      </c>
      <c r="C44" s="11">
        <v>100</v>
      </c>
      <c r="D44" s="11">
        <v>100</v>
      </c>
      <c r="E44" s="22">
        <f>(79+12+78.2)/3</f>
        <v>56.4</v>
      </c>
      <c r="F44" s="22">
        <v>19</v>
      </c>
    </row>
    <row r="45" spans="1:6">
      <c r="A45" s="12" t="s">
        <v>55</v>
      </c>
      <c r="B45" s="1" t="s">
        <v>98</v>
      </c>
      <c r="C45" s="10">
        <v>100</v>
      </c>
      <c r="D45" s="10">
        <v>100</v>
      </c>
      <c r="E45" s="50">
        <v>88</v>
      </c>
      <c r="F45" s="8">
        <v>90</v>
      </c>
    </row>
    <row r="46" spans="1:6">
      <c r="A46" s="12" t="s">
        <v>56</v>
      </c>
      <c r="B46" s="1" t="s">
        <v>99</v>
      </c>
      <c r="C46" s="1">
        <v>100</v>
      </c>
      <c r="D46" s="1">
        <v>100</v>
      </c>
      <c r="E46" s="1">
        <v>56.5</v>
      </c>
      <c r="F46" s="1">
        <v>72</v>
      </c>
    </row>
    <row r="47" spans="1:6">
      <c r="A47" s="12" t="s">
        <v>57</v>
      </c>
      <c r="B47" s="1" t="s">
        <v>98</v>
      </c>
      <c r="C47" s="23">
        <v>100</v>
      </c>
      <c r="D47" s="23">
        <v>100</v>
      </c>
      <c r="E47" s="11">
        <v>61.3</v>
      </c>
      <c r="F47" s="74" t="s">
        <v>138</v>
      </c>
    </row>
    <row r="48" spans="1:6">
      <c r="A48" s="12" t="s">
        <v>58</v>
      </c>
      <c r="B48" s="1" t="s">
        <v>96</v>
      </c>
      <c r="C48" s="1">
        <v>100</v>
      </c>
      <c r="D48" s="1">
        <v>100</v>
      </c>
      <c r="E48" s="1">
        <v>69.650000000000006</v>
      </c>
      <c r="F48" s="1">
        <v>13.8</v>
      </c>
    </row>
    <row r="49" spans="1:6">
      <c r="A49" s="12" t="s">
        <v>59</v>
      </c>
      <c r="B49" s="1" t="s">
        <v>96</v>
      </c>
      <c r="C49" s="23">
        <v>100</v>
      </c>
      <c r="D49" s="23">
        <v>100</v>
      </c>
      <c r="E49" s="11">
        <v>49</v>
      </c>
      <c r="F49" s="271">
        <v>57.6</v>
      </c>
    </row>
    <row r="50" spans="1:6">
      <c r="A50" s="12" t="s">
        <v>60</v>
      </c>
      <c r="B50" s="1" t="s">
        <v>99</v>
      </c>
      <c r="C50" s="1">
        <v>100</v>
      </c>
      <c r="D50" s="1">
        <v>100</v>
      </c>
      <c r="E50" s="26">
        <v>62.8</v>
      </c>
      <c r="F50" s="26">
        <v>57.1</v>
      </c>
    </row>
    <row r="51" spans="1:6">
      <c r="A51" s="12" t="s">
        <v>61</v>
      </c>
      <c r="B51" s="1" t="s">
        <v>100</v>
      </c>
      <c r="C51" s="1">
        <v>100</v>
      </c>
      <c r="D51" s="1">
        <v>100</v>
      </c>
      <c r="E51" s="1">
        <v>88</v>
      </c>
      <c r="F51" s="1">
        <v>75</v>
      </c>
    </row>
    <row r="52" spans="1:6">
      <c r="A52" s="12" t="s">
        <v>62</v>
      </c>
      <c r="B52" s="1" t="s">
        <v>99</v>
      </c>
      <c r="C52" s="23">
        <v>100</v>
      </c>
      <c r="D52" s="23">
        <v>100</v>
      </c>
      <c r="E52" s="23">
        <v>62.3</v>
      </c>
      <c r="F52" s="23">
        <v>70.5</v>
      </c>
    </row>
    <row r="53" spans="1:6">
      <c r="A53" s="12" t="s">
        <v>63</v>
      </c>
      <c r="B53" s="1" t="s">
        <v>99</v>
      </c>
      <c r="C53" s="23">
        <v>100</v>
      </c>
      <c r="D53" s="23">
        <v>100</v>
      </c>
      <c r="E53" s="31">
        <v>47.3</v>
      </c>
      <c r="F53" s="31">
        <v>55.2</v>
      </c>
    </row>
    <row r="54" spans="1:6">
      <c r="A54" s="12" t="s">
        <v>64</v>
      </c>
      <c r="B54" s="1" t="s">
        <v>97</v>
      </c>
      <c r="C54" s="23">
        <v>100</v>
      </c>
      <c r="D54" s="23">
        <v>100</v>
      </c>
      <c r="E54" s="11">
        <v>66</v>
      </c>
      <c r="F54" s="11">
        <v>75</v>
      </c>
    </row>
    <row r="55" spans="1:6">
      <c r="A55" s="12" t="s">
        <v>65</v>
      </c>
      <c r="B55" s="1" t="s">
        <v>98</v>
      </c>
      <c r="C55" s="72">
        <v>100</v>
      </c>
      <c r="D55" s="72">
        <v>100</v>
      </c>
      <c r="E55" s="72">
        <v>57.7</v>
      </c>
      <c r="F55" s="72"/>
    </row>
    <row r="56" spans="1:6">
      <c r="A56" s="12" t="s">
        <v>66</v>
      </c>
      <c r="B56" s="1" t="s">
        <v>95</v>
      </c>
      <c r="C56" s="1">
        <v>100</v>
      </c>
      <c r="D56" s="1">
        <v>100</v>
      </c>
      <c r="E56" s="1"/>
      <c r="F56" s="1"/>
    </row>
    <row r="57" spans="1:6">
      <c r="A57" s="12" t="s">
        <v>67</v>
      </c>
      <c r="B57" s="1" t="s">
        <v>100</v>
      </c>
      <c r="C57" s="75">
        <v>100</v>
      </c>
      <c r="D57" s="75">
        <v>100</v>
      </c>
      <c r="E57" s="75">
        <v>59.3</v>
      </c>
      <c r="F57" s="75" t="s">
        <v>103</v>
      </c>
    </row>
    <row r="58" spans="1:6">
      <c r="A58" s="12" t="s">
        <v>68</v>
      </c>
      <c r="B58" s="1" t="s">
        <v>99</v>
      </c>
      <c r="C58" s="17">
        <v>100</v>
      </c>
      <c r="D58" s="17">
        <v>100</v>
      </c>
      <c r="E58" s="1">
        <v>74.900000000000006</v>
      </c>
      <c r="F58" s="17">
        <v>76.3</v>
      </c>
    </row>
    <row r="59" spans="1:6">
      <c r="A59" s="12" t="s">
        <v>69</v>
      </c>
      <c r="B59" s="1" t="s">
        <v>99</v>
      </c>
      <c r="C59" s="29">
        <v>100</v>
      </c>
      <c r="D59" s="29">
        <v>100</v>
      </c>
      <c r="E59" s="63">
        <v>57.2</v>
      </c>
      <c r="F59" s="8" t="s">
        <v>138</v>
      </c>
    </row>
    <row r="60" spans="1:6">
      <c r="A60" s="12" t="s">
        <v>71</v>
      </c>
      <c r="B60" s="1" t="s">
        <v>102</v>
      </c>
      <c r="C60" s="1">
        <v>100</v>
      </c>
      <c r="D60" s="1">
        <v>100</v>
      </c>
      <c r="E60" s="1">
        <v>52.4</v>
      </c>
      <c r="F60" s="26" t="s">
        <v>138</v>
      </c>
    </row>
    <row r="61" spans="1:6">
      <c r="A61" s="12" t="s">
        <v>72</v>
      </c>
      <c r="B61" s="1" t="s">
        <v>95</v>
      </c>
      <c r="C61" s="23">
        <v>100</v>
      </c>
      <c r="D61" s="23">
        <v>100</v>
      </c>
      <c r="E61" s="11">
        <v>73.3</v>
      </c>
      <c r="F61" s="23" t="s">
        <v>103</v>
      </c>
    </row>
    <row r="62" spans="1:6">
      <c r="A62" s="12" t="s">
        <v>75</v>
      </c>
      <c r="B62" s="1" t="s">
        <v>101</v>
      </c>
      <c r="C62" s="19">
        <v>100</v>
      </c>
      <c r="D62" s="19">
        <v>100</v>
      </c>
      <c r="E62" s="17">
        <v>76.900000000000006</v>
      </c>
      <c r="F62" s="17">
        <v>93.3</v>
      </c>
    </row>
    <row r="63" spans="1:6">
      <c r="A63" s="12" t="s">
        <v>79</v>
      </c>
      <c r="B63" s="1" t="s">
        <v>96</v>
      </c>
      <c r="C63" s="1">
        <v>100</v>
      </c>
      <c r="D63" s="1">
        <v>100</v>
      </c>
      <c r="E63" s="1">
        <v>51</v>
      </c>
      <c r="F63" s="1">
        <v>58</v>
      </c>
    </row>
    <row r="64" spans="1:6">
      <c r="A64" s="12" t="s">
        <v>80</v>
      </c>
      <c r="B64" s="1" t="s">
        <v>100</v>
      </c>
      <c r="C64" s="26">
        <v>100</v>
      </c>
      <c r="D64" s="26">
        <v>100</v>
      </c>
      <c r="E64" s="26">
        <v>61</v>
      </c>
      <c r="F64" s="26">
        <v>56</v>
      </c>
    </row>
    <row r="65" spans="1:6">
      <c r="A65" s="12" t="s">
        <v>81</v>
      </c>
      <c r="B65" s="1" t="s">
        <v>96</v>
      </c>
      <c r="C65" s="26">
        <v>100</v>
      </c>
      <c r="D65" s="26">
        <v>100</v>
      </c>
      <c r="E65" s="23" t="s">
        <v>103</v>
      </c>
      <c r="F65" s="23" t="s">
        <v>103</v>
      </c>
    </row>
    <row r="66" spans="1:6">
      <c r="A66" s="12" t="s">
        <v>82</v>
      </c>
      <c r="B66" s="1" t="s">
        <v>102</v>
      </c>
      <c r="C66" s="1">
        <v>100</v>
      </c>
      <c r="D66" s="1">
        <v>100</v>
      </c>
      <c r="E66" s="1">
        <v>85.7</v>
      </c>
      <c r="F66" s="1">
        <v>21</v>
      </c>
    </row>
    <row r="67" spans="1:6" ht="24.75" customHeight="1">
      <c r="A67" s="12" t="s">
        <v>83</v>
      </c>
      <c r="B67" s="1" t="s">
        <v>99</v>
      </c>
      <c r="C67" s="23">
        <v>100</v>
      </c>
      <c r="D67" s="23">
        <v>100</v>
      </c>
      <c r="E67" s="23">
        <v>67.8</v>
      </c>
      <c r="F67" s="23">
        <v>67.099999999999994</v>
      </c>
    </row>
    <row r="68" spans="1:6">
      <c r="A68" s="12" t="s">
        <v>84</v>
      </c>
      <c r="B68" s="1" t="s">
        <v>99</v>
      </c>
      <c r="C68" s="17">
        <v>100</v>
      </c>
      <c r="D68" s="17">
        <v>100</v>
      </c>
      <c r="E68" s="17">
        <v>27.7</v>
      </c>
      <c r="F68" s="17">
        <v>43</v>
      </c>
    </row>
    <row r="69" spans="1:6">
      <c r="A69" s="12" t="s">
        <v>86</v>
      </c>
      <c r="B69" s="1" t="s">
        <v>96</v>
      </c>
      <c r="C69" s="1">
        <v>100</v>
      </c>
      <c r="D69" s="33">
        <v>100</v>
      </c>
      <c r="E69" s="262">
        <v>26.9</v>
      </c>
      <c r="F69" s="1" t="s">
        <v>104</v>
      </c>
    </row>
    <row r="70" spans="1:6" ht="25.5">
      <c r="A70" s="12" t="s">
        <v>87</v>
      </c>
      <c r="B70" s="1" t="s">
        <v>102</v>
      </c>
      <c r="C70" s="73">
        <v>100</v>
      </c>
      <c r="D70" s="73">
        <v>100</v>
      </c>
      <c r="E70" s="73">
        <v>43.933333333333302</v>
      </c>
      <c r="F70" s="73">
        <v>87.5</v>
      </c>
    </row>
    <row r="71" spans="1:6">
      <c r="A71" s="12" t="s">
        <v>88</v>
      </c>
      <c r="B71" s="1" t="s">
        <v>102</v>
      </c>
      <c r="C71" s="31">
        <v>100</v>
      </c>
      <c r="D71" s="31">
        <v>100</v>
      </c>
      <c r="E71" s="9">
        <v>64.2</v>
      </c>
      <c r="F71" s="9">
        <v>100</v>
      </c>
    </row>
    <row r="72" spans="1:6">
      <c r="A72" s="12" t="s">
        <v>89</v>
      </c>
      <c r="B72" s="1" t="s">
        <v>101</v>
      </c>
      <c r="C72" s="23">
        <v>100</v>
      </c>
      <c r="D72" s="23">
        <v>100</v>
      </c>
      <c r="E72" s="68"/>
      <c r="F72" s="23">
        <v>49</v>
      </c>
    </row>
    <row r="73" spans="1:6">
      <c r="A73" s="12" t="s">
        <v>90</v>
      </c>
      <c r="B73" s="1" t="s">
        <v>99</v>
      </c>
      <c r="C73" s="1">
        <v>100</v>
      </c>
      <c r="D73" s="1">
        <v>100</v>
      </c>
      <c r="E73" s="1">
        <v>54.9</v>
      </c>
      <c r="F73" s="1"/>
    </row>
    <row r="74" spans="1:6" ht="25.5">
      <c r="A74" s="12" t="s">
        <v>91</v>
      </c>
      <c r="B74" s="1" t="s">
        <v>97</v>
      </c>
      <c r="C74" s="23">
        <v>100</v>
      </c>
      <c r="D74" s="23">
        <v>100</v>
      </c>
      <c r="E74" s="23"/>
      <c r="F74" s="23"/>
    </row>
    <row r="75" spans="1:6">
      <c r="A75" s="12" t="s">
        <v>94</v>
      </c>
      <c r="B75" s="1" t="s">
        <v>100</v>
      </c>
      <c r="C75" s="17">
        <v>100</v>
      </c>
      <c r="D75" s="17">
        <v>100</v>
      </c>
      <c r="E75" s="1">
        <v>23.5</v>
      </c>
      <c r="F75" s="26">
        <v>16.2</v>
      </c>
    </row>
    <row r="76" spans="1:6" ht="15">
      <c r="A76" s="12" t="s">
        <v>14</v>
      </c>
      <c r="B76" s="1" t="s">
        <v>97</v>
      </c>
      <c r="C76" s="59">
        <v>100</v>
      </c>
      <c r="D76" s="59">
        <v>100</v>
      </c>
      <c r="E76" s="244">
        <v>42.5</v>
      </c>
      <c r="F76" s="244">
        <f>23+7.7</f>
        <v>30.7</v>
      </c>
    </row>
    <row r="77" spans="1:6">
      <c r="A77" s="12" t="s">
        <v>52</v>
      </c>
      <c r="B77" s="1" t="s">
        <v>100</v>
      </c>
      <c r="C77" s="23">
        <v>99.98</v>
      </c>
      <c r="D77" s="23">
        <v>99.98</v>
      </c>
      <c r="E77" s="67">
        <v>55</v>
      </c>
      <c r="F77" s="11" t="s">
        <v>103</v>
      </c>
    </row>
    <row r="78" spans="1:6">
      <c r="A78" s="12" t="s">
        <v>37</v>
      </c>
      <c r="B78" s="1" t="s">
        <v>98</v>
      </c>
      <c r="C78" s="1">
        <v>99.9</v>
      </c>
      <c r="D78" s="1">
        <v>99.9</v>
      </c>
      <c r="E78" s="1"/>
      <c r="F78" s="1"/>
    </row>
    <row r="79" spans="1:6" ht="25.5">
      <c r="A79" s="12" t="s">
        <v>93</v>
      </c>
      <c r="B79" s="1" t="s">
        <v>102</v>
      </c>
      <c r="C79" s="1">
        <v>99.5</v>
      </c>
      <c r="D79" s="1">
        <v>99.9</v>
      </c>
      <c r="E79" s="19">
        <v>71</v>
      </c>
      <c r="F79" s="1">
        <v>54.17</v>
      </c>
    </row>
    <row r="80" spans="1:6">
      <c r="A80" s="12" t="s">
        <v>38</v>
      </c>
      <c r="B80" s="1" t="s">
        <v>96</v>
      </c>
      <c r="C80" s="70">
        <v>99.7</v>
      </c>
      <c r="D80" s="70">
        <v>99.8</v>
      </c>
      <c r="E80" s="70">
        <v>44.4</v>
      </c>
      <c r="F80" s="70">
        <v>78.599999999999994</v>
      </c>
    </row>
    <row r="81" spans="1:6">
      <c r="A81" s="12" t="s">
        <v>76</v>
      </c>
      <c r="B81" s="1" t="s">
        <v>100</v>
      </c>
      <c r="C81" s="23">
        <v>99.6</v>
      </c>
      <c r="D81" s="23">
        <v>99.6</v>
      </c>
      <c r="E81" s="67">
        <v>84.8</v>
      </c>
      <c r="F81" s="67">
        <v>58</v>
      </c>
    </row>
    <row r="82" spans="1:6">
      <c r="A82" s="12" t="s">
        <v>43</v>
      </c>
      <c r="B82" s="1" t="s">
        <v>96</v>
      </c>
      <c r="C82" s="76">
        <v>99</v>
      </c>
      <c r="D82" s="76">
        <v>99</v>
      </c>
      <c r="E82" s="1">
        <v>40.700000000000003</v>
      </c>
      <c r="F82" s="1"/>
    </row>
    <row r="83" spans="1:6">
      <c r="A83" s="12" t="s">
        <v>39</v>
      </c>
      <c r="B83" s="1" t="s">
        <v>99</v>
      </c>
      <c r="C83" s="1">
        <v>99.2</v>
      </c>
      <c r="D83" s="1">
        <v>98.85</v>
      </c>
      <c r="E83" s="1">
        <v>50.7</v>
      </c>
      <c r="F83" s="1" t="s">
        <v>138</v>
      </c>
    </row>
    <row r="84" spans="1:6">
      <c r="A84" s="12" t="s">
        <v>45</v>
      </c>
      <c r="B84" s="1" t="s">
        <v>102</v>
      </c>
      <c r="C84" s="1">
        <v>91.5</v>
      </c>
      <c r="D84" s="1">
        <v>91.5</v>
      </c>
      <c r="E84" s="1">
        <v>35.200000000000003</v>
      </c>
      <c r="F84" s="1">
        <v>41.8</v>
      </c>
    </row>
    <row r="85" spans="1:6">
      <c r="A85" s="12" t="s">
        <v>74</v>
      </c>
      <c r="B85" s="1" t="s">
        <v>100</v>
      </c>
      <c r="C85" s="23">
        <v>60</v>
      </c>
      <c r="D85" s="23">
        <v>88</v>
      </c>
      <c r="E85" s="1" t="s">
        <v>138</v>
      </c>
      <c r="F85" s="1"/>
    </row>
    <row r="86" spans="1:6">
      <c r="A86" s="12" t="s">
        <v>92</v>
      </c>
      <c r="B86" s="1" t="s">
        <v>97</v>
      </c>
      <c r="C86" s="23">
        <v>85</v>
      </c>
      <c r="D86" s="23">
        <v>85</v>
      </c>
      <c r="E86" s="31">
        <v>48.433333333333337</v>
      </c>
      <c r="F86" s="31">
        <v>40.299999999999997</v>
      </c>
    </row>
    <row r="87" spans="1:6">
      <c r="A87" s="12" t="s">
        <v>77</v>
      </c>
      <c r="B87" s="1" t="s">
        <v>99</v>
      </c>
      <c r="C87" s="1">
        <v>0.3</v>
      </c>
      <c r="D87" s="1">
        <v>0.8</v>
      </c>
      <c r="E87" s="1">
        <v>37.5</v>
      </c>
      <c r="F87" s="1">
        <v>16.7</v>
      </c>
    </row>
    <row r="93" spans="1:6" ht="81" customHeight="1">
      <c r="A93" s="292" t="s">
        <v>7</v>
      </c>
      <c r="B93" s="292"/>
      <c r="C93" s="292"/>
      <c r="D93" s="292"/>
      <c r="E93" s="292"/>
      <c r="F93" s="29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N21" sqref="N21"/>
    </sheetView>
  </sheetViews>
  <sheetFormatPr defaultRowHeight="15"/>
  <sheetData>
    <row r="1" spans="1:2">
      <c r="A1" t="s">
        <v>136</v>
      </c>
    </row>
    <row r="3" spans="1:2">
      <c r="A3" s="3">
        <v>1</v>
      </c>
      <c r="B3" s="4" t="s">
        <v>116</v>
      </c>
    </row>
    <row r="4" spans="1:2">
      <c r="A4" s="3">
        <v>2</v>
      </c>
      <c r="B4" s="4" t="s">
        <v>117</v>
      </c>
    </row>
    <row r="5" spans="1:2">
      <c r="A5" s="3">
        <v>3</v>
      </c>
      <c r="B5" s="4" t="s">
        <v>118</v>
      </c>
    </row>
    <row r="6" spans="1:2">
      <c r="A6" s="3">
        <v>4</v>
      </c>
      <c r="B6" s="4" t="s">
        <v>119</v>
      </c>
    </row>
    <row r="7" spans="1:2">
      <c r="A7" s="3">
        <v>5</v>
      </c>
      <c r="B7" s="4" t="s">
        <v>120</v>
      </c>
    </row>
    <row r="8" spans="1:2">
      <c r="A8" s="3">
        <v>6</v>
      </c>
      <c r="B8" s="4" t="s">
        <v>121</v>
      </c>
    </row>
    <row r="9" spans="1:2">
      <c r="A9" s="3">
        <v>7</v>
      </c>
      <c r="B9" s="4" t="s">
        <v>122</v>
      </c>
    </row>
    <row r="10" spans="1:2">
      <c r="A10" s="3">
        <v>8</v>
      </c>
      <c r="B10" s="4" t="s">
        <v>123</v>
      </c>
    </row>
    <row r="11" spans="1:2">
      <c r="A11" s="3">
        <v>9</v>
      </c>
      <c r="B11" s="4" t="s">
        <v>124</v>
      </c>
    </row>
    <row r="12" spans="1:2">
      <c r="A12" s="3">
        <v>10</v>
      </c>
      <c r="B12" s="4" t="s">
        <v>125</v>
      </c>
    </row>
    <row r="13" spans="1:2">
      <c r="A13" s="3">
        <v>11</v>
      </c>
      <c r="B13" s="4" t="s">
        <v>126</v>
      </c>
    </row>
    <row r="14" spans="1:2">
      <c r="A14" s="3">
        <v>12</v>
      </c>
      <c r="B14" s="4" t="s">
        <v>127</v>
      </c>
    </row>
    <row r="15" spans="1:2">
      <c r="A15" s="3">
        <v>13</v>
      </c>
      <c r="B15" s="4" t="s">
        <v>128</v>
      </c>
    </row>
    <row r="16" spans="1:2">
      <c r="A16" s="3">
        <v>14</v>
      </c>
      <c r="B16" s="4" t="s">
        <v>129</v>
      </c>
    </row>
    <row r="17" spans="1:2">
      <c r="A17" s="3">
        <v>15</v>
      </c>
      <c r="B17" s="4" t="s">
        <v>130</v>
      </c>
    </row>
    <row r="18" spans="1:2">
      <c r="A18" s="3">
        <v>16</v>
      </c>
      <c r="B18" s="4" t="s">
        <v>131</v>
      </c>
    </row>
    <row r="19" spans="1:2">
      <c r="A19" s="3">
        <v>17</v>
      </c>
      <c r="B19" s="4" t="s">
        <v>132</v>
      </c>
    </row>
    <row r="20" spans="1:2">
      <c r="A20" s="3">
        <v>18</v>
      </c>
      <c r="B20" s="4" t="s">
        <v>133</v>
      </c>
    </row>
    <row r="21" spans="1:2">
      <c r="A21" s="3">
        <v>19</v>
      </c>
      <c r="B21" s="4" t="s">
        <v>134</v>
      </c>
    </row>
    <row r="22" spans="1:2">
      <c r="A22" s="3">
        <v>20</v>
      </c>
      <c r="B22" s="4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95" zoomScaleNormal="95" workbookViewId="0">
      <pane ySplit="1" topLeftCell="A2" activePane="bottomLeft" state="frozen"/>
      <selection pane="bottomLeft" activeCell="B5" sqref="B5"/>
    </sheetView>
  </sheetViews>
  <sheetFormatPr defaultColWidth="9.140625" defaultRowHeight="15"/>
  <cols>
    <col min="1" max="1" width="25.140625" style="162" customWidth="1"/>
    <col min="2" max="2" width="8.42578125" style="137" customWidth="1"/>
    <col min="3" max="4" width="9.140625" style="137"/>
    <col min="5" max="5" width="17" style="137" customWidth="1"/>
    <col min="6" max="6" width="17.28515625" style="137" customWidth="1"/>
    <col min="7" max="16384" width="9.140625" style="162"/>
  </cols>
  <sheetData>
    <row r="1" spans="1:6" ht="89.25" customHeight="1">
      <c r="A1" s="285" t="s">
        <v>149</v>
      </c>
      <c r="B1" s="285"/>
      <c r="C1" s="285"/>
      <c r="D1" s="285"/>
      <c r="E1" s="285"/>
      <c r="F1" s="285"/>
    </row>
    <row r="2" spans="1:6" ht="153">
      <c r="A2" s="125" t="s">
        <v>8</v>
      </c>
      <c r="B2" s="125" t="s">
        <v>9</v>
      </c>
      <c r="C2" s="26" t="s">
        <v>112</v>
      </c>
      <c r="D2" s="26" t="s">
        <v>113</v>
      </c>
      <c r="E2" s="26" t="s">
        <v>114</v>
      </c>
      <c r="F2" s="26" t="s">
        <v>115</v>
      </c>
    </row>
    <row r="3" spans="1:6">
      <c r="A3" s="42" t="s">
        <v>11</v>
      </c>
      <c r="B3" s="43" t="s">
        <v>95</v>
      </c>
      <c r="C3" s="43" t="s">
        <v>137</v>
      </c>
      <c r="D3" s="43" t="s">
        <v>137</v>
      </c>
      <c r="E3" s="43" t="s">
        <v>137</v>
      </c>
      <c r="F3" s="43" t="s">
        <v>137</v>
      </c>
    </row>
    <row r="4" spans="1:6" ht="30">
      <c r="A4" s="42" t="s">
        <v>26</v>
      </c>
      <c r="B4" s="43" t="s">
        <v>97</v>
      </c>
      <c r="C4" s="43" t="s">
        <v>137</v>
      </c>
      <c r="D4" s="43" t="s">
        <v>137</v>
      </c>
      <c r="E4" s="43" t="s">
        <v>137</v>
      </c>
      <c r="F4" s="43" t="s">
        <v>137</v>
      </c>
    </row>
    <row r="5" spans="1:6">
      <c r="A5" s="42" t="s">
        <v>44</v>
      </c>
      <c r="B5" s="43" t="s">
        <v>95</v>
      </c>
      <c r="C5" s="43" t="s">
        <v>137</v>
      </c>
      <c r="D5" s="43" t="s">
        <v>137</v>
      </c>
      <c r="E5" s="43" t="s">
        <v>137</v>
      </c>
      <c r="F5" s="43" t="s">
        <v>137</v>
      </c>
    </row>
    <row r="6" spans="1:6">
      <c r="A6" s="42" t="s">
        <v>51</v>
      </c>
      <c r="B6" s="43" t="s">
        <v>99</v>
      </c>
      <c r="C6" s="200" t="s">
        <v>137</v>
      </c>
      <c r="D6" s="200" t="s">
        <v>137</v>
      </c>
      <c r="E6" s="200" t="s">
        <v>137</v>
      </c>
      <c r="F6" s="200" t="s">
        <v>137</v>
      </c>
    </row>
    <row r="7" spans="1:6" ht="30">
      <c r="A7" s="42" t="s">
        <v>55</v>
      </c>
      <c r="B7" s="43" t="s">
        <v>98</v>
      </c>
      <c r="C7" s="43" t="s">
        <v>137</v>
      </c>
      <c r="D7" s="43" t="s">
        <v>137</v>
      </c>
      <c r="E7" s="43" t="s">
        <v>137</v>
      </c>
      <c r="F7" s="43" t="s">
        <v>137</v>
      </c>
    </row>
    <row r="8" spans="1:6">
      <c r="A8" s="126" t="s">
        <v>57</v>
      </c>
      <c r="B8" s="159" t="s">
        <v>98</v>
      </c>
      <c r="C8" s="43" t="s">
        <v>137</v>
      </c>
      <c r="D8" s="43" t="s">
        <v>137</v>
      </c>
      <c r="E8" s="43" t="s">
        <v>137</v>
      </c>
      <c r="F8" s="43" t="s">
        <v>137</v>
      </c>
    </row>
    <row r="9" spans="1:6">
      <c r="A9" s="42" t="s">
        <v>60</v>
      </c>
      <c r="B9" s="43" t="s">
        <v>99</v>
      </c>
      <c r="C9" s="43" t="s">
        <v>137</v>
      </c>
      <c r="D9" s="43" t="s">
        <v>137</v>
      </c>
      <c r="E9" s="43" t="s">
        <v>137</v>
      </c>
      <c r="F9" s="43" t="s">
        <v>137</v>
      </c>
    </row>
    <row r="10" spans="1:6">
      <c r="A10" s="167" t="s">
        <v>61</v>
      </c>
      <c r="B10" s="130" t="s">
        <v>100</v>
      </c>
      <c r="C10" s="43" t="s">
        <v>137</v>
      </c>
      <c r="D10" s="43" t="s">
        <v>137</v>
      </c>
      <c r="E10" s="43" t="s">
        <v>137</v>
      </c>
      <c r="F10" s="43" t="s">
        <v>137</v>
      </c>
    </row>
    <row r="11" spans="1:6">
      <c r="A11" s="42" t="s">
        <v>62</v>
      </c>
      <c r="B11" s="43" t="s">
        <v>99</v>
      </c>
      <c r="C11" s="43" t="s">
        <v>137</v>
      </c>
      <c r="D11" s="43" t="s">
        <v>137</v>
      </c>
      <c r="E11" s="43" t="s">
        <v>137</v>
      </c>
      <c r="F11" s="43" t="s">
        <v>137</v>
      </c>
    </row>
    <row r="12" spans="1:6">
      <c r="A12" s="42" t="s">
        <v>70</v>
      </c>
      <c r="B12" s="43" t="s">
        <v>97</v>
      </c>
      <c r="C12" s="43" t="s">
        <v>137</v>
      </c>
      <c r="D12" s="43" t="s">
        <v>137</v>
      </c>
      <c r="E12" s="95" t="s">
        <v>137</v>
      </c>
      <c r="F12" s="95" t="s">
        <v>137</v>
      </c>
    </row>
    <row r="13" spans="1:6">
      <c r="A13" s="42" t="s">
        <v>72</v>
      </c>
      <c r="B13" s="145" t="s">
        <v>95</v>
      </c>
      <c r="C13" s="43" t="s">
        <v>137</v>
      </c>
      <c r="D13" s="43" t="s">
        <v>137</v>
      </c>
      <c r="E13" s="43" t="s">
        <v>137</v>
      </c>
      <c r="F13" s="43" t="s">
        <v>137</v>
      </c>
    </row>
    <row r="14" spans="1:6">
      <c r="A14" s="42" t="s">
        <v>76</v>
      </c>
      <c r="B14" s="43" t="s">
        <v>100</v>
      </c>
      <c r="C14" s="43" t="s">
        <v>137</v>
      </c>
      <c r="D14" s="43" t="s">
        <v>137</v>
      </c>
      <c r="E14" s="43" t="s">
        <v>137</v>
      </c>
      <c r="F14" s="43" t="s">
        <v>137</v>
      </c>
    </row>
    <row r="15" spans="1:6">
      <c r="A15" s="42" t="s">
        <v>78</v>
      </c>
      <c r="B15" s="43" t="s">
        <v>100</v>
      </c>
      <c r="C15" s="43" t="s">
        <v>137</v>
      </c>
      <c r="D15" s="43" t="s">
        <v>137</v>
      </c>
      <c r="E15" s="130" t="s">
        <v>137</v>
      </c>
      <c r="F15" s="43" t="s">
        <v>137</v>
      </c>
    </row>
    <row r="16" spans="1:6">
      <c r="A16" s="42" t="s">
        <v>85</v>
      </c>
      <c r="B16" s="43" t="s">
        <v>97</v>
      </c>
      <c r="C16" s="43" t="s">
        <v>137</v>
      </c>
      <c r="D16" s="43" t="s">
        <v>137</v>
      </c>
      <c r="E16" s="43" t="s">
        <v>137</v>
      </c>
      <c r="F16" s="43" t="s">
        <v>137</v>
      </c>
    </row>
    <row r="17" spans="1:6">
      <c r="A17" s="42" t="s">
        <v>94</v>
      </c>
      <c r="B17" s="43" t="s">
        <v>100</v>
      </c>
      <c r="C17" s="43" t="s">
        <v>137</v>
      </c>
      <c r="D17" s="43" t="s">
        <v>137</v>
      </c>
      <c r="E17" s="43" t="s">
        <v>137</v>
      </c>
      <c r="F17" s="43" t="s">
        <v>137</v>
      </c>
    </row>
    <row r="18" spans="1:6">
      <c r="A18" s="156" t="s">
        <v>12</v>
      </c>
      <c r="B18" s="43" t="s">
        <v>96</v>
      </c>
      <c r="C18" s="43" t="s">
        <v>140</v>
      </c>
      <c r="D18" s="43" t="s">
        <v>140</v>
      </c>
      <c r="E18" s="37">
        <v>32.700000000000003</v>
      </c>
      <c r="F18" s="37">
        <v>91.7</v>
      </c>
    </row>
    <row r="19" spans="1:6">
      <c r="A19" s="42" t="s">
        <v>33</v>
      </c>
      <c r="B19" s="43" t="s">
        <v>95</v>
      </c>
      <c r="C19" s="43" t="s">
        <v>140</v>
      </c>
      <c r="D19" s="43" t="s">
        <v>140</v>
      </c>
      <c r="E19" s="43" t="s">
        <v>138</v>
      </c>
      <c r="F19" s="43" t="s">
        <v>138</v>
      </c>
    </row>
    <row r="20" spans="1:6">
      <c r="A20" s="42" t="s">
        <v>141</v>
      </c>
      <c r="B20" s="43" t="s">
        <v>98</v>
      </c>
      <c r="C20" s="43" t="s">
        <v>140</v>
      </c>
      <c r="D20" s="43" t="s">
        <v>140</v>
      </c>
      <c r="E20" s="43" t="s">
        <v>138</v>
      </c>
      <c r="F20" s="43" t="s">
        <v>138</v>
      </c>
    </row>
    <row r="21" spans="1:6" ht="30">
      <c r="A21" s="42" t="s">
        <v>93</v>
      </c>
      <c r="B21" s="43" t="s">
        <v>102</v>
      </c>
      <c r="C21" s="43" t="s">
        <v>140</v>
      </c>
      <c r="D21" s="43" t="s">
        <v>140</v>
      </c>
      <c r="E21" s="43">
        <v>45</v>
      </c>
      <c r="F21" s="43">
        <v>50</v>
      </c>
    </row>
    <row r="22" spans="1:6">
      <c r="A22" s="42" t="s">
        <v>29</v>
      </c>
      <c r="B22" s="43" t="s">
        <v>101</v>
      </c>
      <c r="C22" s="43">
        <v>19.66</v>
      </c>
      <c r="D22" s="43" t="s">
        <v>138</v>
      </c>
      <c r="E22" s="103" t="s">
        <v>138</v>
      </c>
      <c r="F22" s="103" t="s">
        <v>138</v>
      </c>
    </row>
    <row r="23" spans="1:6">
      <c r="A23" s="42" t="s">
        <v>25</v>
      </c>
      <c r="B23" s="145" t="s">
        <v>101</v>
      </c>
      <c r="C23" s="43">
        <v>27.5</v>
      </c>
      <c r="D23" s="43">
        <v>27.7</v>
      </c>
      <c r="E23" s="43">
        <v>57.5</v>
      </c>
      <c r="F23" s="43">
        <v>67.900000000000006</v>
      </c>
    </row>
    <row r="24" spans="1:6">
      <c r="A24" s="42" t="s">
        <v>75</v>
      </c>
      <c r="B24" s="43" t="s">
        <v>101</v>
      </c>
      <c r="C24" s="43">
        <v>2.5</v>
      </c>
      <c r="D24" s="43">
        <v>18.899999999999999</v>
      </c>
      <c r="E24" s="43">
        <v>68.2</v>
      </c>
      <c r="F24" s="43">
        <v>100</v>
      </c>
    </row>
    <row r="25" spans="1:6">
      <c r="A25" s="42" t="s">
        <v>42</v>
      </c>
      <c r="B25" s="43" t="s">
        <v>95</v>
      </c>
      <c r="C25" s="43">
        <v>15.2</v>
      </c>
      <c r="D25" s="43">
        <v>15.2</v>
      </c>
      <c r="E25" s="43">
        <v>84.9</v>
      </c>
      <c r="F25" s="43">
        <v>80.400000000000006</v>
      </c>
    </row>
    <row r="26" spans="1:6">
      <c r="A26" s="42" t="s">
        <v>83</v>
      </c>
      <c r="B26" s="145" t="s">
        <v>99</v>
      </c>
      <c r="C26" s="43">
        <v>14</v>
      </c>
      <c r="D26" s="43">
        <v>14.2</v>
      </c>
      <c r="E26" s="43">
        <v>65.900000000000006</v>
      </c>
      <c r="F26" s="43">
        <v>48</v>
      </c>
    </row>
    <row r="27" spans="1:6">
      <c r="A27" s="42" t="s">
        <v>74</v>
      </c>
      <c r="B27" s="43" t="s">
        <v>100</v>
      </c>
      <c r="C27" s="43">
        <v>13</v>
      </c>
      <c r="D27" s="43">
        <v>13</v>
      </c>
      <c r="E27" s="43" t="s">
        <v>138</v>
      </c>
      <c r="F27" s="43"/>
    </row>
    <row r="28" spans="1:6">
      <c r="A28" s="42" t="s">
        <v>58</v>
      </c>
      <c r="B28" s="43" t="s">
        <v>96</v>
      </c>
      <c r="C28" s="43">
        <v>12</v>
      </c>
      <c r="D28" s="43">
        <v>12</v>
      </c>
      <c r="E28" s="43">
        <v>47.9</v>
      </c>
      <c r="F28" s="43">
        <v>60</v>
      </c>
    </row>
    <row r="29" spans="1:6">
      <c r="A29" s="42" t="s">
        <v>52</v>
      </c>
      <c r="B29" s="43" t="s">
        <v>100</v>
      </c>
      <c r="C29" s="43">
        <v>11.9</v>
      </c>
      <c r="D29" s="43">
        <v>11.9</v>
      </c>
      <c r="E29" s="43">
        <v>33</v>
      </c>
      <c r="F29" s="43" t="s">
        <v>103</v>
      </c>
    </row>
    <row r="30" spans="1:6">
      <c r="A30" s="42" t="s">
        <v>32</v>
      </c>
      <c r="B30" s="43" t="s">
        <v>98</v>
      </c>
      <c r="C30" s="103">
        <v>10.4</v>
      </c>
      <c r="D30" s="103">
        <v>11.2</v>
      </c>
      <c r="E30" s="103">
        <v>32.799999999999997</v>
      </c>
      <c r="F30" s="103">
        <v>29</v>
      </c>
    </row>
    <row r="31" spans="1:6">
      <c r="A31" s="42" t="s">
        <v>88</v>
      </c>
      <c r="B31" s="43" t="s">
        <v>102</v>
      </c>
      <c r="C31" s="43">
        <v>8</v>
      </c>
      <c r="D31" s="43">
        <v>11.06</v>
      </c>
      <c r="E31" s="105">
        <v>50.1</v>
      </c>
      <c r="F31" s="43" t="s">
        <v>104</v>
      </c>
    </row>
    <row r="32" spans="1:6">
      <c r="A32" s="42" t="s">
        <v>37</v>
      </c>
      <c r="B32" s="43" t="s">
        <v>98</v>
      </c>
      <c r="C32" s="103">
        <v>5.2</v>
      </c>
      <c r="D32" s="43">
        <v>9.8000000000000007</v>
      </c>
      <c r="E32" s="43" t="s">
        <v>138</v>
      </c>
      <c r="F32" s="130" t="s">
        <v>138</v>
      </c>
    </row>
    <row r="33" spans="1:6">
      <c r="A33" s="42" t="s">
        <v>59</v>
      </c>
      <c r="B33" s="43" t="s">
        <v>96</v>
      </c>
      <c r="C33" s="43">
        <v>8.1</v>
      </c>
      <c r="D33" s="43">
        <v>9.8000000000000007</v>
      </c>
      <c r="E33" s="43">
        <v>33</v>
      </c>
      <c r="F33" s="43">
        <v>48.2</v>
      </c>
    </row>
    <row r="34" spans="1:6">
      <c r="A34" s="42" t="s">
        <v>90</v>
      </c>
      <c r="B34" s="43" t="s">
        <v>99</v>
      </c>
      <c r="C34" s="43">
        <v>8.5</v>
      </c>
      <c r="D34" s="43">
        <v>9.1999999999999993</v>
      </c>
      <c r="E34" s="43">
        <v>59.2</v>
      </c>
      <c r="F34" s="43"/>
    </row>
    <row r="35" spans="1:6">
      <c r="A35" s="42" t="s">
        <v>39</v>
      </c>
      <c r="B35" s="43" t="s">
        <v>99</v>
      </c>
      <c r="C35" s="43">
        <v>8.6</v>
      </c>
      <c r="D35" s="43">
        <v>8.6</v>
      </c>
      <c r="E35" s="43">
        <v>30.8</v>
      </c>
      <c r="F35" s="43" t="s">
        <v>138</v>
      </c>
    </row>
    <row r="36" spans="1:6">
      <c r="A36" s="42" t="s">
        <v>63</v>
      </c>
      <c r="B36" s="43" t="s">
        <v>99</v>
      </c>
      <c r="C36" s="237">
        <v>5.71</v>
      </c>
      <c r="D36" s="237">
        <v>8</v>
      </c>
      <c r="E36" s="238">
        <v>45.9</v>
      </c>
      <c r="F36" s="238">
        <v>55.2</v>
      </c>
    </row>
    <row r="37" spans="1:6">
      <c r="A37" s="42" t="s">
        <v>82</v>
      </c>
      <c r="B37" s="43" t="s">
        <v>102</v>
      </c>
      <c r="C37" s="43">
        <v>8</v>
      </c>
      <c r="D37" s="43">
        <v>8</v>
      </c>
      <c r="E37" s="43">
        <v>56.7</v>
      </c>
      <c r="F37" s="43">
        <v>100</v>
      </c>
    </row>
    <row r="38" spans="1:6">
      <c r="A38" s="42" t="s">
        <v>89</v>
      </c>
      <c r="B38" s="43" t="s">
        <v>101</v>
      </c>
      <c r="C38" s="43">
        <v>8</v>
      </c>
      <c r="D38" s="43">
        <v>8</v>
      </c>
      <c r="E38" s="43"/>
      <c r="F38" s="43">
        <v>49</v>
      </c>
    </row>
    <row r="39" spans="1:6">
      <c r="A39" s="42" t="s">
        <v>53</v>
      </c>
      <c r="B39" s="43" t="s">
        <v>100</v>
      </c>
      <c r="C39" s="43">
        <v>7.4</v>
      </c>
      <c r="D39" s="43">
        <v>7.87</v>
      </c>
      <c r="E39" s="120">
        <v>69.5</v>
      </c>
      <c r="F39" s="43">
        <v>48</v>
      </c>
    </row>
    <row r="40" spans="1:6">
      <c r="A40" s="42" t="s">
        <v>28</v>
      </c>
      <c r="B40" s="43" t="s">
        <v>100</v>
      </c>
      <c r="C40" s="43">
        <v>6.75</v>
      </c>
      <c r="D40" s="43">
        <v>7.75</v>
      </c>
      <c r="E40" s="103">
        <v>30.8</v>
      </c>
      <c r="F40" s="159">
        <v>30.8</v>
      </c>
    </row>
    <row r="41" spans="1:6">
      <c r="A41" s="42" t="s">
        <v>56</v>
      </c>
      <c r="B41" s="43" t="s">
        <v>99</v>
      </c>
      <c r="C41" s="43">
        <v>7</v>
      </c>
      <c r="D41" s="95">
        <v>7</v>
      </c>
      <c r="E41" s="43">
        <v>38.6</v>
      </c>
      <c r="F41" s="43">
        <v>50</v>
      </c>
    </row>
    <row r="42" spans="1:6">
      <c r="A42" s="42" t="s">
        <v>81</v>
      </c>
      <c r="B42" s="43" t="s">
        <v>96</v>
      </c>
      <c r="C42" s="43">
        <v>7</v>
      </c>
      <c r="D42" s="43">
        <v>7</v>
      </c>
      <c r="E42" s="43" t="s">
        <v>103</v>
      </c>
      <c r="F42" s="43" t="s">
        <v>103</v>
      </c>
    </row>
    <row r="43" spans="1:6" ht="30">
      <c r="A43" s="126" t="s">
        <v>92</v>
      </c>
      <c r="B43" s="43" t="s">
        <v>97</v>
      </c>
      <c r="C43" s="130">
        <v>7</v>
      </c>
      <c r="D43" s="130">
        <v>7</v>
      </c>
      <c r="E43" s="130">
        <v>49.4</v>
      </c>
      <c r="F43" s="130">
        <v>33.799999999999997</v>
      </c>
    </row>
    <row r="44" spans="1:6">
      <c r="A44" s="42" t="s">
        <v>68</v>
      </c>
      <c r="B44" s="43" t="s">
        <v>99</v>
      </c>
      <c r="C44" s="43">
        <v>6.6</v>
      </c>
      <c r="D44" s="43">
        <v>6.6</v>
      </c>
      <c r="E44" s="43">
        <v>58.8</v>
      </c>
      <c r="F44" s="43">
        <v>60.4</v>
      </c>
    </row>
    <row r="45" spans="1:6">
      <c r="A45" s="42" t="s">
        <v>34</v>
      </c>
      <c r="B45" s="43" t="s">
        <v>100</v>
      </c>
      <c r="C45" s="105">
        <v>6.51</v>
      </c>
      <c r="D45" s="105">
        <v>6.51</v>
      </c>
      <c r="E45" s="105">
        <v>84.3</v>
      </c>
      <c r="F45" s="105" t="s">
        <v>138</v>
      </c>
    </row>
    <row r="46" spans="1:6">
      <c r="A46" s="42" t="s">
        <v>79</v>
      </c>
      <c r="B46" s="43" t="s">
        <v>96</v>
      </c>
      <c r="C46" s="43">
        <v>5</v>
      </c>
      <c r="D46" s="43">
        <v>6.5</v>
      </c>
      <c r="E46" s="43">
        <v>39</v>
      </c>
      <c r="F46" s="43">
        <v>54</v>
      </c>
    </row>
    <row r="47" spans="1:6">
      <c r="A47" s="42" t="s">
        <v>22</v>
      </c>
      <c r="B47" s="43" t="s">
        <v>95</v>
      </c>
      <c r="C47" s="43">
        <v>6.3</v>
      </c>
      <c r="D47" s="43">
        <v>6.3</v>
      </c>
      <c r="E47" s="43">
        <v>39</v>
      </c>
      <c r="F47" s="43" t="s">
        <v>138</v>
      </c>
    </row>
    <row r="48" spans="1:6">
      <c r="A48" s="42" t="s">
        <v>24</v>
      </c>
      <c r="B48" s="43" t="s">
        <v>100</v>
      </c>
      <c r="C48" s="43">
        <v>6</v>
      </c>
      <c r="D48" s="43">
        <v>6</v>
      </c>
      <c r="E48" s="43">
        <v>84.8</v>
      </c>
      <c r="F48" s="43"/>
    </row>
    <row r="49" spans="1:6">
      <c r="A49" s="42" t="s">
        <v>65</v>
      </c>
      <c r="B49" s="43" t="s">
        <v>98</v>
      </c>
      <c r="C49" s="148">
        <v>6</v>
      </c>
      <c r="D49" s="148">
        <v>6</v>
      </c>
      <c r="E49" s="148">
        <v>50</v>
      </c>
      <c r="F49" s="136"/>
    </row>
    <row r="50" spans="1:6">
      <c r="A50" s="42" t="s">
        <v>86</v>
      </c>
      <c r="B50" s="43" t="s">
        <v>96</v>
      </c>
      <c r="C50" s="43">
        <v>4.2</v>
      </c>
      <c r="D50" s="43">
        <v>5.4</v>
      </c>
      <c r="E50" s="43">
        <v>53.4</v>
      </c>
      <c r="F50" s="43" t="s">
        <v>104</v>
      </c>
    </row>
    <row r="51" spans="1:6">
      <c r="A51" s="42" t="s">
        <v>18</v>
      </c>
      <c r="B51" s="43" t="s">
        <v>100</v>
      </c>
      <c r="C51" s="43">
        <v>5.2</v>
      </c>
      <c r="D51" s="43">
        <v>5.3</v>
      </c>
      <c r="E51" s="43">
        <v>56.1</v>
      </c>
      <c r="F51" s="43">
        <v>67.8</v>
      </c>
    </row>
    <row r="52" spans="1:6" ht="30">
      <c r="A52" s="42" t="s">
        <v>17</v>
      </c>
      <c r="B52" s="43" t="s">
        <v>99</v>
      </c>
      <c r="C52" s="43">
        <v>4</v>
      </c>
      <c r="D52" s="43">
        <v>5.0999999999999996</v>
      </c>
      <c r="E52" s="43">
        <v>73</v>
      </c>
      <c r="F52" s="43" t="s">
        <v>138</v>
      </c>
    </row>
    <row r="53" spans="1:6">
      <c r="A53" s="42" t="s">
        <v>16</v>
      </c>
      <c r="B53" s="43" t="s">
        <v>95</v>
      </c>
      <c r="C53" s="43">
        <v>5</v>
      </c>
      <c r="D53" s="43">
        <v>5</v>
      </c>
      <c r="E53" s="43">
        <v>57.8</v>
      </c>
      <c r="F53" s="43">
        <v>66.3</v>
      </c>
    </row>
    <row r="54" spans="1:6">
      <c r="A54" s="42" t="s">
        <v>13</v>
      </c>
      <c r="B54" s="43" t="s">
        <v>96</v>
      </c>
      <c r="C54" s="43">
        <v>4.9000000000000004</v>
      </c>
      <c r="D54" s="43">
        <v>4.9000000000000004</v>
      </c>
      <c r="E54" s="43">
        <v>52.6</v>
      </c>
      <c r="F54" s="43">
        <v>15</v>
      </c>
    </row>
    <row r="55" spans="1:6" ht="30">
      <c r="A55" s="42" t="s">
        <v>36</v>
      </c>
      <c r="B55" s="43" t="s">
        <v>101</v>
      </c>
      <c r="C55" s="43">
        <v>4.7</v>
      </c>
      <c r="D55" s="43">
        <v>4.7</v>
      </c>
      <c r="E55" s="43">
        <v>68</v>
      </c>
      <c r="F55" s="43">
        <v>61</v>
      </c>
    </row>
    <row r="56" spans="1:6">
      <c r="A56" s="42" t="s">
        <v>49</v>
      </c>
      <c r="B56" s="43" t="s">
        <v>97</v>
      </c>
      <c r="C56" s="43">
        <v>4.5999999999999996</v>
      </c>
      <c r="D56" s="43">
        <v>4.7</v>
      </c>
      <c r="E56" s="43">
        <v>25.3</v>
      </c>
      <c r="F56" s="43">
        <v>62.4</v>
      </c>
    </row>
    <row r="57" spans="1:6">
      <c r="A57" s="42" t="s">
        <v>27</v>
      </c>
      <c r="B57" s="43" t="s">
        <v>97</v>
      </c>
      <c r="C57" s="43">
        <v>4</v>
      </c>
      <c r="D57" s="43">
        <v>4.5999999999999996</v>
      </c>
      <c r="E57" s="43" t="s">
        <v>138</v>
      </c>
      <c r="F57" s="202" t="s">
        <v>138</v>
      </c>
    </row>
    <row r="58" spans="1:6">
      <c r="A58" s="42" t="s">
        <v>40</v>
      </c>
      <c r="B58" s="43" t="s">
        <v>98</v>
      </c>
      <c r="C58" s="43">
        <v>4.3</v>
      </c>
      <c r="D58" s="43">
        <v>4.5999999999999996</v>
      </c>
      <c r="E58" s="43">
        <v>55.5</v>
      </c>
      <c r="F58" s="43">
        <v>51.8</v>
      </c>
    </row>
    <row r="59" spans="1:6">
      <c r="A59" s="42" t="s">
        <v>23</v>
      </c>
      <c r="B59" s="43" t="s">
        <v>98</v>
      </c>
      <c r="C59" s="43">
        <v>4.4000000000000004</v>
      </c>
      <c r="D59" s="43">
        <v>4.5</v>
      </c>
      <c r="E59" s="43">
        <v>23.8</v>
      </c>
      <c r="F59" s="43" t="s">
        <v>138</v>
      </c>
    </row>
    <row r="60" spans="1:6">
      <c r="A60" s="42" t="s">
        <v>46</v>
      </c>
      <c r="B60" s="43" t="s">
        <v>100</v>
      </c>
      <c r="C60" s="43">
        <v>4.2</v>
      </c>
      <c r="D60" s="43">
        <v>4.5</v>
      </c>
      <c r="E60" s="43">
        <v>35.200000000000003</v>
      </c>
      <c r="F60" s="43"/>
    </row>
    <row r="61" spans="1:6" ht="30">
      <c r="A61" s="42" t="s">
        <v>87</v>
      </c>
      <c r="B61" s="43" t="s">
        <v>102</v>
      </c>
      <c r="C61" s="136">
        <v>4.5</v>
      </c>
      <c r="D61" s="136">
        <v>4.5</v>
      </c>
      <c r="E61" s="136">
        <v>42.2</v>
      </c>
      <c r="F61" s="136">
        <v>100</v>
      </c>
    </row>
    <row r="62" spans="1:6">
      <c r="A62" s="42" t="s">
        <v>15</v>
      </c>
      <c r="B62" s="43" t="s">
        <v>98</v>
      </c>
      <c r="C62" s="43">
        <v>3.88</v>
      </c>
      <c r="D62" s="43">
        <v>4.05</v>
      </c>
      <c r="E62" s="43">
        <v>48.3</v>
      </c>
      <c r="F62" s="43" t="s">
        <v>138</v>
      </c>
    </row>
    <row r="63" spans="1:6">
      <c r="A63" s="42" t="s">
        <v>77</v>
      </c>
      <c r="B63" s="43" t="s">
        <v>99</v>
      </c>
      <c r="C63" s="43">
        <v>3.5</v>
      </c>
      <c r="D63" s="43">
        <v>4</v>
      </c>
      <c r="E63" s="43">
        <v>30.9</v>
      </c>
      <c r="F63" s="43">
        <v>40.700000000000003</v>
      </c>
    </row>
    <row r="64" spans="1:6">
      <c r="A64" s="42" t="s">
        <v>54</v>
      </c>
      <c r="B64" s="43" t="s">
        <v>98</v>
      </c>
      <c r="C64" s="43">
        <v>4</v>
      </c>
      <c r="D64" s="43">
        <v>4</v>
      </c>
      <c r="E64" s="43">
        <v>58.4</v>
      </c>
      <c r="F64" s="43">
        <v>80.8</v>
      </c>
    </row>
    <row r="65" spans="1:6">
      <c r="A65" s="42" t="s">
        <v>84</v>
      </c>
      <c r="B65" s="43" t="s">
        <v>99</v>
      </c>
      <c r="C65" s="43">
        <v>3.5</v>
      </c>
      <c r="D65" s="43">
        <v>4</v>
      </c>
      <c r="E65" s="43">
        <v>28.6</v>
      </c>
      <c r="F65" s="43">
        <v>50</v>
      </c>
    </row>
    <row r="66" spans="1:6">
      <c r="A66" s="42" t="s">
        <v>43</v>
      </c>
      <c r="B66" s="43" t="s">
        <v>96</v>
      </c>
      <c r="C66" s="43">
        <v>3.5</v>
      </c>
      <c r="D66" s="43">
        <v>3.9</v>
      </c>
      <c r="E66" s="43">
        <v>34.9</v>
      </c>
      <c r="F66" s="43"/>
    </row>
    <row r="67" spans="1:6" ht="30">
      <c r="A67" s="42" t="s">
        <v>73</v>
      </c>
      <c r="B67" s="43" t="s">
        <v>101</v>
      </c>
      <c r="C67" s="43">
        <v>3.8</v>
      </c>
      <c r="D67" s="43">
        <v>3.83</v>
      </c>
      <c r="E67" s="43">
        <v>37.299999999999997</v>
      </c>
      <c r="F67" s="95" t="s">
        <v>138</v>
      </c>
    </row>
    <row r="68" spans="1:6">
      <c r="A68" s="42" t="s">
        <v>20</v>
      </c>
      <c r="B68" s="43" t="s">
        <v>97</v>
      </c>
      <c r="C68" s="43">
        <v>3.7</v>
      </c>
      <c r="D68" s="43">
        <v>3.7</v>
      </c>
      <c r="E68" s="43">
        <v>17.5</v>
      </c>
      <c r="F68" s="43" t="s">
        <v>138</v>
      </c>
    </row>
    <row r="69" spans="1:6">
      <c r="A69" s="42" t="s">
        <v>35</v>
      </c>
      <c r="B69" s="43" t="s">
        <v>97</v>
      </c>
      <c r="C69" s="43">
        <v>3.5</v>
      </c>
      <c r="D69" s="43">
        <v>3.5</v>
      </c>
      <c r="E69" s="43">
        <v>23.4</v>
      </c>
      <c r="F69" s="43">
        <v>30</v>
      </c>
    </row>
    <row r="70" spans="1:6">
      <c r="A70" s="42" t="s">
        <v>41</v>
      </c>
      <c r="B70" s="43" t="s">
        <v>100</v>
      </c>
      <c r="C70" s="43">
        <v>2.2999999999999998</v>
      </c>
      <c r="D70" s="43">
        <v>3.1</v>
      </c>
      <c r="E70" s="43" t="s">
        <v>138</v>
      </c>
      <c r="F70" s="43">
        <v>100</v>
      </c>
    </row>
    <row r="71" spans="1:6">
      <c r="A71" s="42" t="s">
        <v>21</v>
      </c>
      <c r="B71" s="43" t="s">
        <v>100</v>
      </c>
      <c r="C71" s="43">
        <v>3</v>
      </c>
      <c r="D71" s="43">
        <v>3</v>
      </c>
      <c r="E71" s="43">
        <v>55</v>
      </c>
      <c r="F71" s="43" t="s">
        <v>103</v>
      </c>
    </row>
    <row r="72" spans="1:6">
      <c r="A72" s="42" t="s">
        <v>48</v>
      </c>
      <c r="B72" s="43" t="s">
        <v>100</v>
      </c>
      <c r="C72" s="43">
        <v>3</v>
      </c>
      <c r="D72" s="43">
        <v>3</v>
      </c>
      <c r="E72" s="105">
        <v>33.5</v>
      </c>
      <c r="F72" s="105" t="s">
        <v>138</v>
      </c>
    </row>
    <row r="73" spans="1:6">
      <c r="A73" s="42" t="s">
        <v>71</v>
      </c>
      <c r="B73" s="43" t="s">
        <v>102</v>
      </c>
      <c r="C73" s="43">
        <v>1</v>
      </c>
      <c r="D73" s="43">
        <v>3</v>
      </c>
      <c r="E73" s="43">
        <v>43.6</v>
      </c>
      <c r="F73" s="43" t="s">
        <v>138</v>
      </c>
    </row>
    <row r="74" spans="1:6">
      <c r="A74" s="42" t="s">
        <v>50</v>
      </c>
      <c r="B74" s="43" t="s">
        <v>99</v>
      </c>
      <c r="C74" s="200">
        <v>2.8</v>
      </c>
      <c r="D74" s="200">
        <v>2.8</v>
      </c>
      <c r="E74" s="200">
        <v>78.5</v>
      </c>
      <c r="F74" s="200">
        <v>50</v>
      </c>
    </row>
    <row r="75" spans="1:6">
      <c r="A75" s="42" t="s">
        <v>66</v>
      </c>
      <c r="B75" s="43" t="s">
        <v>95</v>
      </c>
      <c r="C75" s="43">
        <v>2.2999999999999998</v>
      </c>
      <c r="D75" s="43">
        <v>2.2999999999999998</v>
      </c>
      <c r="E75" s="43"/>
      <c r="F75" s="43"/>
    </row>
    <row r="76" spans="1:6">
      <c r="A76" s="42" t="s">
        <v>19</v>
      </c>
      <c r="B76" s="43" t="s">
        <v>100</v>
      </c>
      <c r="C76" s="105">
        <v>2</v>
      </c>
      <c r="D76" s="105">
        <v>2</v>
      </c>
      <c r="E76" s="105">
        <v>100</v>
      </c>
      <c r="F76" s="105">
        <v>100</v>
      </c>
    </row>
    <row r="77" spans="1:6" ht="30">
      <c r="A77" s="42" t="s">
        <v>91</v>
      </c>
      <c r="B77" s="43" t="s">
        <v>97</v>
      </c>
      <c r="C77" s="43">
        <v>2</v>
      </c>
      <c r="D77" s="43">
        <v>2</v>
      </c>
      <c r="E77" s="43"/>
      <c r="F77" s="43"/>
    </row>
    <row r="78" spans="1:6">
      <c r="A78" s="42" t="s">
        <v>69</v>
      </c>
      <c r="B78" s="43" t="s">
        <v>99</v>
      </c>
      <c r="C78" s="105">
        <v>1.5</v>
      </c>
      <c r="D78" s="105">
        <v>1.7</v>
      </c>
      <c r="E78" s="134">
        <v>51.4</v>
      </c>
      <c r="F78" s="43" t="s">
        <v>138</v>
      </c>
    </row>
    <row r="79" spans="1:6">
      <c r="A79" s="42" t="s">
        <v>38</v>
      </c>
      <c r="B79" s="43" t="s">
        <v>96</v>
      </c>
      <c r="C79" s="43">
        <v>1.2</v>
      </c>
      <c r="D79" s="43">
        <v>1.2</v>
      </c>
      <c r="E79" s="43">
        <v>34.799999999999997</v>
      </c>
      <c r="F79" s="43">
        <v>59.6</v>
      </c>
    </row>
    <row r="80" spans="1:6">
      <c r="A80" s="42" t="s">
        <v>47</v>
      </c>
      <c r="B80" s="43" t="s">
        <v>98</v>
      </c>
      <c r="C80" s="122">
        <v>1.5</v>
      </c>
      <c r="D80" s="122">
        <v>1.2</v>
      </c>
      <c r="E80" s="122">
        <v>33.1</v>
      </c>
      <c r="F80" s="122">
        <v>38</v>
      </c>
    </row>
    <row r="81" spans="1:6">
      <c r="A81" s="42" t="s">
        <v>64</v>
      </c>
      <c r="B81" s="43" t="s">
        <v>97</v>
      </c>
      <c r="C81" s="43">
        <v>1.5</v>
      </c>
      <c r="D81" s="43">
        <v>1.1000000000000001</v>
      </c>
      <c r="E81" s="43">
        <v>42</v>
      </c>
      <c r="F81" s="43">
        <v>100</v>
      </c>
    </row>
    <row r="82" spans="1:6" ht="30">
      <c r="A82" s="42" t="s">
        <v>31</v>
      </c>
      <c r="B82" s="43" t="s">
        <v>101</v>
      </c>
      <c r="C82" s="174">
        <v>3</v>
      </c>
      <c r="D82" s="43">
        <v>1</v>
      </c>
      <c r="E82" s="43">
        <v>56.5</v>
      </c>
      <c r="F82" s="43">
        <v>66.599999999999994</v>
      </c>
    </row>
    <row r="83" spans="1:6">
      <c r="A83" s="42" t="s">
        <v>80</v>
      </c>
      <c r="B83" s="43" t="s">
        <v>100</v>
      </c>
      <c r="C83" s="43">
        <v>1</v>
      </c>
      <c r="D83" s="43">
        <v>1</v>
      </c>
      <c r="E83" s="43">
        <v>54</v>
      </c>
      <c r="F83" s="43">
        <v>61</v>
      </c>
    </row>
    <row r="84" spans="1:6">
      <c r="A84" s="42" t="s">
        <v>67</v>
      </c>
      <c r="B84" s="43" t="s">
        <v>100</v>
      </c>
      <c r="C84" s="43">
        <v>3.4</v>
      </c>
      <c r="D84" s="43">
        <v>0.92</v>
      </c>
      <c r="E84" s="43">
        <v>49</v>
      </c>
      <c r="F84" s="43" t="s">
        <v>103</v>
      </c>
    </row>
    <row r="85" spans="1:6">
      <c r="A85" s="42" t="s">
        <v>14</v>
      </c>
      <c r="B85" s="43" t="s">
        <v>97</v>
      </c>
      <c r="C85" s="43">
        <v>0.5</v>
      </c>
      <c r="D85" s="43">
        <v>0.5</v>
      </c>
      <c r="E85" s="43">
        <v>20.3</v>
      </c>
      <c r="F85" s="43">
        <v>21.9</v>
      </c>
    </row>
    <row r="86" spans="1:6">
      <c r="A86" s="42" t="s">
        <v>30</v>
      </c>
      <c r="B86" s="43" t="s">
        <v>96</v>
      </c>
      <c r="C86" s="43">
        <v>0.2</v>
      </c>
      <c r="D86" s="43">
        <v>0.2</v>
      </c>
      <c r="E86" s="43" t="s">
        <v>138</v>
      </c>
      <c r="F86" s="43" t="s">
        <v>138</v>
      </c>
    </row>
    <row r="87" spans="1:6">
      <c r="A87" s="42" t="s">
        <v>45</v>
      </c>
      <c r="B87" s="43" t="s">
        <v>102</v>
      </c>
      <c r="C87" s="43">
        <v>0</v>
      </c>
      <c r="D87" s="43">
        <v>0</v>
      </c>
      <c r="E87" s="43">
        <v>44.7</v>
      </c>
      <c r="F87" s="43">
        <v>49.2</v>
      </c>
    </row>
    <row r="93" spans="1:6">
      <c r="A93" s="286" t="s">
        <v>7</v>
      </c>
      <c r="B93" s="286"/>
      <c r="C93" s="286"/>
      <c r="D93" s="286"/>
      <c r="E93" s="286"/>
      <c r="F93" s="286"/>
    </row>
  </sheetData>
  <autoFilter ref="A2:F87">
    <sortState ref="A3:F87">
      <sortCondition descending="1" ref="D3:D87"/>
    </sortState>
  </autoFilter>
  <sortState ref="A3:G87">
    <sortCondition descending="1" ref="D3:D87"/>
  </sortState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Normal="100" workbookViewId="0">
      <pane ySplit="1" topLeftCell="A2" activePane="bottomLeft" state="frozen"/>
      <selection pane="bottomLeft" activeCell="J85" sqref="J85"/>
    </sheetView>
  </sheetViews>
  <sheetFormatPr defaultColWidth="9.140625" defaultRowHeight="15"/>
  <cols>
    <col min="1" max="1" width="25.140625" style="80" customWidth="1"/>
    <col min="2" max="2" width="8.42578125" style="137" customWidth="1"/>
    <col min="3" max="4" width="9.140625" style="137"/>
    <col min="5" max="5" width="17" style="137" customWidth="1"/>
    <col min="6" max="6" width="17.28515625" style="137" customWidth="1"/>
    <col min="7" max="16384" width="9.140625" style="80"/>
  </cols>
  <sheetData>
    <row r="1" spans="1:6" ht="93" customHeight="1">
      <c r="A1" s="287" t="s">
        <v>150</v>
      </c>
      <c r="B1" s="287"/>
      <c r="C1" s="287"/>
      <c r="D1" s="287"/>
      <c r="E1" s="287"/>
      <c r="F1" s="287"/>
    </row>
    <row r="2" spans="1:6" ht="195">
      <c r="A2" s="45" t="s">
        <v>8</v>
      </c>
      <c r="B2" s="103" t="s">
        <v>9</v>
      </c>
      <c r="C2" s="43" t="s">
        <v>112</v>
      </c>
      <c r="D2" s="43" t="s">
        <v>113</v>
      </c>
      <c r="E2" s="43" t="s">
        <v>114</v>
      </c>
      <c r="F2" s="43" t="s">
        <v>115</v>
      </c>
    </row>
    <row r="3" spans="1:6">
      <c r="A3" s="35" t="s">
        <v>13</v>
      </c>
      <c r="B3" s="43" t="s">
        <v>96</v>
      </c>
      <c r="C3" s="43" t="s">
        <v>137</v>
      </c>
      <c r="D3" s="43" t="s">
        <v>137</v>
      </c>
      <c r="E3" s="43" t="s">
        <v>137</v>
      </c>
      <c r="F3" s="43" t="s">
        <v>137</v>
      </c>
    </row>
    <row r="4" spans="1:6">
      <c r="A4" s="35" t="s">
        <v>21</v>
      </c>
      <c r="B4" s="43" t="s">
        <v>100</v>
      </c>
      <c r="C4" s="43" t="s">
        <v>137</v>
      </c>
      <c r="D4" s="43" t="s">
        <v>137</v>
      </c>
      <c r="E4" s="43" t="s">
        <v>137</v>
      </c>
      <c r="F4" s="43" t="s">
        <v>137</v>
      </c>
    </row>
    <row r="5" spans="1:6">
      <c r="A5" s="35" t="s">
        <v>33</v>
      </c>
      <c r="B5" s="43" t="s">
        <v>95</v>
      </c>
      <c r="C5" s="43" t="s">
        <v>137</v>
      </c>
      <c r="D5" s="43" t="s">
        <v>137</v>
      </c>
      <c r="E5" s="43" t="s">
        <v>137</v>
      </c>
      <c r="F5" s="43" t="s">
        <v>137</v>
      </c>
    </row>
    <row r="6" spans="1:6">
      <c r="A6" s="35" t="s">
        <v>46</v>
      </c>
      <c r="B6" s="43" t="s">
        <v>100</v>
      </c>
      <c r="C6" s="43" t="s">
        <v>137</v>
      </c>
      <c r="D6" s="43" t="s">
        <v>137</v>
      </c>
      <c r="E6" s="43" t="s">
        <v>137</v>
      </c>
      <c r="F6" s="43" t="s">
        <v>137</v>
      </c>
    </row>
    <row r="7" spans="1:6">
      <c r="A7" s="35" t="s">
        <v>70</v>
      </c>
      <c r="B7" s="43" t="s">
        <v>97</v>
      </c>
      <c r="C7" s="43" t="s">
        <v>137</v>
      </c>
      <c r="D7" s="43" t="s">
        <v>137</v>
      </c>
      <c r="E7" s="43" t="s">
        <v>137</v>
      </c>
      <c r="F7" s="43" t="s">
        <v>137</v>
      </c>
    </row>
    <row r="8" spans="1:6">
      <c r="A8" s="41" t="s">
        <v>89</v>
      </c>
      <c r="B8" s="159" t="s">
        <v>101</v>
      </c>
      <c r="C8" s="43" t="s">
        <v>137</v>
      </c>
      <c r="D8" s="43" t="s">
        <v>137</v>
      </c>
      <c r="E8" s="103" t="s">
        <v>137</v>
      </c>
      <c r="F8" s="103" t="s">
        <v>137</v>
      </c>
    </row>
    <row r="9" spans="1:6" ht="15.75" customHeight="1">
      <c r="A9" s="35" t="s">
        <v>94</v>
      </c>
      <c r="B9" s="43" t="s">
        <v>100</v>
      </c>
      <c r="C9" s="43" t="s">
        <v>137</v>
      </c>
      <c r="D9" s="43" t="s">
        <v>137</v>
      </c>
      <c r="E9" s="43" t="s">
        <v>137</v>
      </c>
      <c r="F9" s="43" t="s">
        <v>137</v>
      </c>
    </row>
    <row r="10" spans="1:6">
      <c r="A10" s="57" t="s">
        <v>44</v>
      </c>
      <c r="B10" s="130" t="s">
        <v>95</v>
      </c>
      <c r="C10" s="43" t="s">
        <v>140</v>
      </c>
      <c r="D10" s="43" t="s">
        <v>140</v>
      </c>
      <c r="E10" s="43" t="s">
        <v>105</v>
      </c>
      <c r="F10" s="43" t="s">
        <v>105</v>
      </c>
    </row>
    <row r="11" spans="1:6">
      <c r="A11" s="35" t="s">
        <v>61</v>
      </c>
      <c r="B11" s="43" t="s">
        <v>100</v>
      </c>
      <c r="C11" s="43" t="s">
        <v>140</v>
      </c>
      <c r="D11" s="43" t="s">
        <v>140</v>
      </c>
      <c r="E11" s="133">
        <v>71</v>
      </c>
      <c r="F11" s="43">
        <v>57</v>
      </c>
    </row>
    <row r="12" spans="1:6">
      <c r="A12" s="35" t="s">
        <v>141</v>
      </c>
      <c r="B12" s="43" t="s">
        <v>98</v>
      </c>
      <c r="C12" s="43" t="s">
        <v>140</v>
      </c>
      <c r="D12" s="43" t="s">
        <v>140</v>
      </c>
      <c r="E12" s="95">
        <v>68.400000000000006</v>
      </c>
      <c r="F12" s="95">
        <v>48.9</v>
      </c>
    </row>
    <row r="13" spans="1:6" ht="30">
      <c r="A13" s="35" t="s">
        <v>93</v>
      </c>
      <c r="B13" s="145" t="s">
        <v>102</v>
      </c>
      <c r="C13" s="43" t="s">
        <v>140</v>
      </c>
      <c r="D13" s="43" t="s">
        <v>140</v>
      </c>
      <c r="E13" s="43">
        <v>74</v>
      </c>
      <c r="F13" s="43">
        <v>50</v>
      </c>
    </row>
    <row r="14" spans="1:6">
      <c r="A14" s="35" t="s">
        <v>29</v>
      </c>
      <c r="B14" s="43" t="s">
        <v>101</v>
      </c>
      <c r="C14" s="43">
        <v>1.5</v>
      </c>
      <c r="D14" s="43" t="s">
        <v>138</v>
      </c>
      <c r="E14" s="43" t="s">
        <v>138</v>
      </c>
      <c r="F14" s="43" t="s">
        <v>138</v>
      </c>
    </row>
    <row r="15" spans="1:6">
      <c r="A15" s="35" t="s">
        <v>78</v>
      </c>
      <c r="B15" s="43" t="s">
        <v>100</v>
      </c>
      <c r="C15" s="43" t="s">
        <v>103</v>
      </c>
      <c r="D15" s="43" t="s">
        <v>103</v>
      </c>
      <c r="E15" s="130"/>
      <c r="F15" s="43"/>
    </row>
    <row r="16" spans="1:6">
      <c r="A16" s="35" t="s">
        <v>52</v>
      </c>
      <c r="B16" s="43" t="s">
        <v>100</v>
      </c>
      <c r="C16" s="43">
        <v>52</v>
      </c>
      <c r="D16" s="43">
        <v>55.4</v>
      </c>
      <c r="E16" s="43">
        <v>50</v>
      </c>
      <c r="F16" s="43" t="s">
        <v>103</v>
      </c>
    </row>
    <row r="17" spans="1:6">
      <c r="A17" s="35" t="s">
        <v>16</v>
      </c>
      <c r="B17" s="43" t="s">
        <v>95</v>
      </c>
      <c r="C17" s="43">
        <v>47</v>
      </c>
      <c r="D17" s="43">
        <v>47</v>
      </c>
      <c r="E17" s="43">
        <v>57.8</v>
      </c>
      <c r="F17" s="43">
        <v>66.3</v>
      </c>
    </row>
    <row r="18" spans="1:6" ht="30">
      <c r="A18" s="35" t="s">
        <v>31</v>
      </c>
      <c r="B18" s="43" t="s">
        <v>101</v>
      </c>
      <c r="C18" s="43">
        <v>3.5</v>
      </c>
      <c r="D18" s="43">
        <v>35</v>
      </c>
      <c r="E18" s="43">
        <v>61.5</v>
      </c>
      <c r="F18" s="43">
        <v>76.8</v>
      </c>
    </row>
    <row r="19" spans="1:6">
      <c r="A19" s="35" t="s">
        <v>53</v>
      </c>
      <c r="B19" s="43" t="s">
        <v>100</v>
      </c>
      <c r="C19" s="43">
        <v>7</v>
      </c>
      <c r="D19" s="43">
        <v>14.5</v>
      </c>
      <c r="E19" s="120">
        <v>75.5</v>
      </c>
      <c r="F19" s="43">
        <v>71</v>
      </c>
    </row>
    <row r="20" spans="1:6">
      <c r="A20" s="35" t="s">
        <v>65</v>
      </c>
      <c r="B20" s="43" t="s">
        <v>98</v>
      </c>
      <c r="C20" s="148">
        <v>12.6</v>
      </c>
      <c r="D20" s="148">
        <v>13.4</v>
      </c>
      <c r="E20" s="148">
        <v>62.3</v>
      </c>
      <c r="F20" s="136"/>
    </row>
    <row r="21" spans="1:6">
      <c r="A21" s="35" t="s">
        <v>30</v>
      </c>
      <c r="B21" s="43" t="s">
        <v>96</v>
      </c>
      <c r="C21" s="43">
        <v>12.3</v>
      </c>
      <c r="D21" s="43">
        <v>12.3</v>
      </c>
      <c r="E21" s="43" t="s">
        <v>138</v>
      </c>
      <c r="F21" s="43" t="s">
        <v>138</v>
      </c>
    </row>
    <row r="22" spans="1:6">
      <c r="A22" s="35" t="s">
        <v>88</v>
      </c>
      <c r="B22" s="43" t="s">
        <v>102</v>
      </c>
      <c r="C22" s="43">
        <v>10</v>
      </c>
      <c r="D22" s="105">
        <v>11.9</v>
      </c>
      <c r="E22" s="160">
        <v>58.9</v>
      </c>
      <c r="F22" s="160">
        <v>66.7</v>
      </c>
    </row>
    <row r="23" spans="1:6">
      <c r="A23" s="35" t="s">
        <v>28</v>
      </c>
      <c r="B23" s="145" t="s">
        <v>100</v>
      </c>
      <c r="C23" s="43">
        <v>2.6</v>
      </c>
      <c r="D23" s="43">
        <v>10.6</v>
      </c>
      <c r="E23" s="43">
        <v>44</v>
      </c>
      <c r="F23" s="43">
        <v>30.8</v>
      </c>
    </row>
    <row r="24" spans="1:6">
      <c r="A24" s="35" t="s">
        <v>84</v>
      </c>
      <c r="B24" s="43" t="s">
        <v>99</v>
      </c>
      <c r="C24" s="43">
        <v>8</v>
      </c>
      <c r="D24" s="43">
        <v>10</v>
      </c>
      <c r="E24" s="43">
        <v>27.7</v>
      </c>
      <c r="F24" s="43">
        <v>45</v>
      </c>
    </row>
    <row r="25" spans="1:6">
      <c r="A25" s="35" t="s">
        <v>50</v>
      </c>
      <c r="B25" s="43" t="s">
        <v>99</v>
      </c>
      <c r="C25" s="43">
        <v>9.4</v>
      </c>
      <c r="D25" s="43">
        <v>9.4</v>
      </c>
      <c r="E25" s="43">
        <v>60.8</v>
      </c>
      <c r="F25" s="43">
        <v>97</v>
      </c>
    </row>
    <row r="26" spans="1:6">
      <c r="A26" s="35" t="s">
        <v>63</v>
      </c>
      <c r="B26" s="145" t="s">
        <v>99</v>
      </c>
      <c r="C26" s="43">
        <v>3</v>
      </c>
      <c r="D26" s="43">
        <v>9.4</v>
      </c>
      <c r="E26" s="43">
        <v>49.7</v>
      </c>
      <c r="F26" s="43">
        <v>55.2</v>
      </c>
    </row>
    <row r="27" spans="1:6">
      <c r="A27" s="35" t="s">
        <v>23</v>
      </c>
      <c r="B27" s="43" t="s">
        <v>98</v>
      </c>
      <c r="C27" s="43">
        <v>8.5</v>
      </c>
      <c r="D27" s="43">
        <v>8.6</v>
      </c>
      <c r="E27" s="43">
        <v>38.6</v>
      </c>
      <c r="F27" s="43"/>
    </row>
    <row r="28" spans="1:6" ht="30">
      <c r="A28" s="35" t="s">
        <v>17</v>
      </c>
      <c r="B28" s="43" t="s">
        <v>99</v>
      </c>
      <c r="C28" s="43">
        <v>8.1999999999999993</v>
      </c>
      <c r="D28" s="43">
        <v>8.1999999999999993</v>
      </c>
      <c r="E28" s="43">
        <v>74.8</v>
      </c>
      <c r="F28" s="43" t="s">
        <v>138</v>
      </c>
    </row>
    <row r="29" spans="1:6">
      <c r="A29" s="35" t="s">
        <v>34</v>
      </c>
      <c r="B29" s="43" t="s">
        <v>100</v>
      </c>
      <c r="C29" s="135">
        <v>8</v>
      </c>
      <c r="D29" s="135">
        <v>8</v>
      </c>
      <c r="E29" s="105">
        <v>78.7</v>
      </c>
      <c r="F29" s="105" t="s">
        <v>138</v>
      </c>
    </row>
    <row r="30" spans="1:6">
      <c r="A30" s="35" t="s">
        <v>20</v>
      </c>
      <c r="B30" s="43" t="s">
        <v>97</v>
      </c>
      <c r="C30" s="103">
        <v>7</v>
      </c>
      <c r="D30" s="103">
        <v>7.3</v>
      </c>
      <c r="E30" s="103">
        <v>21.8</v>
      </c>
      <c r="F30" s="103" t="s">
        <v>138</v>
      </c>
    </row>
    <row r="31" spans="1:6">
      <c r="A31" s="35" t="s">
        <v>11</v>
      </c>
      <c r="B31" s="43" t="s">
        <v>95</v>
      </c>
      <c r="C31" s="43">
        <v>5.7</v>
      </c>
      <c r="D31" s="43">
        <v>6.1</v>
      </c>
      <c r="E31" s="43">
        <v>52.5</v>
      </c>
      <c r="F31" s="43" t="s">
        <v>138</v>
      </c>
    </row>
    <row r="32" spans="1:6" ht="28.5" customHeight="1">
      <c r="A32" s="35" t="s">
        <v>41</v>
      </c>
      <c r="B32" s="43" t="s">
        <v>100</v>
      </c>
      <c r="C32" s="43">
        <v>3</v>
      </c>
      <c r="D32" s="43">
        <v>6</v>
      </c>
      <c r="E32" s="43">
        <v>81.099999999999994</v>
      </c>
      <c r="F32" s="130">
        <v>100</v>
      </c>
    </row>
    <row r="33" spans="1:6">
      <c r="A33" s="35" t="s">
        <v>79</v>
      </c>
      <c r="B33" s="43" t="s">
        <v>96</v>
      </c>
      <c r="C33" s="43">
        <v>5.2</v>
      </c>
      <c r="D33" s="43">
        <v>6</v>
      </c>
      <c r="E33" s="43">
        <v>62</v>
      </c>
      <c r="F33" s="43">
        <v>54</v>
      </c>
    </row>
    <row r="34" spans="1:6">
      <c r="A34" s="35" t="s">
        <v>32</v>
      </c>
      <c r="B34" s="43" t="s">
        <v>98</v>
      </c>
      <c r="C34" s="43">
        <v>3</v>
      </c>
      <c r="D34" s="95">
        <v>5.7</v>
      </c>
      <c r="E34" s="43">
        <v>47.5</v>
      </c>
      <c r="F34" s="43">
        <v>29</v>
      </c>
    </row>
    <row r="35" spans="1:6">
      <c r="A35" s="35" t="s">
        <v>51</v>
      </c>
      <c r="B35" s="43" t="s">
        <v>99</v>
      </c>
      <c r="C35" s="103">
        <v>4.4000000000000004</v>
      </c>
      <c r="D35" s="103">
        <v>5.6</v>
      </c>
      <c r="E35" s="103">
        <v>55.2</v>
      </c>
      <c r="F35" s="103" t="s">
        <v>138</v>
      </c>
    </row>
    <row r="36" spans="1:6">
      <c r="A36" s="35" t="s">
        <v>42</v>
      </c>
      <c r="B36" s="43" t="s">
        <v>95</v>
      </c>
      <c r="C36" s="43">
        <v>5.0999999999999996</v>
      </c>
      <c r="D36" s="43">
        <v>5.0999999999999996</v>
      </c>
      <c r="E36" s="43">
        <v>88</v>
      </c>
      <c r="F36" s="43">
        <v>72.8</v>
      </c>
    </row>
    <row r="37" spans="1:6">
      <c r="A37" s="35" t="s">
        <v>67</v>
      </c>
      <c r="B37" s="43" t="s">
        <v>100</v>
      </c>
      <c r="C37" s="43">
        <v>5</v>
      </c>
      <c r="D37" s="43">
        <v>5</v>
      </c>
      <c r="E37" s="43">
        <v>56.7</v>
      </c>
      <c r="F37" s="43" t="s">
        <v>103</v>
      </c>
    </row>
    <row r="38" spans="1:6">
      <c r="A38" s="35" t="s">
        <v>75</v>
      </c>
      <c r="B38" s="43" t="s">
        <v>101</v>
      </c>
      <c r="C38" s="43">
        <v>4</v>
      </c>
      <c r="D38" s="43">
        <v>4.9000000000000004</v>
      </c>
      <c r="E38" s="43">
        <v>74.5</v>
      </c>
      <c r="F38" s="43">
        <v>100</v>
      </c>
    </row>
    <row r="39" spans="1:6">
      <c r="A39" s="35" t="s">
        <v>35</v>
      </c>
      <c r="B39" s="43" t="s">
        <v>97</v>
      </c>
      <c r="C39" s="43">
        <v>4.7</v>
      </c>
      <c r="D39" s="43">
        <v>4.7</v>
      </c>
      <c r="E39" s="43">
        <v>37.1</v>
      </c>
      <c r="F39" s="43">
        <v>28.6</v>
      </c>
    </row>
    <row r="40" spans="1:6">
      <c r="A40" s="35" t="s">
        <v>37</v>
      </c>
      <c r="B40" s="43" t="s">
        <v>98</v>
      </c>
      <c r="C40" s="43">
        <v>3.5</v>
      </c>
      <c r="D40" s="43">
        <v>4.5999999999999996</v>
      </c>
      <c r="E40" s="103"/>
      <c r="F40" s="159"/>
    </row>
    <row r="41" spans="1:6">
      <c r="A41" s="35" t="s">
        <v>48</v>
      </c>
      <c r="B41" s="43" t="s">
        <v>100</v>
      </c>
      <c r="C41" s="43">
        <v>4.5</v>
      </c>
      <c r="D41" s="95">
        <v>4.5</v>
      </c>
      <c r="E41" s="105">
        <v>58.5</v>
      </c>
      <c r="F41" s="105" t="s">
        <v>138</v>
      </c>
    </row>
    <row r="42" spans="1:6" ht="30">
      <c r="A42" s="35" t="s">
        <v>87</v>
      </c>
      <c r="B42" s="43" t="s">
        <v>102</v>
      </c>
      <c r="C42" s="136">
        <v>4.5</v>
      </c>
      <c r="D42" s="136">
        <v>4.5</v>
      </c>
      <c r="E42" s="136">
        <v>55.5</v>
      </c>
      <c r="F42" s="136">
        <v>73.3</v>
      </c>
    </row>
    <row r="43" spans="1:6">
      <c r="A43" s="41" t="s">
        <v>49</v>
      </c>
      <c r="B43" s="43" t="s">
        <v>97</v>
      </c>
      <c r="C43" s="43">
        <v>4</v>
      </c>
      <c r="D43" s="43">
        <v>4.2</v>
      </c>
      <c r="E43" s="43">
        <v>30.2</v>
      </c>
      <c r="F43" s="43">
        <v>62.4</v>
      </c>
    </row>
    <row r="44" spans="1:6">
      <c r="A44" s="35" t="s">
        <v>90</v>
      </c>
      <c r="B44" s="43" t="s">
        <v>99</v>
      </c>
      <c r="C44" s="43">
        <v>4.2</v>
      </c>
      <c r="D44" s="43">
        <v>4.2</v>
      </c>
      <c r="E44" s="43">
        <v>51.5</v>
      </c>
      <c r="F44" s="43"/>
    </row>
    <row r="45" spans="1:6">
      <c r="A45" s="35" t="s">
        <v>56</v>
      </c>
      <c r="B45" s="43" t="s">
        <v>99</v>
      </c>
      <c r="C45" s="43">
        <v>4</v>
      </c>
      <c r="D45" s="43">
        <v>4</v>
      </c>
      <c r="E45" s="43">
        <v>48.9</v>
      </c>
      <c r="F45" s="43">
        <v>67</v>
      </c>
    </row>
    <row r="46" spans="1:6">
      <c r="A46" s="35" t="s">
        <v>62</v>
      </c>
      <c r="B46" s="43" t="s">
        <v>99</v>
      </c>
      <c r="C46" s="43">
        <v>2</v>
      </c>
      <c r="D46" s="43">
        <v>4</v>
      </c>
      <c r="E46" s="43">
        <v>59.2</v>
      </c>
      <c r="F46" s="43">
        <v>70.5</v>
      </c>
    </row>
    <row r="47" spans="1:6">
      <c r="A47" s="35" t="s">
        <v>64</v>
      </c>
      <c r="B47" s="43" t="s">
        <v>97</v>
      </c>
      <c r="C47" s="43">
        <v>4</v>
      </c>
      <c r="D47" s="43">
        <v>4</v>
      </c>
      <c r="E47" s="43">
        <v>52</v>
      </c>
      <c r="F47" s="43">
        <v>100</v>
      </c>
    </row>
    <row r="48" spans="1:6">
      <c r="A48" s="35" t="s">
        <v>74</v>
      </c>
      <c r="B48" s="43" t="s">
        <v>100</v>
      </c>
      <c r="C48" s="43">
        <v>3</v>
      </c>
      <c r="D48" s="43">
        <v>4</v>
      </c>
      <c r="E48" s="43" t="s">
        <v>138</v>
      </c>
      <c r="F48" s="43"/>
    </row>
    <row r="49" spans="1:6">
      <c r="A49" s="35" t="s">
        <v>82</v>
      </c>
      <c r="B49" s="43" t="s">
        <v>102</v>
      </c>
      <c r="C49" s="43">
        <v>4</v>
      </c>
      <c r="D49" s="43">
        <v>4</v>
      </c>
      <c r="E49" s="43">
        <v>72.7</v>
      </c>
      <c r="F49" s="103">
        <v>57</v>
      </c>
    </row>
    <row r="50" spans="1:6" ht="30">
      <c r="A50" s="35" t="s">
        <v>55</v>
      </c>
      <c r="B50" s="43" t="s">
        <v>98</v>
      </c>
      <c r="C50" s="105">
        <v>3.9</v>
      </c>
      <c r="D50" s="105">
        <v>3.9</v>
      </c>
      <c r="E50" s="105">
        <v>51</v>
      </c>
      <c r="F50" s="105">
        <v>60</v>
      </c>
    </row>
    <row r="51" spans="1:6">
      <c r="A51" s="35" t="s">
        <v>40</v>
      </c>
      <c r="B51" s="43" t="s">
        <v>98</v>
      </c>
      <c r="C51" s="43">
        <v>3</v>
      </c>
      <c r="D51" s="43">
        <v>3.8</v>
      </c>
      <c r="E51" s="43">
        <v>76.099999999999994</v>
      </c>
      <c r="F51" s="43">
        <v>51.2</v>
      </c>
    </row>
    <row r="52" spans="1:6">
      <c r="A52" s="35" t="s">
        <v>58</v>
      </c>
      <c r="B52" s="43" t="s">
        <v>96</v>
      </c>
      <c r="C52" s="43">
        <v>3.8</v>
      </c>
      <c r="D52" s="43">
        <v>3.8</v>
      </c>
      <c r="E52" s="43">
        <v>52.15</v>
      </c>
      <c r="F52" s="43">
        <v>13.3</v>
      </c>
    </row>
    <row r="53" spans="1:6">
      <c r="A53" s="35" t="s">
        <v>85</v>
      </c>
      <c r="B53" s="43" t="s">
        <v>97</v>
      </c>
      <c r="C53" s="43">
        <v>3.2</v>
      </c>
      <c r="D53" s="43">
        <v>3.79</v>
      </c>
      <c r="E53" s="43">
        <v>41</v>
      </c>
      <c r="F53" s="43">
        <v>68</v>
      </c>
    </row>
    <row r="54" spans="1:6">
      <c r="A54" s="35" t="s">
        <v>54</v>
      </c>
      <c r="B54" s="43" t="s">
        <v>98</v>
      </c>
      <c r="C54" s="43">
        <v>4</v>
      </c>
      <c r="D54" s="43">
        <v>3.66</v>
      </c>
      <c r="E54" s="43">
        <f>(79+10+80.5)/3</f>
        <v>56.5</v>
      </c>
      <c r="F54" s="43">
        <v>56.8</v>
      </c>
    </row>
    <row r="55" spans="1:6">
      <c r="A55" s="35" t="s">
        <v>68</v>
      </c>
      <c r="B55" s="43" t="s">
        <v>99</v>
      </c>
      <c r="C55" s="43">
        <v>3</v>
      </c>
      <c r="D55" s="43">
        <v>3.5</v>
      </c>
      <c r="E55" s="43">
        <v>58.8</v>
      </c>
      <c r="F55" s="43">
        <v>60.4</v>
      </c>
    </row>
    <row r="56" spans="1:6">
      <c r="A56" s="35" t="s">
        <v>39</v>
      </c>
      <c r="B56" s="43" t="s">
        <v>99</v>
      </c>
      <c r="C56" s="43">
        <v>3.4</v>
      </c>
      <c r="D56" s="43">
        <v>3.4</v>
      </c>
      <c r="E56" s="95">
        <v>47.6</v>
      </c>
      <c r="F56" s="43" t="s">
        <v>138</v>
      </c>
    </row>
    <row r="57" spans="1:6">
      <c r="A57" s="35" t="s">
        <v>72</v>
      </c>
      <c r="B57" s="43" t="s">
        <v>95</v>
      </c>
      <c r="C57" s="43">
        <v>0</v>
      </c>
      <c r="D57" s="43">
        <v>3.35</v>
      </c>
      <c r="E57" s="272">
        <v>45.7</v>
      </c>
      <c r="F57" s="132" t="s">
        <v>103</v>
      </c>
    </row>
    <row r="58" spans="1:6">
      <c r="A58" s="35" t="s">
        <v>24</v>
      </c>
      <c r="B58" s="43" t="s">
        <v>100</v>
      </c>
      <c r="C58" s="43">
        <v>3</v>
      </c>
      <c r="D58" s="43">
        <v>3</v>
      </c>
      <c r="E58" s="95">
        <v>85.7</v>
      </c>
      <c r="F58" s="43"/>
    </row>
    <row r="59" spans="1:6" ht="30">
      <c r="A59" s="35" t="s">
        <v>36</v>
      </c>
      <c r="B59" s="43" t="s">
        <v>101</v>
      </c>
      <c r="C59" s="43">
        <v>3</v>
      </c>
      <c r="D59" s="43">
        <v>3</v>
      </c>
      <c r="E59" s="43">
        <v>66</v>
      </c>
      <c r="F59" s="43">
        <v>58</v>
      </c>
    </row>
    <row r="60" spans="1:6">
      <c r="A60" s="35" t="s">
        <v>59</v>
      </c>
      <c r="B60" s="43" t="s">
        <v>96</v>
      </c>
      <c r="C60" s="43">
        <v>3</v>
      </c>
      <c r="D60" s="43">
        <v>3</v>
      </c>
      <c r="E60" s="43">
        <v>38.6</v>
      </c>
      <c r="F60" s="43">
        <v>61.7</v>
      </c>
    </row>
    <row r="61" spans="1:6">
      <c r="A61" s="35" t="s">
        <v>60</v>
      </c>
      <c r="B61" s="43" t="s">
        <v>99</v>
      </c>
      <c r="C61" s="43">
        <v>3</v>
      </c>
      <c r="D61" s="43">
        <v>3</v>
      </c>
      <c r="E61" s="103">
        <v>67.400000000000006</v>
      </c>
      <c r="F61" s="103">
        <v>71</v>
      </c>
    </row>
    <row r="62" spans="1:6">
      <c r="A62" s="35" t="s">
        <v>83</v>
      </c>
      <c r="B62" s="43" t="s">
        <v>99</v>
      </c>
      <c r="C62" s="43">
        <v>3</v>
      </c>
      <c r="D62" s="43">
        <v>3</v>
      </c>
      <c r="E62" s="43">
        <v>68</v>
      </c>
      <c r="F62" s="43">
        <v>46</v>
      </c>
    </row>
    <row r="63" spans="1:6">
      <c r="A63" s="35" t="s">
        <v>45</v>
      </c>
      <c r="B63" s="43" t="s">
        <v>102</v>
      </c>
      <c r="C63" s="43">
        <v>2.85</v>
      </c>
      <c r="D63" s="43">
        <v>2.85</v>
      </c>
      <c r="E63" s="43">
        <v>62.6</v>
      </c>
      <c r="F63" s="43">
        <v>44.6</v>
      </c>
    </row>
    <row r="64" spans="1:6">
      <c r="A64" s="35" t="s">
        <v>76</v>
      </c>
      <c r="B64" s="43" t="s">
        <v>100</v>
      </c>
      <c r="C64" s="43">
        <v>2.7</v>
      </c>
      <c r="D64" s="43">
        <v>2.7</v>
      </c>
      <c r="E64" s="120">
        <v>84.6</v>
      </c>
      <c r="F64" s="120">
        <v>58</v>
      </c>
    </row>
    <row r="65" spans="1:6">
      <c r="A65" s="35" t="s">
        <v>14</v>
      </c>
      <c r="B65" s="43" t="s">
        <v>97</v>
      </c>
      <c r="C65" s="43">
        <v>2.5</v>
      </c>
      <c r="D65" s="43">
        <v>2.5</v>
      </c>
      <c r="E65" s="43">
        <v>35.6</v>
      </c>
      <c r="F65" s="43">
        <v>26.9</v>
      </c>
    </row>
    <row r="66" spans="1:6">
      <c r="A66" s="35" t="s">
        <v>77</v>
      </c>
      <c r="B66" s="43" t="s">
        <v>99</v>
      </c>
      <c r="C66" s="43">
        <v>2.1</v>
      </c>
      <c r="D66" s="43">
        <v>2.4</v>
      </c>
      <c r="E66" s="43">
        <v>36</v>
      </c>
      <c r="F66" s="43">
        <v>37.5</v>
      </c>
    </row>
    <row r="67" spans="1:6" ht="30">
      <c r="A67" s="35" t="s">
        <v>26</v>
      </c>
      <c r="B67" s="43" t="s">
        <v>97</v>
      </c>
      <c r="C67" s="43">
        <v>0.7</v>
      </c>
      <c r="D67" s="43">
        <v>2.4</v>
      </c>
      <c r="E67" s="43">
        <v>34.299999999999997</v>
      </c>
      <c r="F67" s="95" t="s">
        <v>138</v>
      </c>
    </row>
    <row r="68" spans="1:6">
      <c r="A68" s="35" t="s">
        <v>81</v>
      </c>
      <c r="B68" s="43" t="s">
        <v>96</v>
      </c>
      <c r="C68" s="43">
        <v>2</v>
      </c>
      <c r="D68" s="43">
        <v>2.4</v>
      </c>
      <c r="E68" s="43" t="s">
        <v>103</v>
      </c>
      <c r="F68" s="43" t="s">
        <v>103</v>
      </c>
    </row>
    <row r="69" spans="1:6">
      <c r="A69" s="35" t="s">
        <v>66</v>
      </c>
      <c r="B69" s="43" t="s">
        <v>95</v>
      </c>
      <c r="C69" s="43">
        <v>2</v>
      </c>
      <c r="D69" s="103">
        <v>2.2999999999999998</v>
      </c>
      <c r="E69" s="95"/>
      <c r="F69" s="43"/>
    </row>
    <row r="70" spans="1:6">
      <c r="A70" s="34" t="s">
        <v>12</v>
      </c>
      <c r="B70" s="43" t="s">
        <v>96</v>
      </c>
      <c r="C70" s="37">
        <v>1.5</v>
      </c>
      <c r="D70" s="37">
        <v>2</v>
      </c>
      <c r="E70" s="37">
        <v>49.1</v>
      </c>
      <c r="F70" s="37">
        <v>57.1</v>
      </c>
    </row>
    <row r="71" spans="1:6" ht="15.75" customHeight="1">
      <c r="A71" s="35" t="s">
        <v>19</v>
      </c>
      <c r="B71" s="43" t="s">
        <v>100</v>
      </c>
      <c r="C71" s="105">
        <v>2</v>
      </c>
      <c r="D71" s="105">
        <v>2</v>
      </c>
      <c r="E71" s="134" t="s">
        <v>138</v>
      </c>
      <c r="F71" s="105">
        <v>100</v>
      </c>
    </row>
    <row r="72" spans="1:6" ht="15.75" customHeight="1">
      <c r="A72" s="35" t="s">
        <v>25</v>
      </c>
      <c r="B72" s="43" t="s">
        <v>101</v>
      </c>
      <c r="C72" s="43">
        <v>2</v>
      </c>
      <c r="D72" s="43">
        <v>2</v>
      </c>
      <c r="E72" s="43">
        <v>56.55</v>
      </c>
      <c r="F72" s="43">
        <v>64.5</v>
      </c>
    </row>
    <row r="73" spans="1:6">
      <c r="A73" s="35" t="s">
        <v>27</v>
      </c>
      <c r="B73" s="43" t="s">
        <v>97</v>
      </c>
      <c r="C73" s="43">
        <v>2</v>
      </c>
      <c r="D73" s="43">
        <v>2</v>
      </c>
      <c r="E73" s="43" t="s">
        <v>138</v>
      </c>
      <c r="F73" s="43" t="s">
        <v>138</v>
      </c>
    </row>
    <row r="74" spans="1:6">
      <c r="A74" s="35" t="s">
        <v>38</v>
      </c>
      <c r="B74" s="43" t="s">
        <v>96</v>
      </c>
      <c r="C74" s="43">
        <v>2</v>
      </c>
      <c r="D74" s="43">
        <v>2</v>
      </c>
      <c r="E74" s="43">
        <v>44.7</v>
      </c>
      <c r="F74" s="43">
        <v>68.5</v>
      </c>
    </row>
    <row r="75" spans="1:6">
      <c r="A75" s="35" t="s">
        <v>71</v>
      </c>
      <c r="B75" s="43" t="s">
        <v>102</v>
      </c>
      <c r="C75" s="43">
        <v>2</v>
      </c>
      <c r="D75" s="43">
        <v>2</v>
      </c>
      <c r="E75" s="43">
        <v>55.9</v>
      </c>
      <c r="F75" s="43" t="s">
        <v>138</v>
      </c>
    </row>
    <row r="76" spans="1:6">
      <c r="A76" s="35" t="s">
        <v>86</v>
      </c>
      <c r="B76" s="43" t="s">
        <v>96</v>
      </c>
      <c r="C76" s="43">
        <v>1.7</v>
      </c>
      <c r="D76" s="43">
        <v>1.8</v>
      </c>
      <c r="E76" s="43">
        <v>44.4</v>
      </c>
      <c r="F76" s="43" t="s">
        <v>104</v>
      </c>
    </row>
    <row r="77" spans="1:6">
      <c r="A77" s="35" t="s">
        <v>22</v>
      </c>
      <c r="B77" s="43" t="s">
        <v>95</v>
      </c>
      <c r="C77" s="43">
        <v>1.5</v>
      </c>
      <c r="D77" s="43">
        <v>1.5</v>
      </c>
      <c r="E77" s="43">
        <v>45.1</v>
      </c>
      <c r="F77" s="43" t="s">
        <v>138</v>
      </c>
    </row>
    <row r="78" spans="1:6">
      <c r="A78" s="35" t="s">
        <v>47</v>
      </c>
      <c r="B78" s="43" t="s">
        <v>98</v>
      </c>
      <c r="C78" s="43">
        <v>1.5</v>
      </c>
      <c r="D78" s="43">
        <v>1.5</v>
      </c>
      <c r="E78" s="43">
        <v>37</v>
      </c>
      <c r="F78" s="43">
        <v>58</v>
      </c>
    </row>
    <row r="79" spans="1:6">
      <c r="A79" s="35" t="s">
        <v>18</v>
      </c>
      <c r="B79" s="43" t="s">
        <v>100</v>
      </c>
      <c r="C79" s="43">
        <v>2</v>
      </c>
      <c r="D79" s="43">
        <v>1.48</v>
      </c>
      <c r="E79" s="43">
        <v>59.5</v>
      </c>
      <c r="F79" s="43">
        <v>69.099999999999994</v>
      </c>
    </row>
    <row r="80" spans="1:6">
      <c r="A80" s="35" t="s">
        <v>43</v>
      </c>
      <c r="B80" s="43" t="s">
        <v>96</v>
      </c>
      <c r="C80" s="122">
        <v>0.98</v>
      </c>
      <c r="D80" s="122">
        <v>1</v>
      </c>
      <c r="E80" s="122">
        <v>28.9</v>
      </c>
      <c r="F80" s="122"/>
    </row>
    <row r="81" spans="1:6">
      <c r="A81" s="35" t="s">
        <v>80</v>
      </c>
      <c r="B81" s="43" t="s">
        <v>100</v>
      </c>
      <c r="C81" s="43">
        <v>1</v>
      </c>
      <c r="D81" s="43">
        <v>1</v>
      </c>
      <c r="E81" s="43">
        <v>71</v>
      </c>
      <c r="F81" s="43">
        <v>63</v>
      </c>
    </row>
    <row r="82" spans="1:6">
      <c r="A82" s="35" t="s">
        <v>15</v>
      </c>
      <c r="B82" s="43" t="s">
        <v>98</v>
      </c>
      <c r="C82" s="43">
        <v>0.8</v>
      </c>
      <c r="D82" s="43">
        <v>0.71</v>
      </c>
      <c r="E82" s="43">
        <v>57.4</v>
      </c>
      <c r="F82" s="43" t="s">
        <v>105</v>
      </c>
    </row>
    <row r="83" spans="1:6">
      <c r="A83" s="35" t="s">
        <v>57</v>
      </c>
      <c r="B83" s="43" t="s">
        <v>98</v>
      </c>
      <c r="C83" s="43">
        <v>1</v>
      </c>
      <c r="D83" s="43">
        <v>0.7</v>
      </c>
      <c r="E83" s="43">
        <v>52.2</v>
      </c>
      <c r="F83" s="43" t="s">
        <v>138</v>
      </c>
    </row>
    <row r="84" spans="1:6">
      <c r="A84" s="35" t="s">
        <v>69</v>
      </c>
      <c r="B84" s="43" t="s">
        <v>99</v>
      </c>
      <c r="C84" s="105">
        <v>0.8</v>
      </c>
      <c r="D84" s="105">
        <v>0.6</v>
      </c>
      <c r="E84" s="134">
        <v>47.3</v>
      </c>
      <c r="F84" s="105" t="s">
        <v>138</v>
      </c>
    </row>
    <row r="85" spans="1:6" ht="30">
      <c r="A85" s="35" t="s">
        <v>73</v>
      </c>
      <c r="B85" s="43" t="s">
        <v>101</v>
      </c>
      <c r="C85" s="43">
        <v>1</v>
      </c>
      <c r="D85" s="43">
        <v>0.43</v>
      </c>
      <c r="E85" s="43">
        <v>35.299999999999997</v>
      </c>
      <c r="F85" s="43" t="s">
        <v>138</v>
      </c>
    </row>
    <row r="86" spans="1:6" ht="30">
      <c r="A86" s="35" t="s">
        <v>92</v>
      </c>
      <c r="B86" s="43" t="s">
        <v>97</v>
      </c>
      <c r="C86" s="43">
        <v>0.2</v>
      </c>
      <c r="D86" s="43">
        <v>0.2</v>
      </c>
      <c r="E86" s="43">
        <v>53.8</v>
      </c>
      <c r="F86" s="43">
        <v>46.2</v>
      </c>
    </row>
    <row r="87" spans="1:6" ht="30">
      <c r="A87" s="35" t="s">
        <v>91</v>
      </c>
      <c r="B87" s="43" t="s">
        <v>97</v>
      </c>
      <c r="C87" s="43">
        <v>0</v>
      </c>
      <c r="D87" s="43">
        <v>0</v>
      </c>
      <c r="E87" s="43"/>
      <c r="F87" s="43"/>
    </row>
    <row r="93" spans="1:6" ht="81" customHeight="1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06" zoomScaleNormal="106" workbookViewId="0">
      <pane ySplit="1" topLeftCell="A2" activePane="bottomLeft" state="frozen"/>
      <selection pane="bottomLeft" activeCell="B14" sqref="B14"/>
    </sheetView>
  </sheetViews>
  <sheetFormatPr defaultColWidth="9.140625" defaultRowHeight="15"/>
  <cols>
    <col min="1" max="1" width="25.140625" style="187" customWidth="1"/>
    <col min="2" max="2" width="8.42578125" style="193" customWidth="1"/>
    <col min="3" max="4" width="9.140625" style="201"/>
    <col min="5" max="5" width="17" style="201" customWidth="1"/>
    <col min="6" max="6" width="17.28515625" style="201" customWidth="1"/>
    <col min="7" max="16384" width="9.140625" style="187"/>
  </cols>
  <sheetData>
    <row r="1" spans="1:6" ht="58.5" customHeight="1">
      <c r="A1" s="289" t="s">
        <v>151</v>
      </c>
      <c r="B1" s="289"/>
      <c r="C1" s="289"/>
      <c r="D1" s="289"/>
      <c r="E1" s="289"/>
      <c r="F1" s="289"/>
    </row>
    <row r="2" spans="1:6" ht="153">
      <c r="A2" s="97" t="s">
        <v>8</v>
      </c>
      <c r="B2" s="97" t="s">
        <v>9</v>
      </c>
      <c r="C2" s="50" t="s">
        <v>112</v>
      </c>
      <c r="D2" s="50" t="s">
        <v>113</v>
      </c>
      <c r="E2" s="50" t="s">
        <v>114</v>
      </c>
      <c r="F2" s="50" t="s">
        <v>115</v>
      </c>
    </row>
    <row r="3" spans="1:6">
      <c r="A3" s="55" t="s">
        <v>18</v>
      </c>
      <c r="B3" s="86" t="s">
        <v>100</v>
      </c>
      <c r="C3" s="105" t="s">
        <v>137</v>
      </c>
      <c r="D3" s="105" t="s">
        <v>137</v>
      </c>
      <c r="E3" s="105" t="s">
        <v>137</v>
      </c>
      <c r="F3" s="105" t="s">
        <v>137</v>
      </c>
    </row>
    <row r="4" spans="1:6">
      <c r="A4" s="55" t="s">
        <v>24</v>
      </c>
      <c r="B4" s="86" t="s">
        <v>100</v>
      </c>
      <c r="C4" s="105" t="s">
        <v>137</v>
      </c>
      <c r="D4" s="105" t="s">
        <v>137</v>
      </c>
      <c r="E4" s="105" t="s">
        <v>137</v>
      </c>
      <c r="F4" s="105" t="s">
        <v>137</v>
      </c>
    </row>
    <row r="5" spans="1:6">
      <c r="A5" s="55" t="s">
        <v>33</v>
      </c>
      <c r="B5" s="86" t="s">
        <v>95</v>
      </c>
      <c r="C5" s="105" t="s">
        <v>137</v>
      </c>
      <c r="D5" s="105" t="s">
        <v>137</v>
      </c>
      <c r="E5" s="105" t="s">
        <v>137</v>
      </c>
      <c r="F5" s="105" t="s">
        <v>137</v>
      </c>
    </row>
    <row r="6" spans="1:6">
      <c r="A6" s="55" t="s">
        <v>40</v>
      </c>
      <c r="B6" s="86" t="s">
        <v>98</v>
      </c>
      <c r="C6" s="105" t="s">
        <v>137</v>
      </c>
      <c r="D6" s="105" t="s">
        <v>137</v>
      </c>
      <c r="E6" s="105" t="s">
        <v>137</v>
      </c>
      <c r="F6" s="105" t="s">
        <v>137</v>
      </c>
    </row>
    <row r="7" spans="1:6">
      <c r="A7" s="55" t="s">
        <v>57</v>
      </c>
      <c r="B7" s="86" t="s">
        <v>98</v>
      </c>
      <c r="C7" s="105" t="s">
        <v>137</v>
      </c>
      <c r="D7" s="105" t="s">
        <v>137</v>
      </c>
      <c r="E7" s="105" t="s">
        <v>137</v>
      </c>
      <c r="F7" s="105" t="s">
        <v>137</v>
      </c>
    </row>
    <row r="8" spans="1:6">
      <c r="A8" s="66" t="s">
        <v>61</v>
      </c>
      <c r="B8" s="163" t="s">
        <v>100</v>
      </c>
      <c r="C8" s="105" t="s">
        <v>137</v>
      </c>
      <c r="D8" s="105" t="s">
        <v>137</v>
      </c>
      <c r="E8" s="160" t="s">
        <v>137</v>
      </c>
      <c r="F8" s="160" t="s">
        <v>137</v>
      </c>
    </row>
    <row r="9" spans="1:6" ht="15.75" customHeight="1">
      <c r="A9" s="55" t="s">
        <v>79</v>
      </c>
      <c r="B9" s="86" t="s">
        <v>96</v>
      </c>
      <c r="C9" s="105" t="s">
        <v>137</v>
      </c>
      <c r="D9" s="105" t="s">
        <v>137</v>
      </c>
      <c r="E9" s="105" t="s">
        <v>137</v>
      </c>
      <c r="F9" s="105" t="s">
        <v>137</v>
      </c>
    </row>
    <row r="10" spans="1:6">
      <c r="A10" s="189" t="s">
        <v>81</v>
      </c>
      <c r="B10" s="78" t="s">
        <v>96</v>
      </c>
      <c r="C10" s="105" t="s">
        <v>137</v>
      </c>
      <c r="D10" s="105" t="s">
        <v>137</v>
      </c>
      <c r="E10" s="105" t="s">
        <v>137</v>
      </c>
      <c r="F10" s="105" t="s">
        <v>137</v>
      </c>
    </row>
    <row r="11" spans="1:6">
      <c r="A11" s="55" t="s">
        <v>94</v>
      </c>
      <c r="B11" s="86" t="s">
        <v>100</v>
      </c>
      <c r="C11" s="105" t="s">
        <v>137</v>
      </c>
      <c r="D11" s="105" t="s">
        <v>137</v>
      </c>
      <c r="E11" s="105" t="s">
        <v>137</v>
      </c>
      <c r="F11" s="105" t="s">
        <v>137</v>
      </c>
    </row>
    <row r="12" spans="1:6">
      <c r="A12" s="55" t="s">
        <v>14</v>
      </c>
      <c r="B12" s="86" t="s">
        <v>97</v>
      </c>
      <c r="C12" s="105" t="s">
        <v>137</v>
      </c>
      <c r="D12" s="105" t="s">
        <v>137</v>
      </c>
      <c r="E12" s="155" t="s">
        <v>137</v>
      </c>
      <c r="F12" s="155" t="s">
        <v>137</v>
      </c>
    </row>
    <row r="13" spans="1:6">
      <c r="A13" s="83" t="s">
        <v>12</v>
      </c>
      <c r="B13" s="190" t="s">
        <v>96</v>
      </c>
      <c r="C13" s="188" t="s">
        <v>140</v>
      </c>
      <c r="D13" s="188" t="s">
        <v>140</v>
      </c>
      <c r="E13" s="188">
        <v>33.299999999999997</v>
      </c>
      <c r="F13" s="188">
        <v>70</v>
      </c>
    </row>
    <row r="14" spans="1:6">
      <c r="A14" s="55" t="s">
        <v>44</v>
      </c>
      <c r="B14" s="86" t="s">
        <v>95</v>
      </c>
      <c r="C14" s="135" t="s">
        <v>140</v>
      </c>
      <c r="D14" s="135" t="s">
        <v>140</v>
      </c>
      <c r="E14" s="135" t="s">
        <v>105</v>
      </c>
      <c r="F14" s="135" t="s">
        <v>105</v>
      </c>
    </row>
    <row r="15" spans="1:6">
      <c r="A15" s="55" t="s">
        <v>141</v>
      </c>
      <c r="B15" s="86" t="s">
        <v>98</v>
      </c>
      <c r="C15" s="105" t="s">
        <v>140</v>
      </c>
      <c r="D15" s="105" t="s">
        <v>140</v>
      </c>
      <c r="E15" s="130">
        <v>59.2</v>
      </c>
      <c r="F15" s="43"/>
    </row>
    <row r="16" spans="1:6">
      <c r="A16" s="55" t="s">
        <v>70</v>
      </c>
      <c r="B16" s="86" t="s">
        <v>97</v>
      </c>
      <c r="C16" s="105" t="s">
        <v>140</v>
      </c>
      <c r="D16" s="105" t="s">
        <v>140</v>
      </c>
      <c r="E16" s="105">
        <v>71.5</v>
      </c>
      <c r="F16" s="105">
        <v>100</v>
      </c>
    </row>
    <row r="17" spans="1:6">
      <c r="A17" s="55" t="s">
        <v>78</v>
      </c>
      <c r="B17" s="86" t="s">
        <v>100</v>
      </c>
      <c r="C17" s="135" t="s">
        <v>140</v>
      </c>
      <c r="D17" s="135" t="s">
        <v>140</v>
      </c>
      <c r="E17" s="105"/>
      <c r="F17" s="105"/>
    </row>
    <row r="18" spans="1:6" ht="14.25" customHeight="1">
      <c r="A18" s="55" t="s">
        <v>80</v>
      </c>
      <c r="B18" s="86" t="s">
        <v>100</v>
      </c>
      <c r="C18" s="105" t="s">
        <v>140</v>
      </c>
      <c r="D18" s="105" t="s">
        <v>140</v>
      </c>
      <c r="E18" s="105">
        <v>56.2</v>
      </c>
      <c r="F18" s="105">
        <v>50.7</v>
      </c>
    </row>
    <row r="19" spans="1:6" ht="30">
      <c r="A19" s="55" t="s">
        <v>93</v>
      </c>
      <c r="B19" s="86" t="s">
        <v>102</v>
      </c>
      <c r="C19" s="105" t="s">
        <v>140</v>
      </c>
      <c r="D19" s="105" t="s">
        <v>140</v>
      </c>
      <c r="E19" s="105">
        <v>55</v>
      </c>
      <c r="F19" s="105">
        <v>64.290000000000006</v>
      </c>
    </row>
    <row r="20" spans="1:6">
      <c r="A20" s="55" t="s">
        <v>29</v>
      </c>
      <c r="B20" s="86" t="s">
        <v>101</v>
      </c>
      <c r="C20" s="105">
        <v>10</v>
      </c>
      <c r="D20" s="105" t="s">
        <v>138</v>
      </c>
      <c r="E20" s="105" t="s">
        <v>138</v>
      </c>
      <c r="F20" s="105" t="s">
        <v>138</v>
      </c>
    </row>
    <row r="21" spans="1:6">
      <c r="A21" s="55" t="s">
        <v>25</v>
      </c>
      <c r="B21" s="86" t="s">
        <v>101</v>
      </c>
      <c r="C21" s="105">
        <v>86</v>
      </c>
      <c r="D21" s="105">
        <v>86</v>
      </c>
      <c r="E21" s="105">
        <v>58.85</v>
      </c>
      <c r="F21" s="105">
        <v>65.400000000000006</v>
      </c>
    </row>
    <row r="22" spans="1:6">
      <c r="A22" s="55" t="s">
        <v>89</v>
      </c>
      <c r="B22" s="86" t="s">
        <v>101</v>
      </c>
      <c r="C22" s="105">
        <v>84</v>
      </c>
      <c r="D22" s="105">
        <v>84</v>
      </c>
      <c r="E22" s="160">
        <v>30</v>
      </c>
      <c r="F22" s="160">
        <v>49</v>
      </c>
    </row>
    <row r="23" spans="1:6">
      <c r="A23" s="55" t="s">
        <v>74</v>
      </c>
      <c r="B23" s="190" t="s">
        <v>100</v>
      </c>
      <c r="C23" s="105">
        <v>80</v>
      </c>
      <c r="D23" s="105">
        <v>83</v>
      </c>
      <c r="E23" s="43" t="s">
        <v>138</v>
      </c>
      <c r="F23" s="105"/>
    </row>
    <row r="24" spans="1:6">
      <c r="A24" s="55" t="s">
        <v>52</v>
      </c>
      <c r="B24" s="86" t="s">
        <v>100</v>
      </c>
      <c r="C24" s="105">
        <v>65.599999999999994</v>
      </c>
      <c r="D24" s="105">
        <v>65.87</v>
      </c>
      <c r="E24" s="105">
        <v>48</v>
      </c>
      <c r="F24" s="105" t="s">
        <v>103</v>
      </c>
    </row>
    <row r="25" spans="1:6">
      <c r="A25" s="55" t="s">
        <v>28</v>
      </c>
      <c r="B25" s="86" t="s">
        <v>100</v>
      </c>
      <c r="C25" s="105">
        <v>65</v>
      </c>
      <c r="D25" s="105">
        <v>65</v>
      </c>
      <c r="E25" s="105">
        <v>32</v>
      </c>
      <c r="F25" s="105">
        <v>30.8</v>
      </c>
    </row>
    <row r="26" spans="1:6">
      <c r="A26" s="55" t="s">
        <v>30</v>
      </c>
      <c r="B26" s="190" t="s">
        <v>96</v>
      </c>
      <c r="C26" s="105">
        <v>20</v>
      </c>
      <c r="D26" s="105">
        <v>53</v>
      </c>
      <c r="E26" s="105" t="s">
        <v>138</v>
      </c>
      <c r="F26" s="105" t="s">
        <v>138</v>
      </c>
    </row>
    <row r="27" spans="1:6">
      <c r="A27" s="55" t="s">
        <v>86</v>
      </c>
      <c r="B27" s="86" t="s">
        <v>96</v>
      </c>
      <c r="C27" s="105">
        <v>51.8</v>
      </c>
      <c r="D27" s="105">
        <v>51.8</v>
      </c>
      <c r="E27" s="105">
        <v>27.3</v>
      </c>
      <c r="F27" s="105" t="s">
        <v>104</v>
      </c>
    </row>
    <row r="28" spans="1:6" ht="30">
      <c r="A28" s="55" t="s">
        <v>36</v>
      </c>
      <c r="B28" s="86" t="s">
        <v>101</v>
      </c>
      <c r="C28" s="105">
        <v>39</v>
      </c>
      <c r="D28" s="105">
        <v>47.5</v>
      </c>
      <c r="E28" s="105">
        <v>52</v>
      </c>
      <c r="F28" s="105">
        <v>65</v>
      </c>
    </row>
    <row r="29" spans="1:6" ht="30">
      <c r="A29" s="55" t="s">
        <v>55</v>
      </c>
      <c r="B29" s="86" t="s">
        <v>98</v>
      </c>
      <c r="C29" s="105">
        <v>71.5</v>
      </c>
      <c r="D29" s="105">
        <v>47.4</v>
      </c>
      <c r="E29" s="105">
        <v>42</v>
      </c>
      <c r="F29" s="105">
        <v>50</v>
      </c>
    </row>
    <row r="30" spans="1:6">
      <c r="A30" s="55" t="s">
        <v>60</v>
      </c>
      <c r="B30" s="86" t="s">
        <v>99</v>
      </c>
      <c r="C30" s="160">
        <v>44.95</v>
      </c>
      <c r="D30" s="160">
        <v>45.87</v>
      </c>
      <c r="E30" s="160">
        <v>46.8</v>
      </c>
      <c r="F30" s="160">
        <v>58.6</v>
      </c>
    </row>
    <row r="31" spans="1:6">
      <c r="A31" s="55" t="s">
        <v>72</v>
      </c>
      <c r="B31" s="86" t="s">
        <v>95</v>
      </c>
      <c r="C31" s="105">
        <v>19</v>
      </c>
      <c r="D31" s="105">
        <v>40</v>
      </c>
      <c r="E31" s="105">
        <v>57.7</v>
      </c>
      <c r="F31" s="105" t="s">
        <v>103</v>
      </c>
    </row>
    <row r="32" spans="1:6">
      <c r="A32" s="55" t="s">
        <v>19</v>
      </c>
      <c r="B32" s="86" t="s">
        <v>100</v>
      </c>
      <c r="C32" s="105">
        <v>39.799999999999997</v>
      </c>
      <c r="D32" s="105">
        <v>39.799999999999997</v>
      </c>
      <c r="E32" s="134">
        <v>95</v>
      </c>
      <c r="F32" s="105">
        <v>100</v>
      </c>
    </row>
    <row r="33" spans="1:6">
      <c r="A33" s="55" t="s">
        <v>11</v>
      </c>
      <c r="B33" s="86" t="s">
        <v>95</v>
      </c>
      <c r="C33" s="105">
        <v>34.6</v>
      </c>
      <c r="D33" s="105">
        <v>34.6</v>
      </c>
      <c r="E33" s="105">
        <v>35.5</v>
      </c>
      <c r="F33" s="105" t="s">
        <v>138</v>
      </c>
    </row>
    <row r="34" spans="1:6">
      <c r="A34" s="35" t="s">
        <v>76</v>
      </c>
      <c r="B34" s="2" t="s">
        <v>100</v>
      </c>
      <c r="C34" s="43">
        <v>21</v>
      </c>
      <c r="D34" s="95">
        <v>33.299999999999997</v>
      </c>
      <c r="E34" s="120">
        <v>73</v>
      </c>
      <c r="F34" s="120">
        <v>58.1</v>
      </c>
    </row>
    <row r="35" spans="1:6">
      <c r="A35" s="55" t="s">
        <v>66</v>
      </c>
      <c r="B35" s="86" t="s">
        <v>95</v>
      </c>
      <c r="C35" s="160">
        <v>28</v>
      </c>
      <c r="D35" s="160">
        <v>31.4</v>
      </c>
      <c r="E35" s="160"/>
      <c r="F35" s="160"/>
    </row>
    <row r="36" spans="1:6">
      <c r="A36" s="55" t="s">
        <v>22</v>
      </c>
      <c r="B36" s="86" t="s">
        <v>95</v>
      </c>
      <c r="C36" s="105">
        <v>20.5</v>
      </c>
      <c r="D36" s="105">
        <v>31</v>
      </c>
      <c r="E36" s="105">
        <v>31</v>
      </c>
      <c r="F36" s="105" t="s">
        <v>138</v>
      </c>
    </row>
    <row r="37" spans="1:6">
      <c r="A37" s="55" t="s">
        <v>68</v>
      </c>
      <c r="B37" s="86" t="s">
        <v>99</v>
      </c>
      <c r="C37" s="105">
        <v>32</v>
      </c>
      <c r="D37" s="105">
        <v>31</v>
      </c>
      <c r="E37" s="105">
        <v>47</v>
      </c>
      <c r="F37" s="105">
        <v>57.5</v>
      </c>
    </row>
    <row r="38" spans="1:6">
      <c r="A38" s="55" t="s">
        <v>39</v>
      </c>
      <c r="B38" s="86" t="s">
        <v>99</v>
      </c>
      <c r="C38" s="105">
        <v>28</v>
      </c>
      <c r="D38" s="105">
        <v>28</v>
      </c>
      <c r="E38" s="135">
        <v>29.8</v>
      </c>
      <c r="F38" s="135" t="s">
        <v>138</v>
      </c>
    </row>
    <row r="39" spans="1:6">
      <c r="A39" s="55" t="s">
        <v>23</v>
      </c>
      <c r="B39" s="86" t="s">
        <v>98</v>
      </c>
      <c r="C39" s="105">
        <v>27.8</v>
      </c>
      <c r="D39" s="105">
        <v>27.8</v>
      </c>
      <c r="E39" s="105">
        <v>22.4</v>
      </c>
      <c r="F39" s="105"/>
    </row>
    <row r="40" spans="1:6">
      <c r="A40" s="55" t="s">
        <v>90</v>
      </c>
      <c r="B40" s="86" t="s">
        <v>99</v>
      </c>
      <c r="C40" s="105">
        <v>17</v>
      </c>
      <c r="D40" s="105">
        <v>27.7</v>
      </c>
      <c r="E40" s="160">
        <v>44.4</v>
      </c>
      <c r="F40" s="198"/>
    </row>
    <row r="41" spans="1:6">
      <c r="A41" s="55" t="s">
        <v>71</v>
      </c>
      <c r="B41" s="86" t="s">
        <v>102</v>
      </c>
      <c r="C41" s="105">
        <v>20</v>
      </c>
      <c r="D41" s="105">
        <v>26</v>
      </c>
      <c r="E41" s="105">
        <v>44.3</v>
      </c>
      <c r="F41" s="43" t="s">
        <v>138</v>
      </c>
    </row>
    <row r="42" spans="1:6">
      <c r="A42" s="55" t="s">
        <v>41</v>
      </c>
      <c r="B42" s="86" t="s">
        <v>100</v>
      </c>
      <c r="C42" s="105">
        <v>18</v>
      </c>
      <c r="D42" s="105">
        <v>25.6</v>
      </c>
      <c r="E42" s="105">
        <v>75.599999999999994</v>
      </c>
      <c r="F42" s="105" t="s">
        <v>138</v>
      </c>
    </row>
    <row r="43" spans="1:6" ht="30">
      <c r="A43" s="66" t="s">
        <v>26</v>
      </c>
      <c r="B43" s="86" t="s">
        <v>97</v>
      </c>
      <c r="C43" s="105">
        <v>11.9</v>
      </c>
      <c r="D43" s="105">
        <v>25</v>
      </c>
      <c r="E43" s="105">
        <v>31.3</v>
      </c>
      <c r="F43" s="43" t="s">
        <v>138</v>
      </c>
    </row>
    <row r="44" spans="1:6">
      <c r="A44" s="55" t="s">
        <v>59</v>
      </c>
      <c r="B44" s="86" t="s">
        <v>96</v>
      </c>
      <c r="C44" s="105">
        <v>24.2</v>
      </c>
      <c r="D44" s="105">
        <v>24.2</v>
      </c>
      <c r="E44" s="105">
        <v>30.3</v>
      </c>
      <c r="F44" s="105">
        <v>47.3</v>
      </c>
    </row>
    <row r="45" spans="1:6">
      <c r="A45" s="55" t="s">
        <v>58</v>
      </c>
      <c r="B45" s="86" t="s">
        <v>96</v>
      </c>
      <c r="C45" s="105">
        <v>23</v>
      </c>
      <c r="D45" s="105">
        <v>23.7</v>
      </c>
      <c r="E45" s="105">
        <v>40.450000000000003</v>
      </c>
      <c r="F45" s="105">
        <v>50</v>
      </c>
    </row>
    <row r="46" spans="1:6" ht="30">
      <c r="A46" s="55" t="s">
        <v>87</v>
      </c>
      <c r="B46" s="86" t="s">
        <v>102</v>
      </c>
      <c r="C46" s="199">
        <v>23</v>
      </c>
      <c r="D46" s="199">
        <v>23</v>
      </c>
      <c r="E46" s="199">
        <v>48.3</v>
      </c>
      <c r="F46" s="199">
        <v>85.7</v>
      </c>
    </row>
    <row r="47" spans="1:6">
      <c r="A47" s="55" t="s">
        <v>69</v>
      </c>
      <c r="B47" s="86" t="s">
        <v>99</v>
      </c>
      <c r="C47" s="105">
        <v>21.3</v>
      </c>
      <c r="D47" s="105">
        <v>22.9</v>
      </c>
      <c r="E47" s="134">
        <v>40.9</v>
      </c>
      <c r="F47" s="105" t="s">
        <v>138</v>
      </c>
    </row>
    <row r="48" spans="1:6">
      <c r="A48" s="55" t="s">
        <v>34</v>
      </c>
      <c r="B48" s="86" t="s">
        <v>100</v>
      </c>
      <c r="C48" s="105">
        <v>22</v>
      </c>
      <c r="D48" s="134">
        <v>22</v>
      </c>
      <c r="E48" s="105">
        <v>72.7</v>
      </c>
      <c r="F48" s="105" t="s">
        <v>138</v>
      </c>
    </row>
    <row r="49" spans="1:6">
      <c r="A49" s="55" t="s">
        <v>88</v>
      </c>
      <c r="B49" s="86" t="s">
        <v>102</v>
      </c>
      <c r="C49" s="105">
        <v>22</v>
      </c>
      <c r="D49" s="105">
        <v>22</v>
      </c>
      <c r="E49" s="105">
        <v>40.799999999999997</v>
      </c>
      <c r="F49" s="105">
        <v>33.299999999999997</v>
      </c>
    </row>
    <row r="50" spans="1:6">
      <c r="A50" s="55" t="s">
        <v>42</v>
      </c>
      <c r="B50" s="86" t="s">
        <v>95</v>
      </c>
      <c r="C50" s="105">
        <v>21.5</v>
      </c>
      <c r="D50" s="105">
        <v>21.56</v>
      </c>
      <c r="E50" s="105">
        <v>84.4</v>
      </c>
      <c r="F50" s="105">
        <v>85.3</v>
      </c>
    </row>
    <row r="51" spans="1:6">
      <c r="A51" s="55" t="s">
        <v>15</v>
      </c>
      <c r="B51" s="86" t="s">
        <v>98</v>
      </c>
      <c r="C51" s="105">
        <v>21</v>
      </c>
      <c r="D51" s="105">
        <v>21.1</v>
      </c>
      <c r="E51" s="105">
        <v>54.3</v>
      </c>
      <c r="F51" s="105" t="s">
        <v>138</v>
      </c>
    </row>
    <row r="52" spans="1:6">
      <c r="A52" s="55" t="s">
        <v>54</v>
      </c>
      <c r="B52" s="86" t="s">
        <v>98</v>
      </c>
      <c r="C52" s="135">
        <v>25</v>
      </c>
      <c r="D52" s="105">
        <v>21</v>
      </c>
      <c r="E52" s="105">
        <f>(79+27.7+57.1)/3</f>
        <v>54.6</v>
      </c>
      <c r="F52" s="105">
        <v>40</v>
      </c>
    </row>
    <row r="53" spans="1:6">
      <c r="A53" s="55" t="s">
        <v>53</v>
      </c>
      <c r="B53" s="86" t="s">
        <v>100</v>
      </c>
      <c r="C53" s="105">
        <v>17</v>
      </c>
      <c r="D53" s="105">
        <v>20.6</v>
      </c>
      <c r="E53" s="195">
        <v>70</v>
      </c>
      <c r="F53" s="105">
        <v>54</v>
      </c>
    </row>
    <row r="54" spans="1:6">
      <c r="A54" s="55" t="s">
        <v>56</v>
      </c>
      <c r="B54" s="86" t="s">
        <v>99</v>
      </c>
      <c r="C54" s="105">
        <v>19.7</v>
      </c>
      <c r="D54" s="105">
        <v>19.7</v>
      </c>
      <c r="E54" s="105">
        <v>36.799999999999997</v>
      </c>
      <c r="F54" s="105">
        <v>90</v>
      </c>
    </row>
    <row r="55" spans="1:6">
      <c r="A55" s="55" t="s">
        <v>83</v>
      </c>
      <c r="B55" s="86" t="s">
        <v>99</v>
      </c>
      <c r="C55" s="105">
        <v>19.600000000000001</v>
      </c>
      <c r="D55" s="105">
        <v>19.7</v>
      </c>
      <c r="E55" s="105">
        <v>58.6</v>
      </c>
      <c r="F55" s="105">
        <v>76.5</v>
      </c>
    </row>
    <row r="56" spans="1:6">
      <c r="A56" s="55" t="s">
        <v>35</v>
      </c>
      <c r="B56" s="86" t="s">
        <v>97</v>
      </c>
      <c r="C56" s="43">
        <v>19.5</v>
      </c>
      <c r="D56" s="43">
        <v>19.5</v>
      </c>
      <c r="E56" s="105">
        <v>23.8</v>
      </c>
      <c r="F56" s="105">
        <v>30</v>
      </c>
    </row>
    <row r="57" spans="1:6">
      <c r="A57" s="55" t="s">
        <v>46</v>
      </c>
      <c r="B57" s="86" t="s">
        <v>100</v>
      </c>
      <c r="C57" s="135">
        <v>18</v>
      </c>
      <c r="D57" s="135">
        <v>19</v>
      </c>
      <c r="E57" s="105">
        <v>28.4</v>
      </c>
      <c r="F57" s="105"/>
    </row>
    <row r="58" spans="1:6">
      <c r="A58" s="55" t="s">
        <v>85</v>
      </c>
      <c r="B58" s="86" t="s">
        <v>97</v>
      </c>
      <c r="C58" s="105">
        <v>19</v>
      </c>
      <c r="D58" s="105">
        <v>19</v>
      </c>
      <c r="E58" s="105">
        <v>25</v>
      </c>
      <c r="F58" s="105">
        <v>67</v>
      </c>
    </row>
    <row r="59" spans="1:6" ht="30">
      <c r="A59" s="55" t="s">
        <v>17</v>
      </c>
      <c r="B59" s="86" t="s">
        <v>99</v>
      </c>
      <c r="C59" s="43">
        <v>18</v>
      </c>
      <c r="D59" s="43">
        <v>18</v>
      </c>
      <c r="E59" s="105">
        <v>70.900000000000006</v>
      </c>
      <c r="F59" s="43" t="s">
        <v>138</v>
      </c>
    </row>
    <row r="60" spans="1:6">
      <c r="A60" s="55" t="s">
        <v>27</v>
      </c>
      <c r="B60" s="86" t="s">
        <v>97</v>
      </c>
      <c r="C60" s="105">
        <v>18</v>
      </c>
      <c r="D60" s="105">
        <v>18</v>
      </c>
      <c r="E60" s="105" t="s">
        <v>138</v>
      </c>
      <c r="F60" s="105" t="s">
        <v>138</v>
      </c>
    </row>
    <row r="61" spans="1:6" ht="30">
      <c r="A61" s="55" t="s">
        <v>31</v>
      </c>
      <c r="B61" s="86" t="s">
        <v>101</v>
      </c>
      <c r="C61" s="105">
        <v>30.9</v>
      </c>
      <c r="D61" s="105">
        <v>18</v>
      </c>
      <c r="E61" s="105">
        <v>55.3</v>
      </c>
      <c r="F61" s="105">
        <v>68.7</v>
      </c>
    </row>
    <row r="62" spans="1:6">
      <c r="A62" s="55" t="s">
        <v>13</v>
      </c>
      <c r="B62" s="86" t="s">
        <v>96</v>
      </c>
      <c r="C62" s="105">
        <v>17</v>
      </c>
      <c r="D62" s="105">
        <v>17</v>
      </c>
      <c r="E62" s="105">
        <v>15.8</v>
      </c>
      <c r="F62" s="105">
        <v>8.9</v>
      </c>
    </row>
    <row r="63" spans="1:6">
      <c r="A63" s="55" t="s">
        <v>37</v>
      </c>
      <c r="B63" s="86" t="s">
        <v>98</v>
      </c>
      <c r="C63" s="105">
        <v>17</v>
      </c>
      <c r="D63" s="105">
        <v>17</v>
      </c>
      <c r="E63" s="105"/>
      <c r="F63" s="105"/>
    </row>
    <row r="64" spans="1:6">
      <c r="A64" s="55" t="s">
        <v>84</v>
      </c>
      <c r="B64" s="86" t="s">
        <v>99</v>
      </c>
      <c r="C64" s="105">
        <v>17</v>
      </c>
      <c r="D64" s="105">
        <v>17</v>
      </c>
      <c r="E64" s="105">
        <v>27.4</v>
      </c>
      <c r="F64" s="105">
        <v>40</v>
      </c>
    </row>
    <row r="65" spans="1:6">
      <c r="A65" s="55" t="s">
        <v>77</v>
      </c>
      <c r="B65" s="86" t="s">
        <v>99</v>
      </c>
      <c r="C65" s="135">
        <v>16.5</v>
      </c>
      <c r="D65" s="135">
        <v>16.8</v>
      </c>
      <c r="E65" s="43">
        <v>18.399999999999999</v>
      </c>
      <c r="F65" s="43">
        <v>20</v>
      </c>
    </row>
    <row r="66" spans="1:6">
      <c r="A66" s="55" t="s">
        <v>64</v>
      </c>
      <c r="B66" s="86" t="s">
        <v>97</v>
      </c>
      <c r="C66" s="135">
        <v>16</v>
      </c>
      <c r="D66" s="105">
        <v>16</v>
      </c>
      <c r="E66" s="135">
        <v>33</v>
      </c>
      <c r="F66" s="105">
        <v>75</v>
      </c>
    </row>
    <row r="67" spans="1:6">
      <c r="A67" s="55" t="s">
        <v>67</v>
      </c>
      <c r="B67" s="86" t="s">
        <v>100</v>
      </c>
      <c r="C67" s="105">
        <v>15</v>
      </c>
      <c r="D67" s="105">
        <v>15.2</v>
      </c>
      <c r="E67" s="105">
        <v>40.700000000000003</v>
      </c>
      <c r="F67" s="155" t="s">
        <v>103</v>
      </c>
    </row>
    <row r="68" spans="1:6">
      <c r="A68" s="55" t="s">
        <v>38</v>
      </c>
      <c r="B68" s="86" t="s">
        <v>96</v>
      </c>
      <c r="C68" s="135">
        <v>15</v>
      </c>
      <c r="D68" s="135">
        <v>15</v>
      </c>
      <c r="E68" s="135">
        <v>32.6</v>
      </c>
      <c r="F68" s="135">
        <v>70.900000000000006</v>
      </c>
    </row>
    <row r="69" spans="1:6" s="80" customFormat="1">
      <c r="A69" s="55" t="s">
        <v>82</v>
      </c>
      <c r="B69" s="86" t="s">
        <v>102</v>
      </c>
      <c r="C69" s="145">
        <v>15</v>
      </c>
      <c r="D69" s="43">
        <v>15</v>
      </c>
      <c r="E69" s="95">
        <v>68.3</v>
      </c>
      <c r="F69" s="43">
        <v>79</v>
      </c>
    </row>
    <row r="70" spans="1:6">
      <c r="A70" s="55" t="s">
        <v>65</v>
      </c>
      <c r="B70" s="86" t="s">
        <v>98</v>
      </c>
      <c r="C70" s="196">
        <v>10</v>
      </c>
      <c r="D70" s="196">
        <v>14.3</v>
      </c>
      <c r="E70" s="196">
        <v>56.4</v>
      </c>
      <c r="F70" s="197"/>
    </row>
    <row r="71" spans="1:6" ht="30">
      <c r="A71" s="55" t="s">
        <v>73</v>
      </c>
      <c r="B71" s="86" t="s">
        <v>101</v>
      </c>
      <c r="C71" s="105">
        <v>10</v>
      </c>
      <c r="D71" s="105">
        <v>13.9</v>
      </c>
      <c r="E71" s="155">
        <v>33.1</v>
      </c>
      <c r="F71" s="43" t="s">
        <v>138</v>
      </c>
    </row>
    <row r="72" spans="1:6">
      <c r="A72" s="55" t="s">
        <v>51</v>
      </c>
      <c r="B72" s="86" t="s">
        <v>99</v>
      </c>
      <c r="C72" s="256">
        <v>13.65</v>
      </c>
      <c r="D72" s="256">
        <v>13.68</v>
      </c>
      <c r="E72" s="256">
        <v>40.1</v>
      </c>
      <c r="F72" s="154" t="s">
        <v>138</v>
      </c>
    </row>
    <row r="73" spans="1:6">
      <c r="A73" s="55" t="s">
        <v>48</v>
      </c>
      <c r="B73" s="86" t="s">
        <v>100</v>
      </c>
      <c r="C73" s="105">
        <v>12.5</v>
      </c>
      <c r="D73" s="105">
        <v>12.5</v>
      </c>
      <c r="E73" s="105">
        <v>47.5</v>
      </c>
      <c r="F73" s="105" t="s">
        <v>138</v>
      </c>
    </row>
    <row r="74" spans="1:6">
      <c r="A74" s="55" t="s">
        <v>45</v>
      </c>
      <c r="B74" s="86" t="s">
        <v>102</v>
      </c>
      <c r="C74" s="135">
        <v>9.3000000000000007</v>
      </c>
      <c r="D74" s="135">
        <v>10.7</v>
      </c>
      <c r="E74" s="135">
        <v>29</v>
      </c>
      <c r="F74" s="135">
        <v>33.5</v>
      </c>
    </row>
    <row r="75" spans="1:6">
      <c r="A75" s="55" t="s">
        <v>75</v>
      </c>
      <c r="B75" s="86" t="s">
        <v>101</v>
      </c>
      <c r="C75" s="43">
        <v>10</v>
      </c>
      <c r="D75" s="43">
        <v>10</v>
      </c>
      <c r="E75" s="43">
        <v>70.2</v>
      </c>
      <c r="F75" s="43">
        <v>87.5</v>
      </c>
    </row>
    <row r="76" spans="1:6" ht="30">
      <c r="A76" s="55" t="s">
        <v>91</v>
      </c>
      <c r="B76" s="86" t="s">
        <v>97</v>
      </c>
      <c r="C76" s="105">
        <v>10</v>
      </c>
      <c r="D76" s="105">
        <v>10</v>
      </c>
      <c r="E76" s="105"/>
      <c r="F76" s="105"/>
    </row>
    <row r="77" spans="1:6">
      <c r="A77" s="55" t="s">
        <v>20</v>
      </c>
      <c r="B77" s="86" t="s">
        <v>97</v>
      </c>
      <c r="C77" s="105">
        <v>8.1</v>
      </c>
      <c r="D77" s="105">
        <v>9.3000000000000007</v>
      </c>
      <c r="E77" s="105">
        <v>16</v>
      </c>
      <c r="F77" s="105" t="s">
        <v>138</v>
      </c>
    </row>
    <row r="78" spans="1:6">
      <c r="A78" s="55" t="s">
        <v>43</v>
      </c>
      <c r="B78" s="86" t="s">
        <v>96</v>
      </c>
      <c r="C78" s="105">
        <v>7.6</v>
      </c>
      <c r="D78" s="105">
        <v>7.6</v>
      </c>
      <c r="E78" s="105">
        <v>27.1</v>
      </c>
      <c r="F78" s="105"/>
    </row>
    <row r="79" spans="1:6">
      <c r="A79" s="55" t="s">
        <v>63</v>
      </c>
      <c r="B79" s="86" t="s">
        <v>99</v>
      </c>
      <c r="C79" s="105">
        <v>7</v>
      </c>
      <c r="D79" s="105">
        <v>7</v>
      </c>
      <c r="E79" s="105">
        <v>41.2</v>
      </c>
      <c r="F79" s="105">
        <v>55.2</v>
      </c>
    </row>
    <row r="80" spans="1:6">
      <c r="A80" s="55" t="s">
        <v>49</v>
      </c>
      <c r="B80" s="86" t="s">
        <v>97</v>
      </c>
      <c r="C80" s="122">
        <v>5.8</v>
      </c>
      <c r="D80" s="122">
        <v>5.8</v>
      </c>
      <c r="E80" s="122">
        <v>24.4</v>
      </c>
      <c r="F80" s="122">
        <v>62.4</v>
      </c>
    </row>
    <row r="81" spans="1:6">
      <c r="A81" s="55" t="s">
        <v>21</v>
      </c>
      <c r="B81" s="86" t="s">
        <v>100</v>
      </c>
      <c r="C81" s="105">
        <v>5.5</v>
      </c>
      <c r="D81" s="105">
        <v>5.5</v>
      </c>
      <c r="E81" s="105">
        <v>57</v>
      </c>
      <c r="F81" s="105" t="s">
        <v>138</v>
      </c>
    </row>
    <row r="82" spans="1:6">
      <c r="A82" s="55" t="s">
        <v>47</v>
      </c>
      <c r="B82" s="86" t="s">
        <v>98</v>
      </c>
      <c r="C82" s="105">
        <v>3</v>
      </c>
      <c r="D82" s="105">
        <v>5</v>
      </c>
      <c r="E82" s="105">
        <v>36.299999999999997</v>
      </c>
      <c r="F82" s="155">
        <v>30.7</v>
      </c>
    </row>
    <row r="83" spans="1:6">
      <c r="A83" s="55" t="s">
        <v>62</v>
      </c>
      <c r="B83" s="86" t="s">
        <v>99</v>
      </c>
      <c r="C83" s="105">
        <v>5</v>
      </c>
      <c r="D83" s="105">
        <v>5</v>
      </c>
      <c r="E83" s="105">
        <v>44.5</v>
      </c>
      <c r="F83" s="105">
        <v>70.5</v>
      </c>
    </row>
    <row r="84" spans="1:6" ht="12.75" customHeight="1">
      <c r="A84" s="55" t="s">
        <v>92</v>
      </c>
      <c r="B84" s="86" t="s">
        <v>97</v>
      </c>
      <c r="C84" s="105">
        <v>5</v>
      </c>
      <c r="D84" s="105">
        <v>5</v>
      </c>
      <c r="E84" s="105">
        <v>46.4</v>
      </c>
      <c r="F84" s="105">
        <v>44.1</v>
      </c>
    </row>
    <row r="85" spans="1:6">
      <c r="A85" s="55" t="s">
        <v>16</v>
      </c>
      <c r="B85" s="86" t="s">
        <v>95</v>
      </c>
      <c r="C85" s="105">
        <v>5</v>
      </c>
      <c r="D85" s="105">
        <v>2.15</v>
      </c>
      <c r="E85" s="105">
        <v>26.9</v>
      </c>
      <c r="F85" s="105">
        <v>37.200000000000003</v>
      </c>
    </row>
    <row r="86" spans="1:6">
      <c r="A86" s="55" t="s">
        <v>50</v>
      </c>
      <c r="B86" s="86" t="s">
        <v>99</v>
      </c>
      <c r="C86" s="200">
        <v>2.1</v>
      </c>
      <c r="D86" s="200">
        <v>2.1</v>
      </c>
      <c r="E86" s="197">
        <v>58.3</v>
      </c>
      <c r="F86" s="197">
        <v>85</v>
      </c>
    </row>
    <row r="87" spans="1:6">
      <c r="A87" s="55" t="s">
        <v>32</v>
      </c>
      <c r="B87" s="86" t="s">
        <v>98</v>
      </c>
      <c r="C87" s="105">
        <v>1.5</v>
      </c>
      <c r="D87" s="105">
        <v>1.9</v>
      </c>
      <c r="E87" s="105">
        <v>29.3</v>
      </c>
      <c r="F87" s="105">
        <v>29.3</v>
      </c>
    </row>
    <row r="93" spans="1:6" ht="81" customHeight="1">
      <c r="A93" s="290" t="s">
        <v>7</v>
      </c>
      <c r="B93" s="290"/>
      <c r="C93" s="290"/>
      <c r="D93" s="290"/>
      <c r="E93" s="290"/>
      <c r="F93" s="290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12" zoomScaleNormal="112" workbookViewId="0">
      <pane ySplit="1" topLeftCell="A2" activePane="bottomLeft" state="frozen"/>
      <selection pane="bottomLeft" activeCell="B55" sqref="B55"/>
    </sheetView>
  </sheetViews>
  <sheetFormatPr defaultColWidth="9.140625" defaultRowHeight="104.25" customHeight="1"/>
  <cols>
    <col min="1" max="1" width="25.140625" style="180" customWidth="1"/>
    <col min="2" max="2" width="8.42578125" style="69" customWidth="1"/>
    <col min="3" max="4" width="9.140625" style="96"/>
    <col min="5" max="5" width="17" style="96" customWidth="1"/>
    <col min="6" max="6" width="17.28515625" style="96" customWidth="1"/>
    <col min="7" max="16384" width="9.140625" style="69"/>
  </cols>
  <sheetData>
    <row r="1" spans="1:6" ht="63.75" customHeight="1">
      <c r="A1" s="291" t="s">
        <v>152</v>
      </c>
      <c r="B1" s="291"/>
      <c r="C1" s="291"/>
      <c r="D1" s="291"/>
      <c r="E1" s="291"/>
      <c r="F1" s="291"/>
    </row>
    <row r="2" spans="1:6" ht="195">
      <c r="A2" s="98" t="s">
        <v>8</v>
      </c>
      <c r="B2" s="33" t="s">
        <v>9</v>
      </c>
      <c r="C2" s="2" t="s">
        <v>112</v>
      </c>
      <c r="D2" s="2" t="s">
        <v>113</v>
      </c>
      <c r="E2" s="2" t="s">
        <v>114</v>
      </c>
      <c r="F2" s="2" t="s">
        <v>115</v>
      </c>
    </row>
    <row r="3" spans="1:6" ht="15">
      <c r="A3" s="12" t="s">
        <v>11</v>
      </c>
      <c r="B3" s="1" t="s">
        <v>95</v>
      </c>
      <c r="C3" s="2" t="s">
        <v>137</v>
      </c>
      <c r="D3" s="2" t="s">
        <v>137</v>
      </c>
      <c r="E3" s="2" t="s">
        <v>137</v>
      </c>
      <c r="F3" s="2" t="s">
        <v>137</v>
      </c>
    </row>
    <row r="4" spans="1:6" ht="15">
      <c r="A4" s="12" t="s">
        <v>19</v>
      </c>
      <c r="B4" s="1" t="s">
        <v>100</v>
      </c>
      <c r="C4" s="2" t="s">
        <v>137</v>
      </c>
      <c r="D4" s="2" t="s">
        <v>137</v>
      </c>
      <c r="E4" s="2" t="s">
        <v>137</v>
      </c>
      <c r="F4" s="2" t="s">
        <v>137</v>
      </c>
    </row>
    <row r="5" spans="1:6" ht="15">
      <c r="A5" s="12" t="s">
        <v>22</v>
      </c>
      <c r="B5" s="1" t="s">
        <v>95</v>
      </c>
      <c r="C5" s="58" t="s">
        <v>137</v>
      </c>
      <c r="D5" s="58" t="s">
        <v>137</v>
      </c>
      <c r="E5" s="58" t="s">
        <v>137</v>
      </c>
      <c r="F5" s="58" t="s">
        <v>137</v>
      </c>
    </row>
    <row r="6" spans="1:6" ht="15">
      <c r="A6" s="12" t="s">
        <v>23</v>
      </c>
      <c r="B6" s="1" t="s">
        <v>98</v>
      </c>
      <c r="C6" s="2" t="s">
        <v>137</v>
      </c>
      <c r="D6" s="2" t="s">
        <v>137</v>
      </c>
      <c r="E6" s="2" t="s">
        <v>137</v>
      </c>
      <c r="F6" s="2" t="s">
        <v>137</v>
      </c>
    </row>
    <row r="7" spans="1:6" ht="15">
      <c r="A7" s="12" t="s">
        <v>24</v>
      </c>
      <c r="B7" s="1" t="s">
        <v>100</v>
      </c>
      <c r="C7" s="2" t="s">
        <v>137</v>
      </c>
      <c r="D7" s="2" t="s">
        <v>137</v>
      </c>
      <c r="E7" s="2" t="s">
        <v>137</v>
      </c>
      <c r="F7" s="2" t="s">
        <v>137</v>
      </c>
    </row>
    <row r="8" spans="1:6" ht="15">
      <c r="A8" s="98" t="s">
        <v>34</v>
      </c>
      <c r="B8" s="61" t="s">
        <v>100</v>
      </c>
      <c r="C8" s="43" t="s">
        <v>137</v>
      </c>
      <c r="D8" s="43" t="s">
        <v>137</v>
      </c>
      <c r="E8" s="103" t="s">
        <v>137</v>
      </c>
      <c r="F8" s="103" t="s">
        <v>137</v>
      </c>
    </row>
    <row r="9" spans="1:6" ht="15.75" customHeight="1">
      <c r="A9" s="12" t="s">
        <v>43</v>
      </c>
      <c r="B9" s="1" t="s">
        <v>96</v>
      </c>
      <c r="C9" s="43" t="s">
        <v>137</v>
      </c>
      <c r="D9" s="43" t="s">
        <v>137</v>
      </c>
      <c r="E9" s="43" t="s">
        <v>137</v>
      </c>
      <c r="F9" s="43" t="s">
        <v>137</v>
      </c>
    </row>
    <row r="10" spans="1:6" ht="15">
      <c r="A10" s="99" t="s">
        <v>47</v>
      </c>
      <c r="B10" s="51" t="s">
        <v>98</v>
      </c>
      <c r="C10" s="2" t="s">
        <v>137</v>
      </c>
      <c r="D10" s="2" t="s">
        <v>137</v>
      </c>
      <c r="E10" s="2" t="s">
        <v>137</v>
      </c>
      <c r="F10" s="2" t="s">
        <v>137</v>
      </c>
    </row>
    <row r="11" spans="1:6" ht="15">
      <c r="A11" s="12" t="s">
        <v>52</v>
      </c>
      <c r="B11" s="1" t="s">
        <v>100</v>
      </c>
      <c r="C11" s="58" t="s">
        <v>137</v>
      </c>
      <c r="D11" s="58" t="s">
        <v>137</v>
      </c>
      <c r="E11" s="58" t="s">
        <v>137</v>
      </c>
      <c r="F11" s="58" t="s">
        <v>137</v>
      </c>
    </row>
    <row r="12" spans="1:6" ht="18.75" customHeight="1">
      <c r="A12" s="12" t="s">
        <v>55</v>
      </c>
      <c r="B12" s="1" t="s">
        <v>98</v>
      </c>
      <c r="C12" s="2" t="s">
        <v>137</v>
      </c>
      <c r="D12" s="2" t="s">
        <v>137</v>
      </c>
      <c r="E12" s="106" t="s">
        <v>137</v>
      </c>
      <c r="F12" s="106" t="s">
        <v>137</v>
      </c>
    </row>
    <row r="13" spans="1:6" ht="15">
      <c r="A13" s="12" t="s">
        <v>58</v>
      </c>
      <c r="B13" s="30" t="s">
        <v>96</v>
      </c>
      <c r="C13" s="2" t="s">
        <v>137</v>
      </c>
      <c r="D13" s="2" t="s">
        <v>137</v>
      </c>
      <c r="E13" s="2" t="s">
        <v>137</v>
      </c>
      <c r="F13" s="2" t="s">
        <v>137</v>
      </c>
    </row>
    <row r="14" spans="1:6" ht="15">
      <c r="A14" s="12" t="s">
        <v>141</v>
      </c>
      <c r="B14" s="1" t="s">
        <v>98</v>
      </c>
      <c r="C14" s="58" t="s">
        <v>137</v>
      </c>
      <c r="D14" s="58" t="s">
        <v>137</v>
      </c>
      <c r="E14" s="58" t="s">
        <v>137</v>
      </c>
      <c r="F14" s="58" t="s">
        <v>137</v>
      </c>
    </row>
    <row r="15" spans="1:6" ht="15">
      <c r="A15" s="12" t="s">
        <v>70</v>
      </c>
      <c r="B15" s="1" t="s">
        <v>97</v>
      </c>
      <c r="C15" s="58" t="s">
        <v>137</v>
      </c>
      <c r="D15" s="58" t="s">
        <v>137</v>
      </c>
      <c r="E15" s="58" t="s">
        <v>137</v>
      </c>
      <c r="F15" s="58" t="s">
        <v>137</v>
      </c>
    </row>
    <row r="16" spans="1:6" ht="15">
      <c r="A16" s="12" t="s">
        <v>85</v>
      </c>
      <c r="B16" s="1" t="s">
        <v>97</v>
      </c>
      <c r="C16" s="58" t="s">
        <v>137</v>
      </c>
      <c r="D16" s="58" t="s">
        <v>137</v>
      </c>
      <c r="E16" s="58" t="s">
        <v>137</v>
      </c>
      <c r="F16" s="58" t="s">
        <v>137</v>
      </c>
    </row>
    <row r="17" spans="1:6" ht="15">
      <c r="A17" s="12" t="s">
        <v>86</v>
      </c>
      <c r="B17" s="1" t="s">
        <v>96</v>
      </c>
      <c r="C17" s="2" t="s">
        <v>137</v>
      </c>
      <c r="D17" s="2" t="s">
        <v>137</v>
      </c>
      <c r="E17" s="2" t="s">
        <v>137</v>
      </c>
      <c r="F17" s="2" t="s">
        <v>137</v>
      </c>
    </row>
    <row r="18" spans="1:6" ht="25.5">
      <c r="A18" s="12" t="s">
        <v>91</v>
      </c>
      <c r="B18" s="1" t="s">
        <v>97</v>
      </c>
      <c r="C18" s="2" t="s">
        <v>137</v>
      </c>
      <c r="D18" s="2" t="s">
        <v>137</v>
      </c>
      <c r="E18" s="2" t="s">
        <v>137</v>
      </c>
      <c r="F18" s="2" t="s">
        <v>137</v>
      </c>
    </row>
    <row r="19" spans="1:6" ht="15">
      <c r="A19" s="12" t="s">
        <v>12</v>
      </c>
      <c r="B19" s="1" t="s">
        <v>96</v>
      </c>
      <c r="C19" s="37" t="s">
        <v>140</v>
      </c>
      <c r="D19" s="37" t="s">
        <v>140</v>
      </c>
      <c r="E19" s="37">
        <v>27.6</v>
      </c>
      <c r="F19" s="37">
        <v>64</v>
      </c>
    </row>
    <row r="20" spans="1:6" ht="15">
      <c r="A20" s="12" t="s">
        <v>33</v>
      </c>
      <c r="B20" s="1" t="s">
        <v>95</v>
      </c>
      <c r="C20" s="2" t="s">
        <v>140</v>
      </c>
      <c r="D20" s="2" t="s">
        <v>140</v>
      </c>
      <c r="E20" s="2"/>
      <c r="F20" s="2"/>
    </row>
    <row r="21" spans="1:6" ht="15">
      <c r="A21" s="12" t="s">
        <v>61</v>
      </c>
      <c r="B21" s="1" t="s">
        <v>100</v>
      </c>
      <c r="C21" s="2" t="s">
        <v>140</v>
      </c>
      <c r="D21" s="2" t="s">
        <v>140</v>
      </c>
      <c r="E21" s="103">
        <v>52</v>
      </c>
      <c r="F21" s="103" t="s">
        <v>103</v>
      </c>
    </row>
    <row r="22" spans="1:6" ht="15">
      <c r="A22" s="12" t="s">
        <v>78</v>
      </c>
      <c r="B22" s="1" t="s">
        <v>100</v>
      </c>
      <c r="C22" s="2" t="s">
        <v>140</v>
      </c>
      <c r="D22" s="2" t="s">
        <v>140</v>
      </c>
      <c r="E22" s="245"/>
      <c r="F22" s="245"/>
    </row>
    <row r="23" spans="1:6" ht="33.75" customHeight="1">
      <c r="A23" s="12" t="s">
        <v>29</v>
      </c>
      <c r="B23" s="30" t="s">
        <v>101</v>
      </c>
      <c r="C23" s="2">
        <v>27.5</v>
      </c>
      <c r="D23" s="2" t="s">
        <v>138</v>
      </c>
      <c r="E23" s="2" t="s">
        <v>138</v>
      </c>
      <c r="F23" s="2" t="s">
        <v>138</v>
      </c>
    </row>
    <row r="24" spans="1:6" ht="15">
      <c r="A24" s="12" t="s">
        <v>89</v>
      </c>
      <c r="B24" s="1" t="s">
        <v>101</v>
      </c>
      <c r="C24" s="5">
        <v>52</v>
      </c>
      <c r="D24" s="5">
        <v>52</v>
      </c>
      <c r="E24" s="5">
        <v>35</v>
      </c>
      <c r="F24" s="5">
        <v>49</v>
      </c>
    </row>
    <row r="25" spans="1:6" ht="15">
      <c r="A25" s="12" t="s">
        <v>60</v>
      </c>
      <c r="B25" s="1" t="s">
        <v>99</v>
      </c>
      <c r="C25" s="2">
        <v>45</v>
      </c>
      <c r="D25" s="2">
        <v>45</v>
      </c>
      <c r="E25" s="158">
        <v>44.8</v>
      </c>
      <c r="F25" s="158">
        <v>51.9</v>
      </c>
    </row>
    <row r="26" spans="1:6" ht="15">
      <c r="A26" s="12" t="s">
        <v>18</v>
      </c>
      <c r="B26" s="30" t="s">
        <v>100</v>
      </c>
      <c r="C26" s="245">
        <v>43.3</v>
      </c>
      <c r="D26" s="245">
        <v>43.4</v>
      </c>
      <c r="E26" s="267">
        <v>48.3</v>
      </c>
      <c r="F26" s="268">
        <v>69.599999999999994</v>
      </c>
    </row>
    <row r="27" spans="1:6" ht="15">
      <c r="A27" s="12" t="s">
        <v>32</v>
      </c>
      <c r="B27" s="1" t="s">
        <v>98</v>
      </c>
      <c r="C27" s="2">
        <v>42.8</v>
      </c>
      <c r="D27" s="2">
        <v>42.8</v>
      </c>
      <c r="E27" s="2">
        <v>24.4</v>
      </c>
      <c r="F27" s="2">
        <v>81.3</v>
      </c>
    </row>
    <row r="28" spans="1:6" ht="25.5">
      <c r="A28" s="12" t="s">
        <v>87</v>
      </c>
      <c r="B28" s="1" t="s">
        <v>102</v>
      </c>
      <c r="C28" s="92">
        <v>10</v>
      </c>
      <c r="D28" s="92">
        <v>40.799999999999997</v>
      </c>
      <c r="E28" s="92">
        <v>43.466666666666697</v>
      </c>
      <c r="F28" s="92">
        <v>81.099999999999994</v>
      </c>
    </row>
    <row r="29" spans="1:6" ht="15">
      <c r="A29" s="12" t="s">
        <v>63</v>
      </c>
      <c r="B29" s="1" t="s">
        <v>99</v>
      </c>
      <c r="C29" s="2">
        <v>36.9</v>
      </c>
      <c r="D29" s="2">
        <v>40.299999999999997</v>
      </c>
      <c r="E29" s="13">
        <v>24.6</v>
      </c>
      <c r="F29" s="13">
        <v>55.2</v>
      </c>
    </row>
    <row r="30" spans="1:6" ht="15">
      <c r="A30" s="12" t="s">
        <v>77</v>
      </c>
      <c r="B30" s="1" t="s">
        <v>99</v>
      </c>
      <c r="C30" s="245">
        <v>39.1</v>
      </c>
      <c r="D30" s="245">
        <v>40.1</v>
      </c>
      <c r="E30" s="245">
        <v>18</v>
      </c>
      <c r="F30" s="245">
        <v>0</v>
      </c>
    </row>
    <row r="31" spans="1:6" ht="15">
      <c r="A31" s="12" t="s">
        <v>37</v>
      </c>
      <c r="B31" s="1" t="s">
        <v>98</v>
      </c>
      <c r="C31" s="2">
        <v>38.799999999999997</v>
      </c>
      <c r="D31" s="2">
        <v>39.200000000000003</v>
      </c>
      <c r="E31" s="2"/>
      <c r="F31" s="2"/>
    </row>
    <row r="32" spans="1:6" ht="24" customHeight="1">
      <c r="A32" s="12" t="s">
        <v>65</v>
      </c>
      <c r="B32" s="1" t="s">
        <v>98</v>
      </c>
      <c r="C32" s="148">
        <v>33</v>
      </c>
      <c r="D32" s="148">
        <v>33</v>
      </c>
      <c r="E32" s="148">
        <v>39.799999999999997</v>
      </c>
      <c r="F32" s="184"/>
    </row>
    <row r="33" spans="1:6" ht="15">
      <c r="A33" s="12" t="s">
        <v>88</v>
      </c>
      <c r="B33" s="1" t="s">
        <v>102</v>
      </c>
      <c r="C33" s="2">
        <v>26.5</v>
      </c>
      <c r="D33" s="13">
        <v>33</v>
      </c>
      <c r="E33" s="121">
        <v>43.3</v>
      </c>
      <c r="F33" s="121">
        <v>45.5</v>
      </c>
    </row>
    <row r="34" spans="1:6" ht="15">
      <c r="A34" s="12" t="s">
        <v>74</v>
      </c>
      <c r="B34" s="1" t="s">
        <v>100</v>
      </c>
      <c r="C34" s="2">
        <v>32.5</v>
      </c>
      <c r="D34" s="106">
        <v>32.9</v>
      </c>
      <c r="E34" s="2">
        <v>40</v>
      </c>
      <c r="F34" s="2"/>
    </row>
    <row r="35" spans="1:6" ht="15">
      <c r="A35" s="12" t="s">
        <v>75</v>
      </c>
      <c r="B35" s="1" t="s">
        <v>101</v>
      </c>
      <c r="C35" s="185">
        <v>31.4</v>
      </c>
      <c r="D35" s="185">
        <v>31.8</v>
      </c>
      <c r="E35" s="91">
        <v>56.2</v>
      </c>
      <c r="F35" s="91">
        <v>88.5</v>
      </c>
    </row>
    <row r="36" spans="1:6" ht="15">
      <c r="A36" s="12" t="s">
        <v>17</v>
      </c>
      <c r="B36" s="1" t="s">
        <v>99</v>
      </c>
      <c r="C36" s="2">
        <v>28</v>
      </c>
      <c r="D36" s="2">
        <v>30.43</v>
      </c>
      <c r="E36" s="43">
        <v>52.6</v>
      </c>
      <c r="F36" s="2" t="s">
        <v>138</v>
      </c>
    </row>
    <row r="37" spans="1:6" ht="15">
      <c r="A37" s="12" t="s">
        <v>16</v>
      </c>
      <c r="B37" s="1" t="s">
        <v>95</v>
      </c>
      <c r="C37" s="2">
        <v>26</v>
      </c>
      <c r="D37" s="2">
        <v>26</v>
      </c>
      <c r="E37" s="5">
        <v>21.6</v>
      </c>
      <c r="F37" s="5">
        <v>42.2</v>
      </c>
    </row>
    <row r="38" spans="1:6" ht="15">
      <c r="A38" s="12" t="s">
        <v>42</v>
      </c>
      <c r="B38" s="1" t="s">
        <v>95</v>
      </c>
      <c r="C38" s="2">
        <v>11.2</v>
      </c>
      <c r="D38" s="2">
        <v>25.7</v>
      </c>
      <c r="E38" s="2">
        <v>74.2</v>
      </c>
      <c r="F38" s="2">
        <v>86.3</v>
      </c>
    </row>
    <row r="39" spans="1:6" ht="15">
      <c r="A39" s="12" t="s">
        <v>50</v>
      </c>
      <c r="B39" s="1" t="s">
        <v>99</v>
      </c>
      <c r="C39" s="2">
        <v>22</v>
      </c>
      <c r="D39" s="2">
        <v>22</v>
      </c>
      <c r="E39" s="5">
        <v>95</v>
      </c>
      <c r="F39" s="5">
        <v>80</v>
      </c>
    </row>
    <row r="40" spans="1:6" ht="15">
      <c r="A40" s="12" t="s">
        <v>20</v>
      </c>
      <c r="B40" s="1" t="s">
        <v>97</v>
      </c>
      <c r="C40" s="2">
        <v>13</v>
      </c>
      <c r="D40" s="2">
        <v>13</v>
      </c>
      <c r="E40" s="45">
        <v>17.899999999999999</v>
      </c>
      <c r="F40" s="81" t="s">
        <v>138</v>
      </c>
    </row>
    <row r="41" spans="1:6" ht="25.5">
      <c r="A41" s="12" t="s">
        <v>36</v>
      </c>
      <c r="B41" s="1" t="s">
        <v>101</v>
      </c>
      <c r="C41" s="2">
        <v>3.5</v>
      </c>
      <c r="D41" s="2">
        <v>12.5</v>
      </c>
      <c r="E41" s="2">
        <v>58</v>
      </c>
      <c r="F41" s="2">
        <v>49</v>
      </c>
    </row>
    <row r="42" spans="1:6" ht="15">
      <c r="A42" s="12" t="s">
        <v>53</v>
      </c>
      <c r="B42" s="1" t="s">
        <v>100</v>
      </c>
      <c r="C42" s="2">
        <v>10.6</v>
      </c>
      <c r="D42" s="2">
        <v>10.6</v>
      </c>
      <c r="E42" s="157">
        <v>49</v>
      </c>
      <c r="F42" s="158">
        <v>45</v>
      </c>
    </row>
    <row r="43" spans="1:6" ht="15">
      <c r="A43" s="98" t="s">
        <v>25</v>
      </c>
      <c r="B43" s="1" t="s">
        <v>101</v>
      </c>
      <c r="C43" s="2">
        <v>10</v>
      </c>
      <c r="D43" s="2">
        <v>10</v>
      </c>
      <c r="E43" s="2">
        <v>63.05</v>
      </c>
      <c r="F43" s="2">
        <v>69.2</v>
      </c>
    </row>
    <row r="44" spans="1:6" ht="15">
      <c r="A44" s="12" t="s">
        <v>84</v>
      </c>
      <c r="B44" s="1" t="s">
        <v>99</v>
      </c>
      <c r="C44" s="44">
        <v>9.9700000000000006</v>
      </c>
      <c r="D44" s="44">
        <v>9.9700000000000006</v>
      </c>
      <c r="E44" s="13">
        <v>28.4</v>
      </c>
      <c r="F44" s="13">
        <v>45</v>
      </c>
    </row>
    <row r="45" spans="1:6" ht="15">
      <c r="A45" s="12" t="s">
        <v>21</v>
      </c>
      <c r="B45" s="1" t="s">
        <v>100</v>
      </c>
      <c r="C45" s="2">
        <v>8.9</v>
      </c>
      <c r="D45" s="2">
        <v>8.52</v>
      </c>
      <c r="E45" s="2">
        <v>21.8</v>
      </c>
      <c r="F45" s="2" t="s">
        <v>138</v>
      </c>
    </row>
    <row r="46" spans="1:6" ht="15">
      <c r="A46" s="12" t="s">
        <v>41</v>
      </c>
      <c r="B46" s="1" t="s">
        <v>100</v>
      </c>
      <c r="C46" s="2">
        <v>8.6</v>
      </c>
      <c r="D46" s="2">
        <v>8.2200000000000006</v>
      </c>
      <c r="E46" s="2">
        <v>60.7</v>
      </c>
      <c r="F46" s="2">
        <v>100</v>
      </c>
    </row>
    <row r="47" spans="1:6" ht="15">
      <c r="A47" s="12" t="s">
        <v>71</v>
      </c>
      <c r="B47" s="1" t="s">
        <v>102</v>
      </c>
      <c r="C47" s="2">
        <v>8.1</v>
      </c>
      <c r="D47" s="2">
        <v>8.1999999999999993</v>
      </c>
      <c r="E47" s="2">
        <v>38.299999999999997</v>
      </c>
      <c r="F47" s="2" t="s">
        <v>138</v>
      </c>
    </row>
    <row r="48" spans="1:6" ht="15">
      <c r="A48" s="12" t="s">
        <v>27</v>
      </c>
      <c r="B48" s="1" t="s">
        <v>97</v>
      </c>
      <c r="C48" s="2">
        <v>7.8</v>
      </c>
      <c r="D48" s="2">
        <v>7.14</v>
      </c>
      <c r="E48" s="2" t="s">
        <v>138</v>
      </c>
      <c r="F48" s="2" t="s">
        <v>138</v>
      </c>
    </row>
    <row r="49" spans="1:6" ht="15">
      <c r="A49" s="12" t="s">
        <v>48</v>
      </c>
      <c r="B49" s="1" t="s">
        <v>100</v>
      </c>
      <c r="C49" s="2">
        <v>7</v>
      </c>
      <c r="D49" s="2">
        <v>7</v>
      </c>
      <c r="E49" s="86">
        <v>40</v>
      </c>
      <c r="F49" s="102" t="s">
        <v>138</v>
      </c>
    </row>
    <row r="50" spans="1:6" ht="15">
      <c r="A50" s="12" t="s">
        <v>62</v>
      </c>
      <c r="B50" s="1" t="s">
        <v>99</v>
      </c>
      <c r="C50" s="2">
        <v>6.5</v>
      </c>
      <c r="D50" s="2">
        <v>6.6</v>
      </c>
      <c r="E50" s="2">
        <v>46.3</v>
      </c>
      <c r="F50" s="2">
        <v>70.5</v>
      </c>
    </row>
    <row r="51" spans="1:6" ht="25.5">
      <c r="A51" s="12" t="s">
        <v>73</v>
      </c>
      <c r="B51" s="1" t="s">
        <v>101</v>
      </c>
      <c r="C51" s="2">
        <v>9.3000000000000007</v>
      </c>
      <c r="D51" s="2">
        <v>6.6</v>
      </c>
      <c r="E51" s="2">
        <v>28</v>
      </c>
      <c r="F51" s="2" t="s">
        <v>138</v>
      </c>
    </row>
    <row r="52" spans="1:6" ht="15">
      <c r="A52" s="12" t="s">
        <v>38</v>
      </c>
      <c r="B52" s="1" t="s">
        <v>96</v>
      </c>
      <c r="C52" s="2">
        <v>6.5</v>
      </c>
      <c r="D52" s="2">
        <v>6.5</v>
      </c>
      <c r="E52" s="2">
        <v>27.3</v>
      </c>
      <c r="F52" s="5">
        <v>79</v>
      </c>
    </row>
    <row r="53" spans="1:6" ht="15">
      <c r="A53" s="12" t="s">
        <v>66</v>
      </c>
      <c r="B53" s="1" t="s">
        <v>95</v>
      </c>
      <c r="C53" s="2">
        <v>6.4</v>
      </c>
      <c r="D53" s="2">
        <v>6.2</v>
      </c>
      <c r="E53" s="2"/>
      <c r="F53" s="2"/>
    </row>
    <row r="54" spans="1:6" ht="15">
      <c r="A54" s="12" t="s">
        <v>68</v>
      </c>
      <c r="B54" s="1" t="s">
        <v>99</v>
      </c>
      <c r="C54" s="13">
        <v>6.2</v>
      </c>
      <c r="D54" s="13">
        <v>6.1</v>
      </c>
      <c r="E54" s="5">
        <v>35.4</v>
      </c>
      <c r="F54" s="6">
        <v>44.8</v>
      </c>
    </row>
    <row r="55" spans="1:6" ht="15">
      <c r="A55" s="12" t="s">
        <v>44</v>
      </c>
      <c r="B55" s="1" t="s">
        <v>95</v>
      </c>
      <c r="C55" s="2">
        <v>2.86</v>
      </c>
      <c r="D55" s="2">
        <v>6.09</v>
      </c>
      <c r="E55" s="2" t="s">
        <v>105</v>
      </c>
      <c r="F55" s="2" t="s">
        <v>105</v>
      </c>
    </row>
    <row r="56" spans="1:6" ht="15">
      <c r="A56" s="12" t="s">
        <v>13</v>
      </c>
      <c r="B56" s="1" t="s">
        <v>96</v>
      </c>
      <c r="C56" s="2">
        <v>6</v>
      </c>
      <c r="D56" s="2">
        <v>6</v>
      </c>
      <c r="E56" s="2">
        <v>47</v>
      </c>
      <c r="F56" s="2">
        <v>51.4</v>
      </c>
    </row>
    <row r="57" spans="1:6" ht="15">
      <c r="A57" s="12" t="s">
        <v>56</v>
      </c>
      <c r="B57" s="1" t="s">
        <v>99</v>
      </c>
      <c r="C57" s="2">
        <v>6.5</v>
      </c>
      <c r="D57" s="2">
        <v>6</v>
      </c>
      <c r="E57" s="2">
        <v>35.9</v>
      </c>
      <c r="F57" s="89">
        <v>48</v>
      </c>
    </row>
    <row r="58" spans="1:6" ht="15">
      <c r="A58" s="12" t="s">
        <v>46</v>
      </c>
      <c r="B58" s="1" t="s">
        <v>100</v>
      </c>
      <c r="C58" s="2">
        <v>5.2</v>
      </c>
      <c r="D58" s="2">
        <v>5.99</v>
      </c>
      <c r="E58" s="2"/>
      <c r="F58" s="2"/>
    </row>
    <row r="59" spans="1:6" ht="25.5">
      <c r="A59" s="12" t="s">
        <v>26</v>
      </c>
      <c r="B59" s="1" t="s">
        <v>97</v>
      </c>
      <c r="C59" s="2">
        <v>7.7</v>
      </c>
      <c r="D59" s="2">
        <v>5.8</v>
      </c>
      <c r="E59" s="2">
        <v>18.100000000000001</v>
      </c>
      <c r="F59" s="2">
        <v>100</v>
      </c>
    </row>
    <row r="60" spans="1:6" ht="15">
      <c r="A60" s="12" t="s">
        <v>72</v>
      </c>
      <c r="B60" s="1" t="s">
        <v>95</v>
      </c>
      <c r="C60" s="2">
        <v>6</v>
      </c>
      <c r="D60" s="2">
        <v>5.75</v>
      </c>
      <c r="E60" s="43">
        <v>76.7</v>
      </c>
      <c r="F60" s="2" t="s">
        <v>103</v>
      </c>
    </row>
    <row r="61" spans="1:6" ht="15">
      <c r="A61" s="12" t="s">
        <v>30</v>
      </c>
      <c r="B61" s="1" t="s">
        <v>96</v>
      </c>
      <c r="C61" s="2">
        <v>5.6</v>
      </c>
      <c r="D61" s="2">
        <v>5.4</v>
      </c>
      <c r="E61" s="2" t="s">
        <v>138</v>
      </c>
      <c r="F61" s="2" t="s">
        <v>138</v>
      </c>
    </row>
    <row r="62" spans="1:6" ht="25.5">
      <c r="A62" s="12" t="s">
        <v>31</v>
      </c>
      <c r="B62" s="1" t="s">
        <v>101</v>
      </c>
      <c r="C62" s="2">
        <v>79.5</v>
      </c>
      <c r="D62" s="2">
        <v>5.3</v>
      </c>
      <c r="E62" s="2">
        <v>60.6</v>
      </c>
      <c r="F62" s="2">
        <v>71.599999999999994</v>
      </c>
    </row>
    <row r="63" spans="1:6" ht="15">
      <c r="A63" s="12" t="s">
        <v>81</v>
      </c>
      <c r="B63" s="1" t="s">
        <v>96</v>
      </c>
      <c r="C63" s="158">
        <v>5</v>
      </c>
      <c r="D63" s="158">
        <v>5.2</v>
      </c>
      <c r="E63" s="2" t="s">
        <v>103</v>
      </c>
      <c r="F63" s="2" t="s">
        <v>103</v>
      </c>
    </row>
    <row r="64" spans="1:6" ht="15">
      <c r="A64" s="12" t="s">
        <v>15</v>
      </c>
      <c r="B64" s="1" t="s">
        <v>98</v>
      </c>
      <c r="C64" s="2">
        <v>5</v>
      </c>
      <c r="D64" s="2">
        <v>5.12</v>
      </c>
      <c r="E64" s="2">
        <v>53.8</v>
      </c>
      <c r="F64" s="2" t="s">
        <v>138</v>
      </c>
    </row>
    <row r="65" spans="1:6" ht="15">
      <c r="A65" s="12" t="s">
        <v>57</v>
      </c>
      <c r="B65" s="1" t="s">
        <v>98</v>
      </c>
      <c r="C65" s="2">
        <v>3.1</v>
      </c>
      <c r="D65" s="2">
        <v>5.0999999999999996</v>
      </c>
      <c r="E65" s="43">
        <v>26.3</v>
      </c>
      <c r="F65" s="43" t="s">
        <v>138</v>
      </c>
    </row>
    <row r="66" spans="1:6" ht="15">
      <c r="A66" s="12" t="s">
        <v>69</v>
      </c>
      <c r="B66" s="1" t="s">
        <v>99</v>
      </c>
      <c r="C66" s="90">
        <v>5.6</v>
      </c>
      <c r="D66" s="90">
        <v>5.0999999999999996</v>
      </c>
      <c r="E66" s="85">
        <v>40.1</v>
      </c>
      <c r="F66" s="86" t="s">
        <v>138</v>
      </c>
    </row>
    <row r="67" spans="1:6" ht="16.5" customHeight="1">
      <c r="A67" s="12" t="s">
        <v>64</v>
      </c>
      <c r="B67" s="1" t="s">
        <v>97</v>
      </c>
      <c r="C67" s="2">
        <v>5.2</v>
      </c>
      <c r="D67" s="2">
        <v>5.03</v>
      </c>
      <c r="E67" s="106">
        <v>27</v>
      </c>
      <c r="F67" s="95">
        <v>86</v>
      </c>
    </row>
    <row r="68" spans="1:6" ht="15">
      <c r="A68" s="12" t="s">
        <v>51</v>
      </c>
      <c r="B68" s="1" t="s">
        <v>99</v>
      </c>
      <c r="C68" s="43">
        <v>5</v>
      </c>
      <c r="D68" s="43">
        <v>5</v>
      </c>
      <c r="E68" s="106">
        <v>36.700000000000003</v>
      </c>
      <c r="F68" s="2" t="s">
        <v>138</v>
      </c>
    </row>
    <row r="69" spans="1:6" ht="15">
      <c r="A69" s="12" t="s">
        <v>82</v>
      </c>
      <c r="B69" s="1" t="s">
        <v>102</v>
      </c>
      <c r="C69" s="2">
        <v>5</v>
      </c>
      <c r="D69" s="2">
        <v>5</v>
      </c>
      <c r="E69" s="106">
        <v>64.7</v>
      </c>
      <c r="F69" s="2">
        <v>53</v>
      </c>
    </row>
    <row r="70" spans="1:6" ht="15">
      <c r="A70" s="12" t="s">
        <v>14</v>
      </c>
      <c r="B70" s="1" t="s">
        <v>97</v>
      </c>
      <c r="C70" s="2">
        <v>4.9000000000000004</v>
      </c>
      <c r="D70" s="2">
        <v>4.9000000000000004</v>
      </c>
      <c r="E70" s="244">
        <v>15.2</v>
      </c>
      <c r="F70" s="244">
        <f>17.7+5.9</f>
        <v>23.6</v>
      </c>
    </row>
    <row r="71" spans="1:6" ht="15">
      <c r="A71" s="12" t="s">
        <v>67</v>
      </c>
      <c r="B71" s="1" t="s">
        <v>100</v>
      </c>
      <c r="C71" s="13">
        <v>5.5</v>
      </c>
      <c r="D71" s="13">
        <v>4.5999999999999996</v>
      </c>
      <c r="E71" s="2">
        <v>42.7</v>
      </c>
      <c r="F71" s="2" t="s">
        <v>103</v>
      </c>
    </row>
    <row r="72" spans="1:6" ht="15">
      <c r="A72" s="12" t="s">
        <v>79</v>
      </c>
      <c r="B72" s="1" t="s">
        <v>96</v>
      </c>
      <c r="C72" s="2">
        <v>4</v>
      </c>
      <c r="D72" s="2">
        <v>4.5</v>
      </c>
      <c r="E72" s="2">
        <v>32</v>
      </c>
      <c r="F72" s="2">
        <v>61</v>
      </c>
    </row>
    <row r="73" spans="1:6" ht="15">
      <c r="A73" s="12" t="s">
        <v>59</v>
      </c>
      <c r="B73" s="1" t="s">
        <v>96</v>
      </c>
      <c r="C73" s="2">
        <v>4.5</v>
      </c>
      <c r="D73" s="2">
        <v>4.0999999999999996</v>
      </c>
      <c r="E73" s="43">
        <v>33.299999999999997</v>
      </c>
      <c r="F73" s="43">
        <v>42.4</v>
      </c>
    </row>
    <row r="74" spans="1:6" ht="15">
      <c r="A74" s="12" t="s">
        <v>80</v>
      </c>
      <c r="B74" s="1" t="s">
        <v>100</v>
      </c>
      <c r="C74" s="43">
        <v>4</v>
      </c>
      <c r="D74" s="43">
        <v>4</v>
      </c>
      <c r="E74" s="43">
        <v>29</v>
      </c>
      <c r="F74" s="43">
        <v>22</v>
      </c>
    </row>
    <row r="75" spans="1:6" ht="15">
      <c r="A75" s="12" t="s">
        <v>28</v>
      </c>
      <c r="B75" s="1" t="s">
        <v>100</v>
      </c>
      <c r="C75" s="2">
        <v>3.8</v>
      </c>
      <c r="D75" s="2">
        <v>3.6</v>
      </c>
      <c r="E75" s="2">
        <v>43.2</v>
      </c>
      <c r="F75" s="2">
        <v>30.8</v>
      </c>
    </row>
    <row r="76" spans="1:6" ht="15">
      <c r="A76" s="12" t="s">
        <v>76</v>
      </c>
      <c r="B76" s="1" t="s">
        <v>100</v>
      </c>
      <c r="C76" s="2">
        <v>3.6</v>
      </c>
      <c r="D76" s="2">
        <v>3.6</v>
      </c>
      <c r="E76" s="120">
        <v>63</v>
      </c>
      <c r="F76" s="120">
        <v>48.8</v>
      </c>
    </row>
    <row r="77" spans="1:6" ht="15">
      <c r="A77" s="12" t="s">
        <v>83</v>
      </c>
      <c r="B77" s="1" t="s">
        <v>99</v>
      </c>
      <c r="C77" s="2">
        <v>3.5</v>
      </c>
      <c r="D77" s="2">
        <v>3.5</v>
      </c>
      <c r="E77" s="2">
        <v>47.2</v>
      </c>
      <c r="F77" s="2">
        <v>52.1</v>
      </c>
    </row>
    <row r="78" spans="1:6" ht="15">
      <c r="A78" s="12" t="s">
        <v>40</v>
      </c>
      <c r="B78" s="1" t="s">
        <v>98</v>
      </c>
      <c r="C78" s="43">
        <v>3.5</v>
      </c>
      <c r="D78" s="43">
        <v>3.4</v>
      </c>
      <c r="E78" s="43">
        <v>30.4</v>
      </c>
      <c r="F78" s="43">
        <v>43.4</v>
      </c>
    </row>
    <row r="79" spans="1:6" ht="15">
      <c r="A79" s="12" t="s">
        <v>94</v>
      </c>
      <c r="B79" s="1" t="s">
        <v>100</v>
      </c>
      <c r="C79" s="2">
        <v>3.09</v>
      </c>
      <c r="D79" s="2">
        <v>3.09</v>
      </c>
      <c r="E79" s="2">
        <v>24.4</v>
      </c>
      <c r="F79" s="43">
        <v>18.2</v>
      </c>
    </row>
    <row r="80" spans="1:6" ht="15">
      <c r="A80" s="12" t="s">
        <v>54</v>
      </c>
      <c r="B80" s="1" t="s">
        <v>98</v>
      </c>
      <c r="C80" s="122">
        <v>5.5</v>
      </c>
      <c r="D80" s="149">
        <v>3</v>
      </c>
      <c r="E80" s="149">
        <f>(79+55.2+31.9)/3</f>
        <v>55.366666666666667</v>
      </c>
      <c r="F80" s="149">
        <v>44.8</v>
      </c>
    </row>
    <row r="81" spans="1:6" ht="15">
      <c r="A81" s="12" t="s">
        <v>92</v>
      </c>
      <c r="B81" s="1" t="s">
        <v>97</v>
      </c>
      <c r="C81" s="2">
        <v>3</v>
      </c>
      <c r="D81" s="2">
        <v>3</v>
      </c>
      <c r="E81" s="6">
        <v>42.6</v>
      </c>
      <c r="F81" s="6">
        <v>36</v>
      </c>
    </row>
    <row r="82" spans="1:6" ht="15">
      <c r="A82" s="12" t="s">
        <v>45</v>
      </c>
      <c r="B82" s="1" t="s">
        <v>102</v>
      </c>
      <c r="C82" s="2">
        <v>2.8</v>
      </c>
      <c r="D82" s="2">
        <v>2.9</v>
      </c>
      <c r="E82" s="2">
        <v>18.899999999999999</v>
      </c>
      <c r="F82" s="106">
        <v>25.5</v>
      </c>
    </row>
    <row r="83" spans="1:6" ht="25.5">
      <c r="A83" s="12" t="s">
        <v>93</v>
      </c>
      <c r="B83" s="1" t="s">
        <v>102</v>
      </c>
      <c r="C83" s="2">
        <v>81.099999999999994</v>
      </c>
      <c r="D83" s="2">
        <v>2.6</v>
      </c>
      <c r="E83" s="44">
        <v>46</v>
      </c>
      <c r="F83" s="2">
        <v>64.290000000000006</v>
      </c>
    </row>
    <row r="84" spans="1:6" ht="15">
      <c r="A84" s="12" t="s">
        <v>49</v>
      </c>
      <c r="B84" s="1" t="s">
        <v>97</v>
      </c>
      <c r="C84" s="2">
        <v>3.2</v>
      </c>
      <c r="D84" s="2">
        <v>2.4</v>
      </c>
      <c r="E84" s="43">
        <v>24.7</v>
      </c>
      <c r="F84" s="43">
        <v>62.4</v>
      </c>
    </row>
    <row r="85" spans="1:6" ht="15">
      <c r="A85" s="12" t="s">
        <v>90</v>
      </c>
      <c r="B85" s="1" t="s">
        <v>99</v>
      </c>
      <c r="C85" s="2">
        <v>2</v>
      </c>
      <c r="D85" s="2">
        <v>2.39</v>
      </c>
      <c r="E85" s="2">
        <v>48.6</v>
      </c>
      <c r="F85" s="2"/>
    </row>
    <row r="86" spans="1:6" ht="15">
      <c r="A86" s="12" t="s">
        <v>39</v>
      </c>
      <c r="B86" s="1" t="s">
        <v>99</v>
      </c>
      <c r="C86" s="2">
        <v>1.3</v>
      </c>
      <c r="D86" s="2">
        <v>1.48</v>
      </c>
      <c r="E86" s="2">
        <v>31.7</v>
      </c>
      <c r="F86" s="2" t="s">
        <v>138</v>
      </c>
    </row>
    <row r="87" spans="1:6" ht="15">
      <c r="A87" s="12" t="s">
        <v>35</v>
      </c>
      <c r="B87" s="1" t="s">
        <v>97</v>
      </c>
      <c r="C87" s="86">
        <v>1</v>
      </c>
      <c r="D87" s="86">
        <v>1</v>
      </c>
      <c r="E87" s="2">
        <v>22.3</v>
      </c>
      <c r="F87" s="2">
        <v>26.9</v>
      </c>
    </row>
    <row r="88" spans="1:6" ht="15"/>
    <row r="89" spans="1:6" ht="15"/>
    <row r="90" spans="1:6" ht="15"/>
    <row r="91" spans="1:6" ht="15"/>
    <row r="92" spans="1:6" ht="15"/>
    <row r="93" spans="1:6" ht="81" customHeight="1">
      <c r="A93" s="292" t="s">
        <v>7</v>
      </c>
      <c r="B93" s="292"/>
      <c r="C93" s="292"/>
      <c r="D93" s="292"/>
      <c r="E93" s="292"/>
      <c r="F93" s="29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="93" zoomScaleNormal="93" workbookViewId="0">
      <pane ySplit="1" topLeftCell="A2" activePane="bottomLeft" state="frozen"/>
      <selection pane="bottomLeft" activeCell="B5" sqref="B5"/>
    </sheetView>
  </sheetViews>
  <sheetFormatPr defaultColWidth="9.140625" defaultRowHeight="15"/>
  <cols>
    <col min="1" max="1" width="25.140625" style="170" customWidth="1"/>
    <col min="2" max="2" width="8.42578125" style="133" customWidth="1"/>
    <col min="3" max="4" width="9.140625" style="133"/>
    <col min="5" max="5" width="17" style="133" customWidth="1"/>
    <col min="6" max="6" width="17.28515625" style="133" customWidth="1"/>
    <col min="7" max="16384" width="9.140625" style="170"/>
  </cols>
  <sheetData>
    <row r="1" spans="1:6" s="162" customFormat="1" ht="93" customHeight="1">
      <c r="A1" s="285" t="s">
        <v>153</v>
      </c>
      <c r="B1" s="285"/>
      <c r="C1" s="285"/>
      <c r="D1" s="285"/>
      <c r="E1" s="285"/>
      <c r="F1" s="285"/>
    </row>
    <row r="2" spans="1:6" s="162" customFormat="1" ht="195">
      <c r="A2" s="103" t="s">
        <v>8</v>
      </c>
      <c r="B2" s="103" t="s">
        <v>9</v>
      </c>
      <c r="C2" s="43" t="s">
        <v>112</v>
      </c>
      <c r="D2" s="145" t="s">
        <v>113</v>
      </c>
      <c r="E2" s="43" t="s">
        <v>114</v>
      </c>
      <c r="F2" s="43" t="s">
        <v>115</v>
      </c>
    </row>
    <row r="3" spans="1:6" s="162" customFormat="1">
      <c r="A3" s="42" t="s">
        <v>27</v>
      </c>
      <c r="B3" s="43" t="s">
        <v>97</v>
      </c>
      <c r="C3" s="43" t="s">
        <v>137</v>
      </c>
      <c r="D3" s="145" t="s">
        <v>137</v>
      </c>
      <c r="E3" s="43" t="s">
        <v>137</v>
      </c>
      <c r="F3" s="43" t="s">
        <v>137</v>
      </c>
    </row>
    <row r="4" spans="1:6" s="162" customFormat="1">
      <c r="A4" s="42" t="s">
        <v>70</v>
      </c>
      <c r="B4" s="43" t="s">
        <v>97</v>
      </c>
      <c r="C4" s="43" t="s">
        <v>137</v>
      </c>
      <c r="D4" s="145" t="s">
        <v>137</v>
      </c>
      <c r="E4" s="43" t="s">
        <v>137</v>
      </c>
      <c r="F4" s="43" t="s">
        <v>137</v>
      </c>
    </row>
    <row r="5" spans="1:6" s="162" customFormat="1">
      <c r="A5" s="42" t="s">
        <v>44</v>
      </c>
      <c r="B5" s="43" t="s">
        <v>95</v>
      </c>
      <c r="C5" s="43" t="s">
        <v>140</v>
      </c>
      <c r="D5" s="145" t="s">
        <v>140</v>
      </c>
      <c r="E5" s="175" t="s">
        <v>105</v>
      </c>
      <c r="F5" s="175" t="s">
        <v>105</v>
      </c>
    </row>
    <row r="6" spans="1:6" s="162" customFormat="1">
      <c r="A6" s="42" t="s">
        <v>61</v>
      </c>
      <c r="B6" s="43" t="s">
        <v>100</v>
      </c>
      <c r="C6" s="43" t="s">
        <v>140</v>
      </c>
      <c r="D6" s="145" t="s">
        <v>140</v>
      </c>
      <c r="E6" s="43">
        <v>62</v>
      </c>
      <c r="F6" s="43">
        <v>62</v>
      </c>
    </row>
    <row r="7" spans="1:6" s="162" customFormat="1">
      <c r="A7" s="42" t="s">
        <v>78</v>
      </c>
      <c r="B7" s="43" t="s">
        <v>100</v>
      </c>
      <c r="C7" s="43" t="s">
        <v>140</v>
      </c>
      <c r="D7" s="145" t="s">
        <v>140</v>
      </c>
      <c r="E7" s="43"/>
      <c r="F7" s="43"/>
    </row>
    <row r="8" spans="1:6" s="162" customFormat="1">
      <c r="A8" s="126" t="s">
        <v>82</v>
      </c>
      <c r="B8" s="159" t="s">
        <v>102</v>
      </c>
      <c r="C8" s="43">
        <v>83.4</v>
      </c>
      <c r="D8" s="145" t="s">
        <v>143</v>
      </c>
      <c r="E8" s="43">
        <v>65.7</v>
      </c>
      <c r="F8" s="43">
        <v>25</v>
      </c>
    </row>
    <row r="9" spans="1:6" s="162" customFormat="1" ht="21" customHeight="1">
      <c r="A9" s="42" t="s">
        <v>30</v>
      </c>
      <c r="B9" s="43" t="s">
        <v>96</v>
      </c>
      <c r="C9" s="43">
        <v>73.099999999999994</v>
      </c>
      <c r="D9" s="145" t="s">
        <v>138</v>
      </c>
      <c r="E9" s="43" t="s">
        <v>138</v>
      </c>
      <c r="F9" s="43" t="s">
        <v>138</v>
      </c>
    </row>
    <row r="10" spans="1:6" s="162" customFormat="1">
      <c r="A10" s="167" t="s">
        <v>29</v>
      </c>
      <c r="B10" s="130" t="s">
        <v>101</v>
      </c>
      <c r="C10" s="43">
        <v>100</v>
      </c>
      <c r="D10" s="145">
        <v>100</v>
      </c>
      <c r="E10" s="43" t="s">
        <v>138</v>
      </c>
      <c r="F10" s="43" t="s">
        <v>138</v>
      </c>
    </row>
    <row r="11" spans="1:6" s="162" customFormat="1">
      <c r="A11" s="42" t="s">
        <v>141</v>
      </c>
      <c r="B11" s="43" t="s">
        <v>98</v>
      </c>
      <c r="C11" s="43">
        <v>100</v>
      </c>
      <c r="D11" s="43">
        <v>100</v>
      </c>
      <c r="E11" s="133">
        <v>86.6</v>
      </c>
      <c r="F11" s="103">
        <v>38</v>
      </c>
    </row>
    <row r="12" spans="1:6" s="162" customFormat="1" ht="18.75" customHeight="1">
      <c r="A12" s="42" t="s">
        <v>73</v>
      </c>
      <c r="B12" s="43" t="s">
        <v>101</v>
      </c>
      <c r="C12" s="43">
        <v>99.83</v>
      </c>
      <c r="D12" s="145">
        <v>99.83</v>
      </c>
      <c r="E12" s="43">
        <v>32.9</v>
      </c>
      <c r="F12" s="43" t="s">
        <v>138</v>
      </c>
    </row>
    <row r="13" spans="1:6" s="162" customFormat="1">
      <c r="A13" s="42" t="s">
        <v>25</v>
      </c>
      <c r="B13" s="145" t="s">
        <v>101</v>
      </c>
      <c r="C13" s="43">
        <v>99.6</v>
      </c>
      <c r="D13" s="145">
        <v>99.7</v>
      </c>
      <c r="E13" s="43">
        <v>61.15</v>
      </c>
      <c r="F13" s="43">
        <v>65.599999999999994</v>
      </c>
    </row>
    <row r="14" spans="1:6" s="162" customFormat="1" ht="30">
      <c r="A14" s="42" t="s">
        <v>31</v>
      </c>
      <c r="B14" s="43" t="s">
        <v>101</v>
      </c>
      <c r="C14" s="43">
        <v>98.2</v>
      </c>
      <c r="D14" s="145">
        <v>98</v>
      </c>
      <c r="E14" s="43">
        <v>70.3</v>
      </c>
      <c r="F14" s="43">
        <v>80.599999999999994</v>
      </c>
    </row>
    <row r="15" spans="1:6" s="162" customFormat="1">
      <c r="A15" s="42" t="s">
        <v>62</v>
      </c>
      <c r="B15" s="43" t="s">
        <v>99</v>
      </c>
      <c r="C15" s="43">
        <v>98</v>
      </c>
      <c r="D15" s="145">
        <v>98</v>
      </c>
      <c r="E15" s="43">
        <v>80</v>
      </c>
      <c r="F15" s="43">
        <v>70.5</v>
      </c>
    </row>
    <row r="16" spans="1:6" s="162" customFormat="1">
      <c r="A16" s="42" t="s">
        <v>72</v>
      </c>
      <c r="B16" s="43" t="s">
        <v>95</v>
      </c>
      <c r="C16" s="43">
        <v>96</v>
      </c>
      <c r="D16" s="145">
        <v>98</v>
      </c>
      <c r="E16" s="43">
        <v>71.7</v>
      </c>
      <c r="F16" s="43" t="s">
        <v>103</v>
      </c>
    </row>
    <row r="17" spans="1:6" s="162" customFormat="1">
      <c r="A17" s="42" t="s">
        <v>69</v>
      </c>
      <c r="B17" s="43" t="s">
        <v>99</v>
      </c>
      <c r="C17" s="105">
        <v>95</v>
      </c>
      <c r="D17" s="234">
        <v>97.3</v>
      </c>
      <c r="E17" s="134">
        <v>67.599999999999994</v>
      </c>
      <c r="F17" s="105" t="s">
        <v>138</v>
      </c>
    </row>
    <row r="18" spans="1:6" s="162" customFormat="1">
      <c r="A18" s="42" t="s">
        <v>57</v>
      </c>
      <c r="B18" s="43" t="s">
        <v>98</v>
      </c>
      <c r="C18" s="43">
        <v>96.95</v>
      </c>
      <c r="D18" s="145">
        <v>96.96</v>
      </c>
      <c r="E18" s="43">
        <v>55.4</v>
      </c>
      <c r="F18" s="43" t="s">
        <v>138</v>
      </c>
    </row>
    <row r="19" spans="1:6" s="162" customFormat="1">
      <c r="A19" s="42" t="s">
        <v>32</v>
      </c>
      <c r="B19" s="43" t="s">
        <v>98</v>
      </c>
      <c r="C19" s="43">
        <v>96.3</v>
      </c>
      <c r="D19" s="145">
        <v>96.3</v>
      </c>
      <c r="E19" s="43">
        <v>53</v>
      </c>
      <c r="F19" s="43">
        <v>81.3</v>
      </c>
    </row>
    <row r="20" spans="1:6" s="162" customFormat="1">
      <c r="A20" s="42" t="s">
        <v>67</v>
      </c>
      <c r="B20" s="43" t="s">
        <v>100</v>
      </c>
      <c r="C20" s="43">
        <v>95.2</v>
      </c>
      <c r="D20" s="145">
        <v>95.2</v>
      </c>
      <c r="E20" s="43">
        <v>60.7</v>
      </c>
      <c r="F20" s="43" t="s">
        <v>103</v>
      </c>
    </row>
    <row r="21" spans="1:6" s="162" customFormat="1" ht="30">
      <c r="A21" s="42" t="s">
        <v>36</v>
      </c>
      <c r="B21" s="43" t="s">
        <v>101</v>
      </c>
      <c r="C21" s="43">
        <v>93.5</v>
      </c>
      <c r="D21" s="145">
        <v>95</v>
      </c>
      <c r="E21" s="43">
        <v>71</v>
      </c>
      <c r="F21" s="43">
        <v>55</v>
      </c>
    </row>
    <row r="22" spans="1:6" s="162" customFormat="1">
      <c r="A22" s="42" t="s">
        <v>39</v>
      </c>
      <c r="B22" s="43" t="s">
        <v>99</v>
      </c>
      <c r="C22" s="43">
        <v>94.5</v>
      </c>
      <c r="D22" s="169">
        <v>95</v>
      </c>
      <c r="E22" s="43">
        <v>60.7</v>
      </c>
      <c r="F22" s="43" t="s">
        <v>138</v>
      </c>
    </row>
    <row r="23" spans="1:6" s="162" customFormat="1">
      <c r="A23" s="42" t="s">
        <v>80</v>
      </c>
      <c r="B23" s="145" t="s">
        <v>100</v>
      </c>
      <c r="C23" s="43">
        <v>95</v>
      </c>
      <c r="D23" s="145">
        <v>95</v>
      </c>
      <c r="E23" s="43">
        <v>59</v>
      </c>
      <c r="F23" s="43">
        <v>63</v>
      </c>
    </row>
    <row r="24" spans="1:6" s="162" customFormat="1">
      <c r="A24" s="42" t="s">
        <v>53</v>
      </c>
      <c r="B24" s="43" t="s">
        <v>100</v>
      </c>
      <c r="C24" s="43">
        <v>94.27</v>
      </c>
      <c r="D24" s="145">
        <v>94.27</v>
      </c>
      <c r="E24" s="157">
        <v>66.5</v>
      </c>
      <c r="F24" s="158">
        <v>51</v>
      </c>
    </row>
    <row r="25" spans="1:6" s="162" customFormat="1">
      <c r="A25" s="42" t="s">
        <v>52</v>
      </c>
      <c r="B25" s="43" t="s">
        <v>100</v>
      </c>
      <c r="C25" s="158">
        <v>93.8</v>
      </c>
      <c r="D25" s="176">
        <v>94.1</v>
      </c>
      <c r="E25" s="158">
        <v>33</v>
      </c>
      <c r="F25" s="158" t="s">
        <v>103</v>
      </c>
    </row>
    <row r="26" spans="1:6" s="162" customFormat="1">
      <c r="A26" s="42" t="s">
        <v>11</v>
      </c>
      <c r="B26" s="145" t="s">
        <v>95</v>
      </c>
      <c r="C26" s="43">
        <v>94.5</v>
      </c>
      <c r="D26" s="43">
        <v>94</v>
      </c>
      <c r="E26" s="43">
        <v>53.5</v>
      </c>
      <c r="F26" s="43" t="s">
        <v>138</v>
      </c>
    </row>
    <row r="27" spans="1:6" s="162" customFormat="1">
      <c r="A27" s="42" t="s">
        <v>28</v>
      </c>
      <c r="B27" s="43" t="s">
        <v>100</v>
      </c>
      <c r="C27" s="43">
        <v>92.1</v>
      </c>
      <c r="D27" s="43">
        <v>92</v>
      </c>
      <c r="E27" s="43">
        <v>26.2</v>
      </c>
      <c r="F27" s="43">
        <v>30.8</v>
      </c>
    </row>
    <row r="28" spans="1:6" s="162" customFormat="1">
      <c r="A28" s="42" t="s">
        <v>46</v>
      </c>
      <c r="B28" s="43" t="s">
        <v>100</v>
      </c>
      <c r="C28" s="43">
        <v>84.3</v>
      </c>
      <c r="D28" s="145">
        <v>91.3</v>
      </c>
      <c r="E28" s="43">
        <v>56</v>
      </c>
      <c r="F28" s="43"/>
    </row>
    <row r="29" spans="1:6" s="162" customFormat="1">
      <c r="A29" s="42" t="s">
        <v>56</v>
      </c>
      <c r="B29" s="43" t="s">
        <v>99</v>
      </c>
      <c r="C29" s="43">
        <v>92</v>
      </c>
      <c r="D29" s="145">
        <v>90.5</v>
      </c>
      <c r="E29" s="43">
        <v>59.6</v>
      </c>
      <c r="F29" s="43">
        <v>67</v>
      </c>
    </row>
    <row r="30" spans="1:6" s="162" customFormat="1">
      <c r="A30" s="42" t="s">
        <v>58</v>
      </c>
      <c r="B30" s="43" t="s">
        <v>96</v>
      </c>
      <c r="C30" s="103">
        <v>89.8</v>
      </c>
      <c r="D30" s="169">
        <v>90.4</v>
      </c>
      <c r="E30" s="43">
        <v>61.25</v>
      </c>
      <c r="F30" s="43">
        <v>20</v>
      </c>
    </row>
    <row r="31" spans="1:6" s="162" customFormat="1">
      <c r="A31" s="42" t="s">
        <v>54</v>
      </c>
      <c r="B31" s="43" t="s">
        <v>98</v>
      </c>
      <c r="C31" s="43">
        <v>92</v>
      </c>
      <c r="D31" s="145">
        <v>89.49</v>
      </c>
      <c r="E31" s="43">
        <v>45.5</v>
      </c>
      <c r="F31" s="43">
        <v>69.5</v>
      </c>
    </row>
    <row r="32" spans="1:6" s="162" customFormat="1">
      <c r="A32" s="42" t="s">
        <v>77</v>
      </c>
      <c r="B32" s="43" t="s">
        <v>99</v>
      </c>
      <c r="C32" s="43">
        <v>88.9</v>
      </c>
      <c r="D32" s="145">
        <v>89</v>
      </c>
      <c r="E32" s="43">
        <v>49.8</v>
      </c>
      <c r="F32" s="43">
        <v>13.3</v>
      </c>
    </row>
    <row r="33" spans="1:9" s="162" customFormat="1">
      <c r="A33" s="42" t="s">
        <v>84</v>
      </c>
      <c r="B33" s="43" t="s">
        <v>99</v>
      </c>
      <c r="C33" s="43">
        <v>85.4</v>
      </c>
      <c r="D33" s="145">
        <v>88.3</v>
      </c>
      <c r="E33" s="43">
        <v>31</v>
      </c>
      <c r="F33" s="43">
        <v>42.5</v>
      </c>
    </row>
    <row r="34" spans="1:9" s="162" customFormat="1">
      <c r="A34" s="42" t="s">
        <v>34</v>
      </c>
      <c r="B34" s="43" t="s">
        <v>100</v>
      </c>
      <c r="C34" s="135">
        <v>88</v>
      </c>
      <c r="D34" s="235">
        <v>88</v>
      </c>
      <c r="E34" s="105">
        <v>75.7</v>
      </c>
      <c r="F34" s="105" t="s">
        <v>138</v>
      </c>
    </row>
    <row r="35" spans="1:9" s="162" customFormat="1">
      <c r="A35" s="42" t="s">
        <v>40</v>
      </c>
      <c r="B35" s="43" t="s">
        <v>98</v>
      </c>
      <c r="C35" s="103">
        <v>88</v>
      </c>
      <c r="D35" s="169">
        <v>88</v>
      </c>
      <c r="E35" s="43">
        <v>43.6</v>
      </c>
      <c r="F35" s="43">
        <v>48.5</v>
      </c>
    </row>
    <row r="36" spans="1:9" s="162" customFormat="1" ht="30">
      <c r="A36" s="42" t="s">
        <v>17</v>
      </c>
      <c r="B36" s="43" t="s">
        <v>99</v>
      </c>
      <c r="C36" s="43">
        <v>87.5</v>
      </c>
      <c r="D36" s="145">
        <v>87.8</v>
      </c>
      <c r="E36" s="43">
        <v>70.5</v>
      </c>
      <c r="F36" s="43" t="s">
        <v>138</v>
      </c>
    </row>
    <row r="37" spans="1:9" s="162" customFormat="1">
      <c r="A37" s="42" t="s">
        <v>85</v>
      </c>
      <c r="B37" s="43" t="s">
        <v>97</v>
      </c>
      <c r="C37" s="43">
        <v>87.6</v>
      </c>
      <c r="D37" s="145">
        <v>87.6</v>
      </c>
      <c r="E37" s="43">
        <v>52</v>
      </c>
      <c r="F37" s="43">
        <v>77</v>
      </c>
    </row>
    <row r="38" spans="1:9" s="162" customFormat="1">
      <c r="A38" s="42" t="s">
        <v>43</v>
      </c>
      <c r="B38" s="43" t="s">
        <v>96</v>
      </c>
      <c r="C38" s="43">
        <v>87</v>
      </c>
      <c r="D38" s="145">
        <v>87</v>
      </c>
      <c r="E38" s="43">
        <v>36.9</v>
      </c>
      <c r="F38" s="43"/>
    </row>
    <row r="39" spans="1:9" s="162" customFormat="1">
      <c r="A39" s="42" t="s">
        <v>50</v>
      </c>
      <c r="B39" s="43" t="s">
        <v>99</v>
      </c>
      <c r="C39" s="43">
        <v>94.6</v>
      </c>
      <c r="D39" s="145">
        <v>86.9</v>
      </c>
      <c r="E39" s="158">
        <v>95</v>
      </c>
      <c r="F39" s="158">
        <v>80</v>
      </c>
    </row>
    <row r="40" spans="1:9" s="162" customFormat="1">
      <c r="A40" s="42" t="s">
        <v>94</v>
      </c>
      <c r="B40" s="43" t="s">
        <v>100</v>
      </c>
      <c r="C40" s="43">
        <v>86.6</v>
      </c>
      <c r="D40" s="145">
        <v>86.6</v>
      </c>
      <c r="E40" s="43">
        <v>27.2</v>
      </c>
      <c r="F40" s="43">
        <v>13.3</v>
      </c>
    </row>
    <row r="41" spans="1:9" s="162" customFormat="1">
      <c r="A41" s="42" t="s">
        <v>81</v>
      </c>
      <c r="B41" s="43" t="s">
        <v>96</v>
      </c>
      <c r="C41" s="158">
        <v>85</v>
      </c>
      <c r="D41" s="176">
        <v>86</v>
      </c>
      <c r="E41" s="43" t="s">
        <v>103</v>
      </c>
      <c r="F41" s="43" t="s">
        <v>103</v>
      </c>
    </row>
    <row r="42" spans="1:9" s="162" customFormat="1">
      <c r="A42" s="42" t="s">
        <v>35</v>
      </c>
      <c r="B42" s="43" t="s">
        <v>97</v>
      </c>
      <c r="C42" s="43">
        <v>84</v>
      </c>
      <c r="D42" s="145">
        <v>85</v>
      </c>
      <c r="E42" s="43">
        <v>52.6</v>
      </c>
      <c r="F42" s="43">
        <v>20</v>
      </c>
    </row>
    <row r="43" spans="1:9" s="162" customFormat="1">
      <c r="A43" s="126" t="s">
        <v>60</v>
      </c>
      <c r="B43" s="43" t="s">
        <v>99</v>
      </c>
      <c r="C43" s="43">
        <v>84</v>
      </c>
      <c r="D43" s="145">
        <v>85</v>
      </c>
      <c r="E43" s="158">
        <v>61.5</v>
      </c>
      <c r="F43" s="158">
        <v>55.3</v>
      </c>
      <c r="G43" s="170"/>
      <c r="H43" s="170"/>
      <c r="I43" s="170"/>
    </row>
    <row r="44" spans="1:9" s="162" customFormat="1">
      <c r="A44" s="42" t="s">
        <v>68</v>
      </c>
      <c r="B44" s="43" t="s">
        <v>99</v>
      </c>
      <c r="C44" s="43">
        <v>88.2</v>
      </c>
      <c r="D44" s="145">
        <v>84</v>
      </c>
      <c r="E44" s="158">
        <v>54.7</v>
      </c>
      <c r="F44" s="158">
        <v>68.400000000000006</v>
      </c>
      <c r="G44" s="170"/>
      <c r="H44" s="170"/>
      <c r="I44" s="170"/>
    </row>
    <row r="45" spans="1:9" s="162" customFormat="1">
      <c r="A45" s="42" t="s">
        <v>71</v>
      </c>
      <c r="B45" s="43" t="s">
        <v>102</v>
      </c>
      <c r="C45" s="43">
        <v>75</v>
      </c>
      <c r="D45" s="145">
        <v>83.8</v>
      </c>
      <c r="E45" s="43">
        <v>54.5</v>
      </c>
      <c r="F45" s="43" t="s">
        <v>138</v>
      </c>
      <c r="G45" s="171"/>
      <c r="H45" s="170"/>
      <c r="I45" s="170"/>
    </row>
    <row r="46" spans="1:9" s="162" customFormat="1" ht="30">
      <c r="A46" s="42" t="s">
        <v>87</v>
      </c>
      <c r="B46" s="43" t="s">
        <v>102</v>
      </c>
      <c r="C46" s="136">
        <v>83.8</v>
      </c>
      <c r="D46" s="178">
        <v>83.8</v>
      </c>
      <c r="E46" s="136">
        <v>55.7</v>
      </c>
      <c r="F46" s="136">
        <v>60</v>
      </c>
      <c r="G46" s="170"/>
      <c r="H46" s="170"/>
      <c r="I46" s="170"/>
    </row>
    <row r="47" spans="1:9" s="162" customFormat="1">
      <c r="A47" s="42" t="s">
        <v>76</v>
      </c>
      <c r="B47" s="43" t="s">
        <v>100</v>
      </c>
      <c r="C47" s="43">
        <v>83.4</v>
      </c>
      <c r="D47" s="43">
        <v>83.4</v>
      </c>
      <c r="E47" s="120">
        <v>80.2</v>
      </c>
      <c r="F47" s="120">
        <v>50.3</v>
      </c>
      <c r="G47" s="170"/>
      <c r="H47" s="172"/>
      <c r="I47" s="170"/>
    </row>
    <row r="48" spans="1:9" s="162" customFormat="1">
      <c r="A48" s="42" t="s">
        <v>49</v>
      </c>
      <c r="B48" s="43" t="s">
        <v>97</v>
      </c>
      <c r="C48" s="43">
        <v>60</v>
      </c>
      <c r="D48" s="145">
        <v>82</v>
      </c>
      <c r="E48" s="43">
        <v>24.5</v>
      </c>
      <c r="F48" s="43">
        <v>62.4</v>
      </c>
      <c r="G48" s="170"/>
      <c r="H48" s="170"/>
      <c r="I48" s="170"/>
    </row>
    <row r="49" spans="1:6" s="162" customFormat="1">
      <c r="A49" s="42" t="s">
        <v>48</v>
      </c>
      <c r="B49" s="43" t="s">
        <v>100</v>
      </c>
      <c r="C49" s="43">
        <v>81.5</v>
      </c>
      <c r="D49" s="145">
        <v>81.5</v>
      </c>
      <c r="E49" s="43">
        <v>45</v>
      </c>
      <c r="F49" s="43" t="s">
        <v>138</v>
      </c>
    </row>
    <row r="50" spans="1:6" s="162" customFormat="1">
      <c r="A50" s="42" t="s">
        <v>88</v>
      </c>
      <c r="B50" s="43" t="s">
        <v>102</v>
      </c>
      <c r="C50" s="43">
        <v>80.5</v>
      </c>
      <c r="D50" s="145">
        <v>81.3</v>
      </c>
      <c r="E50" s="105">
        <v>60.4</v>
      </c>
      <c r="F50" s="105">
        <v>59.7</v>
      </c>
    </row>
    <row r="51" spans="1:6" s="162" customFormat="1">
      <c r="A51" s="42" t="s">
        <v>14</v>
      </c>
      <c r="B51" s="43" t="s">
        <v>97</v>
      </c>
      <c r="C51" s="59">
        <v>81.3</v>
      </c>
      <c r="D51" s="254">
        <v>81.3</v>
      </c>
      <c r="E51" s="244">
        <v>51.1</v>
      </c>
      <c r="F51" s="244">
        <f>27.8+9.3</f>
        <v>37.1</v>
      </c>
    </row>
    <row r="52" spans="1:6" s="162" customFormat="1">
      <c r="A52" s="42" t="s">
        <v>19</v>
      </c>
      <c r="B52" s="43" t="s">
        <v>100</v>
      </c>
      <c r="C52" s="105">
        <v>60</v>
      </c>
      <c r="D52" s="234">
        <v>81</v>
      </c>
      <c r="E52" s="134">
        <v>95</v>
      </c>
      <c r="F52" s="105">
        <v>100</v>
      </c>
    </row>
    <row r="53" spans="1:6" s="162" customFormat="1">
      <c r="A53" s="42" t="s">
        <v>83</v>
      </c>
      <c r="B53" s="43" t="s">
        <v>99</v>
      </c>
      <c r="C53" s="43">
        <v>81.099999999999994</v>
      </c>
      <c r="D53" s="145">
        <v>80.8</v>
      </c>
      <c r="E53" s="43">
        <v>64</v>
      </c>
      <c r="F53" s="43">
        <v>60</v>
      </c>
    </row>
    <row r="54" spans="1:6" s="162" customFormat="1">
      <c r="A54" s="42" t="s">
        <v>18</v>
      </c>
      <c r="B54" s="43" t="s">
        <v>100</v>
      </c>
      <c r="C54" s="43">
        <v>80.5</v>
      </c>
      <c r="D54" s="145">
        <v>80.7</v>
      </c>
      <c r="E54" s="158">
        <v>57.4</v>
      </c>
      <c r="F54" s="158">
        <v>69</v>
      </c>
    </row>
    <row r="55" spans="1:6" s="162" customFormat="1">
      <c r="A55" s="42" t="s">
        <v>51</v>
      </c>
      <c r="B55" s="43" t="s">
        <v>99</v>
      </c>
      <c r="C55" s="43">
        <v>80.599999999999994</v>
      </c>
      <c r="D55" s="145">
        <v>80.599999999999994</v>
      </c>
      <c r="E55" s="43">
        <v>52.4</v>
      </c>
      <c r="F55" s="43" t="s">
        <v>138</v>
      </c>
    </row>
    <row r="56" spans="1:6" s="162" customFormat="1">
      <c r="A56" s="42" t="s">
        <v>42</v>
      </c>
      <c r="B56" s="43" t="s">
        <v>95</v>
      </c>
      <c r="C56" s="43">
        <v>80.3</v>
      </c>
      <c r="D56" s="145">
        <v>80.5</v>
      </c>
      <c r="E56" s="43">
        <v>75.8</v>
      </c>
      <c r="F56" s="43">
        <v>0.83</v>
      </c>
    </row>
    <row r="57" spans="1:6" s="162" customFormat="1">
      <c r="A57" s="42" t="s">
        <v>75</v>
      </c>
      <c r="B57" s="43" t="s">
        <v>101</v>
      </c>
      <c r="C57" s="43">
        <v>80.5</v>
      </c>
      <c r="D57" s="145">
        <v>80.5</v>
      </c>
      <c r="E57" s="43">
        <v>70.099999999999994</v>
      </c>
      <c r="F57" s="43">
        <v>92.6</v>
      </c>
    </row>
    <row r="58" spans="1:6" s="162" customFormat="1">
      <c r="A58" s="42" t="s">
        <v>89</v>
      </c>
      <c r="B58" s="43" t="s">
        <v>101</v>
      </c>
      <c r="C58" s="158">
        <v>80.400000000000006</v>
      </c>
      <c r="D58" s="176">
        <v>80.400000000000006</v>
      </c>
      <c r="E58" s="158">
        <v>34</v>
      </c>
      <c r="F58" s="158">
        <v>49</v>
      </c>
    </row>
    <row r="59" spans="1:6" s="162" customFormat="1">
      <c r="A59" s="42" t="s">
        <v>16</v>
      </c>
      <c r="B59" s="43" t="s">
        <v>95</v>
      </c>
      <c r="C59" s="43">
        <v>80</v>
      </c>
      <c r="D59" s="145">
        <v>80</v>
      </c>
      <c r="E59" s="158">
        <v>54.9</v>
      </c>
      <c r="F59" s="158">
        <v>47.1</v>
      </c>
    </row>
    <row r="60" spans="1:6" s="162" customFormat="1" ht="30">
      <c r="A60" s="42" t="s">
        <v>93</v>
      </c>
      <c r="B60" s="43" t="s">
        <v>102</v>
      </c>
      <c r="C60" s="43">
        <v>79.900000000000006</v>
      </c>
      <c r="D60" s="145">
        <v>79.900000000000006</v>
      </c>
      <c r="E60" s="43">
        <v>64</v>
      </c>
      <c r="F60" s="43">
        <v>52.08</v>
      </c>
    </row>
    <row r="61" spans="1:6" s="162" customFormat="1">
      <c r="A61" s="42" t="s">
        <v>21</v>
      </c>
      <c r="B61" s="43" t="s">
        <v>100</v>
      </c>
      <c r="C61" s="103">
        <v>79</v>
      </c>
      <c r="D61" s="169">
        <v>79</v>
      </c>
      <c r="E61" s="43">
        <v>22.5</v>
      </c>
      <c r="F61" s="43" t="s">
        <v>138</v>
      </c>
    </row>
    <row r="62" spans="1:6" s="162" customFormat="1">
      <c r="A62" s="42" t="s">
        <v>20</v>
      </c>
      <c r="B62" s="43" t="s">
        <v>97</v>
      </c>
      <c r="C62" s="43">
        <v>69.5</v>
      </c>
      <c r="D62" s="43">
        <v>78</v>
      </c>
      <c r="E62" s="43">
        <v>26.2</v>
      </c>
      <c r="F62" s="43" t="s">
        <v>138</v>
      </c>
    </row>
    <row r="63" spans="1:6" s="162" customFormat="1">
      <c r="A63" s="42" t="s">
        <v>22</v>
      </c>
      <c r="B63" s="43" t="s">
        <v>95</v>
      </c>
      <c r="C63" s="43">
        <v>76.599999999999994</v>
      </c>
      <c r="D63" s="43">
        <v>76.599999999999994</v>
      </c>
      <c r="E63" s="43">
        <v>53.7</v>
      </c>
      <c r="F63" s="43" t="s">
        <v>138</v>
      </c>
    </row>
    <row r="64" spans="1:6" s="162" customFormat="1">
      <c r="A64" s="42" t="s">
        <v>37</v>
      </c>
      <c r="B64" s="43" t="s">
        <v>98</v>
      </c>
      <c r="C64" s="43">
        <v>76.2</v>
      </c>
      <c r="D64" s="145">
        <v>76.2</v>
      </c>
      <c r="E64" s="43"/>
      <c r="F64" s="43"/>
    </row>
    <row r="65" spans="1:6" s="162" customFormat="1">
      <c r="A65" s="42" t="s">
        <v>79</v>
      </c>
      <c r="B65" s="43" t="s">
        <v>96</v>
      </c>
      <c r="C65" s="43">
        <v>69</v>
      </c>
      <c r="D65" s="145">
        <v>76</v>
      </c>
      <c r="E65" s="43">
        <v>62</v>
      </c>
      <c r="F65" s="43">
        <v>67</v>
      </c>
    </row>
    <row r="66" spans="1:6" s="162" customFormat="1">
      <c r="A66" s="42" t="s">
        <v>90</v>
      </c>
      <c r="B66" s="43" t="s">
        <v>99</v>
      </c>
      <c r="C66" s="43">
        <v>75</v>
      </c>
      <c r="D66" s="145">
        <v>75.3</v>
      </c>
      <c r="E66" s="43">
        <v>60.7</v>
      </c>
      <c r="F66" s="43"/>
    </row>
    <row r="67" spans="1:6" s="162" customFormat="1" ht="24.75" customHeight="1">
      <c r="A67" s="42" t="s">
        <v>47</v>
      </c>
      <c r="B67" s="43" t="s">
        <v>98</v>
      </c>
      <c r="C67" s="43">
        <v>71</v>
      </c>
      <c r="D67" s="145">
        <v>74</v>
      </c>
      <c r="E67" s="43">
        <v>23.6</v>
      </c>
      <c r="F67" s="43">
        <v>22.3</v>
      </c>
    </row>
    <row r="68" spans="1:6" s="162" customFormat="1" ht="30">
      <c r="A68" s="42" t="s">
        <v>26</v>
      </c>
      <c r="B68" s="43" t="s">
        <v>97</v>
      </c>
      <c r="C68" s="43">
        <v>73.8</v>
      </c>
      <c r="D68" s="145">
        <v>73.8</v>
      </c>
      <c r="E68" s="43">
        <v>32.6</v>
      </c>
      <c r="F68" s="43">
        <v>100</v>
      </c>
    </row>
    <row r="69" spans="1:6" s="162" customFormat="1">
      <c r="A69" s="42" t="s">
        <v>45</v>
      </c>
      <c r="B69" s="43" t="s">
        <v>102</v>
      </c>
      <c r="C69" s="43">
        <v>67.5</v>
      </c>
      <c r="D69" s="133">
        <v>71.2</v>
      </c>
      <c r="E69" s="43">
        <v>59.2</v>
      </c>
      <c r="F69" s="43">
        <v>54.1</v>
      </c>
    </row>
    <row r="70" spans="1:6" s="162" customFormat="1">
      <c r="A70" s="42" t="s">
        <v>65</v>
      </c>
      <c r="B70" s="43" t="s">
        <v>98</v>
      </c>
      <c r="C70" s="148">
        <v>69.3</v>
      </c>
      <c r="D70" s="255">
        <v>69.3</v>
      </c>
      <c r="E70" s="148">
        <v>73.3</v>
      </c>
      <c r="F70" s="136"/>
    </row>
    <row r="71" spans="1:6" s="162" customFormat="1">
      <c r="A71" s="42" t="s">
        <v>38</v>
      </c>
      <c r="B71" s="43" t="s">
        <v>96</v>
      </c>
      <c r="C71" s="43">
        <v>69</v>
      </c>
      <c r="D71" s="145">
        <v>69.2</v>
      </c>
      <c r="E71" s="43">
        <v>47.8</v>
      </c>
      <c r="F71" s="158">
        <v>89</v>
      </c>
    </row>
    <row r="72" spans="1:6" s="162" customFormat="1">
      <c r="A72" s="42" t="s">
        <v>64</v>
      </c>
      <c r="B72" s="43" t="s">
        <v>97</v>
      </c>
      <c r="C72" s="43">
        <v>67.099999999999994</v>
      </c>
      <c r="D72" s="145">
        <v>69.19</v>
      </c>
      <c r="E72" s="43">
        <v>57</v>
      </c>
      <c r="F72" s="43">
        <v>73</v>
      </c>
    </row>
    <row r="73" spans="1:6" s="162" customFormat="1">
      <c r="A73" s="42" t="s">
        <v>63</v>
      </c>
      <c r="B73" s="43" t="s">
        <v>99</v>
      </c>
      <c r="C73" s="43">
        <v>66.7</v>
      </c>
      <c r="D73" s="145">
        <v>67.900000000000006</v>
      </c>
      <c r="E73" s="43">
        <v>49.7</v>
      </c>
      <c r="F73" s="43">
        <v>55.2</v>
      </c>
    </row>
    <row r="74" spans="1:6" s="162" customFormat="1" ht="30">
      <c r="A74" s="42" t="s">
        <v>55</v>
      </c>
      <c r="B74" s="43" t="s">
        <v>98</v>
      </c>
      <c r="C74" s="105">
        <v>66.7</v>
      </c>
      <c r="D74" s="177">
        <v>66.7</v>
      </c>
      <c r="E74" s="105">
        <v>55</v>
      </c>
      <c r="F74" s="105">
        <v>60</v>
      </c>
    </row>
    <row r="75" spans="1:6" s="162" customFormat="1">
      <c r="A75" s="42" t="s">
        <v>41</v>
      </c>
      <c r="B75" s="43" t="s">
        <v>100</v>
      </c>
      <c r="C75" s="43">
        <v>48</v>
      </c>
      <c r="D75" s="145">
        <v>64.400000000000006</v>
      </c>
      <c r="E75" s="43">
        <v>77.400000000000006</v>
      </c>
      <c r="F75" s="43">
        <v>83.5</v>
      </c>
    </row>
    <row r="76" spans="1:6" s="162" customFormat="1">
      <c r="A76" s="42" t="s">
        <v>74</v>
      </c>
      <c r="B76" s="43" t="s">
        <v>100</v>
      </c>
      <c r="C76" s="43">
        <v>59.6</v>
      </c>
      <c r="D76" s="145">
        <v>62.7</v>
      </c>
      <c r="E76" s="43">
        <v>33.299999999999997</v>
      </c>
      <c r="F76" s="43"/>
    </row>
    <row r="77" spans="1:6" s="162" customFormat="1">
      <c r="A77" s="42" t="s">
        <v>86</v>
      </c>
      <c r="B77" s="43" t="s">
        <v>96</v>
      </c>
      <c r="C77" s="43">
        <v>58</v>
      </c>
      <c r="D77" s="145">
        <v>58</v>
      </c>
      <c r="E77" s="43">
        <v>65.2</v>
      </c>
      <c r="F77" s="43" t="s">
        <v>104</v>
      </c>
    </row>
    <row r="78" spans="1:6" s="162" customFormat="1">
      <c r="A78" s="42" t="s">
        <v>24</v>
      </c>
      <c r="B78" s="43" t="s">
        <v>100</v>
      </c>
      <c r="C78" s="43">
        <v>55.3</v>
      </c>
      <c r="D78" s="145">
        <v>56.8</v>
      </c>
      <c r="E78" s="43">
        <v>87.5</v>
      </c>
      <c r="F78" s="43"/>
    </row>
    <row r="79" spans="1:6" s="162" customFormat="1" ht="30">
      <c r="A79" s="42" t="s">
        <v>91</v>
      </c>
      <c r="B79" s="43" t="s">
        <v>97</v>
      </c>
      <c r="C79" s="43">
        <v>56.6</v>
      </c>
      <c r="D79" s="145">
        <v>56.6</v>
      </c>
      <c r="E79" s="43"/>
      <c r="F79" s="43"/>
    </row>
    <row r="80" spans="1:6" s="162" customFormat="1">
      <c r="A80" s="42" t="s">
        <v>33</v>
      </c>
      <c r="B80" s="43" t="s">
        <v>95</v>
      </c>
      <c r="C80" s="122">
        <v>55.6</v>
      </c>
      <c r="D80" s="179">
        <v>55</v>
      </c>
      <c r="E80" s="43"/>
      <c r="F80" s="43"/>
    </row>
    <row r="81" spans="1:6" s="162" customFormat="1">
      <c r="A81" s="42" t="s">
        <v>59</v>
      </c>
      <c r="B81" s="43" t="s">
        <v>96</v>
      </c>
      <c r="C81" s="43">
        <v>55</v>
      </c>
      <c r="D81" s="145">
        <v>55</v>
      </c>
      <c r="E81" s="43">
        <v>50.3</v>
      </c>
      <c r="F81" s="43">
        <v>40.6</v>
      </c>
    </row>
    <row r="82" spans="1:6" s="162" customFormat="1">
      <c r="A82" s="42" t="s">
        <v>66</v>
      </c>
      <c r="B82" s="43" t="s">
        <v>95</v>
      </c>
      <c r="C82" s="43">
        <v>52</v>
      </c>
      <c r="D82" s="145">
        <v>53</v>
      </c>
      <c r="E82" s="43" t="s">
        <v>138</v>
      </c>
      <c r="F82" s="43" t="s">
        <v>138</v>
      </c>
    </row>
    <row r="83" spans="1:6" s="162" customFormat="1">
      <c r="A83" s="156" t="s">
        <v>12</v>
      </c>
      <c r="B83" s="43" t="s">
        <v>96</v>
      </c>
      <c r="C83" s="37">
        <v>60</v>
      </c>
      <c r="D83" s="166">
        <v>52</v>
      </c>
      <c r="E83" s="37">
        <v>61.8</v>
      </c>
      <c r="F83" s="37">
        <v>77.3</v>
      </c>
    </row>
    <row r="84" spans="1:6" s="162" customFormat="1" ht="30">
      <c r="A84" s="42" t="s">
        <v>92</v>
      </c>
      <c r="B84" s="43" t="s">
        <v>97</v>
      </c>
      <c r="C84" s="43">
        <v>50</v>
      </c>
      <c r="D84" s="145">
        <v>50</v>
      </c>
      <c r="E84" s="158">
        <v>50.4</v>
      </c>
      <c r="F84" s="158">
        <v>41</v>
      </c>
    </row>
    <row r="85" spans="1:6" s="162" customFormat="1">
      <c r="A85" s="42" t="s">
        <v>23</v>
      </c>
      <c r="B85" s="43" t="s">
        <v>98</v>
      </c>
      <c r="C85" s="43">
        <v>47.5</v>
      </c>
      <c r="D85" s="145">
        <v>48</v>
      </c>
      <c r="E85" s="43">
        <v>88</v>
      </c>
      <c r="F85" s="43" t="s">
        <v>138</v>
      </c>
    </row>
    <row r="86" spans="1:6" s="162" customFormat="1">
      <c r="A86" s="42" t="s">
        <v>13</v>
      </c>
      <c r="B86" s="43" t="s">
        <v>96</v>
      </c>
      <c r="C86" s="43">
        <v>47</v>
      </c>
      <c r="D86" s="43">
        <v>47</v>
      </c>
      <c r="E86" s="43">
        <v>79</v>
      </c>
      <c r="F86" s="43">
        <v>51.4</v>
      </c>
    </row>
    <row r="87" spans="1:6" s="162" customFormat="1">
      <c r="A87" s="42" t="s">
        <v>15</v>
      </c>
      <c r="B87" s="43" t="s">
        <v>98</v>
      </c>
      <c r="C87" s="43">
        <v>50</v>
      </c>
      <c r="D87" s="43">
        <v>46.4</v>
      </c>
      <c r="E87" s="43">
        <v>46.6</v>
      </c>
      <c r="F87" s="43" t="s">
        <v>138</v>
      </c>
    </row>
  </sheetData>
  <autoFilter ref="A2:F87">
    <sortState ref="A3:F87">
      <sortCondition descending="1" ref="D3:D87"/>
    </sortState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2" activePane="bottomLeft" state="frozen"/>
      <selection pane="bottomLeft" activeCell="B17" sqref="B17"/>
    </sheetView>
  </sheetViews>
  <sheetFormatPr defaultColWidth="9.140625" defaultRowHeight="15"/>
  <cols>
    <col min="1" max="1" width="25.140625" style="80" customWidth="1"/>
    <col min="2" max="2" width="8.42578125" style="96" customWidth="1"/>
    <col min="3" max="4" width="9.140625" style="96"/>
    <col min="5" max="5" width="17" style="96" customWidth="1"/>
    <col min="6" max="6" width="17.28515625" style="96" customWidth="1"/>
    <col min="7" max="16384" width="9.140625" style="80"/>
  </cols>
  <sheetData>
    <row r="1" spans="1:6" ht="104.25" customHeight="1">
      <c r="A1" s="287" t="s">
        <v>154</v>
      </c>
      <c r="B1" s="287"/>
      <c r="C1" s="287"/>
      <c r="D1" s="287"/>
      <c r="E1" s="287"/>
      <c r="F1" s="287"/>
    </row>
    <row r="2" spans="1:6" ht="153">
      <c r="A2" s="33" t="s">
        <v>8</v>
      </c>
      <c r="B2" s="33" t="s">
        <v>9</v>
      </c>
      <c r="C2" s="1" t="s">
        <v>112</v>
      </c>
      <c r="D2" s="1" t="s">
        <v>113</v>
      </c>
      <c r="E2" s="1" t="s">
        <v>114</v>
      </c>
      <c r="F2" s="1" t="s">
        <v>115</v>
      </c>
    </row>
    <row r="3" spans="1:6">
      <c r="A3" s="35" t="s">
        <v>11</v>
      </c>
      <c r="B3" s="2" t="s">
        <v>95</v>
      </c>
      <c r="C3" s="2" t="s">
        <v>137</v>
      </c>
      <c r="D3" s="2" t="s">
        <v>137</v>
      </c>
      <c r="E3" s="2" t="s">
        <v>137</v>
      </c>
      <c r="F3" s="2" t="s">
        <v>137</v>
      </c>
    </row>
    <row r="4" spans="1:6">
      <c r="A4" s="35" t="s">
        <v>13</v>
      </c>
      <c r="B4" s="2" t="s">
        <v>96</v>
      </c>
      <c r="C4" s="2" t="s">
        <v>137</v>
      </c>
      <c r="D4" s="2" t="s">
        <v>137</v>
      </c>
      <c r="E4" s="2" t="s">
        <v>137</v>
      </c>
      <c r="F4" s="2" t="s">
        <v>137</v>
      </c>
    </row>
    <row r="5" spans="1:6">
      <c r="A5" s="35" t="s">
        <v>16</v>
      </c>
      <c r="B5" s="2" t="s">
        <v>95</v>
      </c>
      <c r="C5" s="2" t="s">
        <v>137</v>
      </c>
      <c r="D5" s="2" t="s">
        <v>137</v>
      </c>
      <c r="E5" s="2" t="s">
        <v>137</v>
      </c>
      <c r="F5" s="2" t="s">
        <v>137</v>
      </c>
    </row>
    <row r="6" spans="1:6" ht="30">
      <c r="A6" s="35" t="s">
        <v>17</v>
      </c>
      <c r="B6" s="2" t="s">
        <v>99</v>
      </c>
      <c r="C6" s="2" t="s">
        <v>137</v>
      </c>
      <c r="D6" s="2" t="s">
        <v>137</v>
      </c>
      <c r="E6" s="2" t="s">
        <v>137</v>
      </c>
      <c r="F6" s="2" t="s">
        <v>137</v>
      </c>
    </row>
    <row r="7" spans="1:6">
      <c r="A7" s="35" t="s">
        <v>21</v>
      </c>
      <c r="B7" s="2" t="s">
        <v>100</v>
      </c>
      <c r="C7" s="43" t="s">
        <v>137</v>
      </c>
      <c r="D7" s="43" t="s">
        <v>137</v>
      </c>
      <c r="E7" s="43" t="s">
        <v>137</v>
      </c>
      <c r="F7" s="43" t="s">
        <v>137</v>
      </c>
    </row>
    <row r="8" spans="1:6">
      <c r="A8" s="41" t="s">
        <v>23</v>
      </c>
      <c r="B8" s="81" t="s">
        <v>98</v>
      </c>
      <c r="C8" s="2" t="s">
        <v>137</v>
      </c>
      <c r="D8" s="2" t="s">
        <v>137</v>
      </c>
      <c r="E8" s="2" t="s">
        <v>137</v>
      </c>
      <c r="F8" s="2" t="s">
        <v>137</v>
      </c>
    </row>
    <row r="9" spans="1:6">
      <c r="A9" s="35" t="s">
        <v>28</v>
      </c>
      <c r="B9" s="2" t="s">
        <v>100</v>
      </c>
      <c r="C9" s="2" t="s">
        <v>137</v>
      </c>
      <c r="D9" s="2" t="s">
        <v>137</v>
      </c>
      <c r="E9" s="2" t="s">
        <v>137</v>
      </c>
      <c r="F9" s="2" t="s">
        <v>137</v>
      </c>
    </row>
    <row r="10" spans="1:6" ht="30">
      <c r="A10" s="57" t="s">
        <v>31</v>
      </c>
      <c r="B10" s="58" t="s">
        <v>101</v>
      </c>
      <c r="C10" s="2" t="s">
        <v>137</v>
      </c>
      <c r="D10" s="2" t="s">
        <v>137</v>
      </c>
      <c r="E10" s="2" t="s">
        <v>137</v>
      </c>
      <c r="F10" s="2" t="s">
        <v>137</v>
      </c>
    </row>
    <row r="11" spans="1:6">
      <c r="A11" s="35" t="s">
        <v>32</v>
      </c>
      <c r="B11" s="2" t="s">
        <v>98</v>
      </c>
      <c r="C11" s="2" t="s">
        <v>137</v>
      </c>
      <c r="D11" s="2" t="s">
        <v>137</v>
      </c>
      <c r="E11" s="45" t="s">
        <v>137</v>
      </c>
      <c r="F11" s="45" t="s">
        <v>137</v>
      </c>
    </row>
    <row r="12" spans="1:6">
      <c r="A12" s="35" t="s">
        <v>33</v>
      </c>
      <c r="B12" s="2" t="s">
        <v>95</v>
      </c>
      <c r="C12" s="2" t="s">
        <v>137</v>
      </c>
      <c r="D12" s="2" t="s">
        <v>137</v>
      </c>
      <c r="E12" s="45" t="s">
        <v>137</v>
      </c>
      <c r="F12" s="106" t="s">
        <v>137</v>
      </c>
    </row>
    <row r="13" spans="1:6">
      <c r="A13" s="35" t="s">
        <v>34</v>
      </c>
      <c r="B13" s="36" t="s">
        <v>100</v>
      </c>
      <c r="C13" s="2" t="s">
        <v>137</v>
      </c>
      <c r="D13" s="2" t="s">
        <v>137</v>
      </c>
      <c r="E13" s="2" t="s">
        <v>137</v>
      </c>
      <c r="F13" s="2" t="s">
        <v>137</v>
      </c>
    </row>
    <row r="14" spans="1:6" ht="30">
      <c r="A14" s="35" t="s">
        <v>36</v>
      </c>
      <c r="B14" s="2" t="s">
        <v>101</v>
      </c>
      <c r="C14" s="2" t="s">
        <v>137</v>
      </c>
      <c r="D14" s="2" t="s">
        <v>137</v>
      </c>
      <c r="E14" s="2" t="s">
        <v>137</v>
      </c>
      <c r="F14" s="2" t="s">
        <v>137</v>
      </c>
    </row>
    <row r="15" spans="1:6">
      <c r="A15" s="35" t="s">
        <v>38</v>
      </c>
      <c r="B15" s="2" t="s">
        <v>96</v>
      </c>
      <c r="C15" s="2" t="s">
        <v>137</v>
      </c>
      <c r="D15" s="2" t="s">
        <v>137</v>
      </c>
      <c r="E15" s="2" t="s">
        <v>137</v>
      </c>
      <c r="F15" s="2" t="s">
        <v>137</v>
      </c>
    </row>
    <row r="16" spans="1:6">
      <c r="A16" s="35" t="s">
        <v>43</v>
      </c>
      <c r="B16" s="2" t="s">
        <v>96</v>
      </c>
      <c r="C16" s="43" t="s">
        <v>137</v>
      </c>
      <c r="D16" s="43" t="s">
        <v>137</v>
      </c>
      <c r="E16" s="43" t="s">
        <v>137</v>
      </c>
      <c r="F16" s="43" t="s">
        <v>137</v>
      </c>
    </row>
    <row r="17" spans="1:6">
      <c r="A17" s="35" t="s">
        <v>44</v>
      </c>
      <c r="B17" s="2" t="s">
        <v>95</v>
      </c>
      <c r="C17" s="43" t="s">
        <v>137</v>
      </c>
      <c r="D17" s="43" t="s">
        <v>137</v>
      </c>
      <c r="E17" s="43" t="s">
        <v>137</v>
      </c>
      <c r="F17" s="43" t="s">
        <v>137</v>
      </c>
    </row>
    <row r="18" spans="1:6">
      <c r="A18" s="35" t="s">
        <v>47</v>
      </c>
      <c r="B18" s="2" t="s">
        <v>98</v>
      </c>
      <c r="C18" s="2" t="s">
        <v>137</v>
      </c>
      <c r="D18" s="2" t="s">
        <v>137</v>
      </c>
      <c r="E18" s="2" t="s">
        <v>137</v>
      </c>
      <c r="F18" s="2" t="s">
        <v>137</v>
      </c>
    </row>
    <row r="19" spans="1:6">
      <c r="A19" s="35" t="s">
        <v>49</v>
      </c>
      <c r="B19" s="2" t="s">
        <v>97</v>
      </c>
      <c r="C19" s="2" t="s">
        <v>137</v>
      </c>
      <c r="D19" s="2" t="s">
        <v>137</v>
      </c>
      <c r="E19" s="2" t="s">
        <v>137</v>
      </c>
      <c r="F19" s="2" t="s">
        <v>137</v>
      </c>
    </row>
    <row r="20" spans="1:6">
      <c r="A20" s="35" t="s">
        <v>51</v>
      </c>
      <c r="B20" s="2" t="s">
        <v>99</v>
      </c>
      <c r="C20" s="165" t="s">
        <v>137</v>
      </c>
      <c r="D20" s="165" t="s">
        <v>137</v>
      </c>
      <c r="E20" s="165" t="s">
        <v>137</v>
      </c>
      <c r="F20" s="165" t="s">
        <v>137</v>
      </c>
    </row>
    <row r="21" spans="1:6">
      <c r="A21" s="35" t="s">
        <v>57</v>
      </c>
      <c r="B21" s="2" t="s">
        <v>98</v>
      </c>
      <c r="C21" s="13" t="s">
        <v>137</v>
      </c>
      <c r="D21" s="13" t="s">
        <v>137</v>
      </c>
      <c r="E21" s="13" t="s">
        <v>137</v>
      </c>
      <c r="F21" s="13" t="s">
        <v>137</v>
      </c>
    </row>
    <row r="22" spans="1:6">
      <c r="A22" s="35" t="s">
        <v>62</v>
      </c>
      <c r="B22" s="2" t="s">
        <v>99</v>
      </c>
      <c r="C22" s="2" t="s">
        <v>137</v>
      </c>
      <c r="D22" s="2" t="s">
        <v>137</v>
      </c>
      <c r="E22" s="45" t="s">
        <v>137</v>
      </c>
      <c r="F22" s="45" t="s">
        <v>137</v>
      </c>
    </row>
    <row r="23" spans="1:6">
      <c r="A23" s="35" t="s">
        <v>63</v>
      </c>
      <c r="B23" s="36" t="s">
        <v>99</v>
      </c>
      <c r="C23" s="2" t="s">
        <v>137</v>
      </c>
      <c r="D23" s="2" t="s">
        <v>137</v>
      </c>
      <c r="E23" s="2" t="s">
        <v>137</v>
      </c>
      <c r="F23" s="2" t="s">
        <v>137</v>
      </c>
    </row>
    <row r="24" spans="1:6">
      <c r="A24" s="35" t="s">
        <v>67</v>
      </c>
      <c r="B24" s="2" t="s">
        <v>100</v>
      </c>
      <c r="C24" s="2" t="s">
        <v>137</v>
      </c>
      <c r="D24" s="2" t="s">
        <v>137</v>
      </c>
      <c r="E24" s="2" t="s">
        <v>137</v>
      </c>
      <c r="F24" s="2" t="s">
        <v>137</v>
      </c>
    </row>
    <row r="25" spans="1:6">
      <c r="A25" s="35" t="s">
        <v>76</v>
      </c>
      <c r="B25" s="2" t="s">
        <v>100</v>
      </c>
      <c r="C25" s="2" t="s">
        <v>137</v>
      </c>
      <c r="D25" s="2" t="s">
        <v>137</v>
      </c>
      <c r="E25" s="2" t="s">
        <v>137</v>
      </c>
      <c r="F25" s="2" t="s">
        <v>137</v>
      </c>
    </row>
    <row r="26" spans="1:6">
      <c r="A26" s="35" t="s">
        <v>81</v>
      </c>
      <c r="B26" s="36" t="s">
        <v>96</v>
      </c>
      <c r="C26" s="43" t="s">
        <v>137</v>
      </c>
      <c r="D26" s="43" t="s">
        <v>137</v>
      </c>
      <c r="E26" s="43" t="s">
        <v>137</v>
      </c>
      <c r="F26" s="43" t="s">
        <v>137</v>
      </c>
    </row>
    <row r="27" spans="1:6">
      <c r="A27" s="35" t="s">
        <v>82</v>
      </c>
      <c r="B27" s="2" t="s">
        <v>102</v>
      </c>
      <c r="C27" s="43" t="s">
        <v>137</v>
      </c>
      <c r="D27" s="43" t="s">
        <v>137</v>
      </c>
      <c r="E27" s="43" t="s">
        <v>137</v>
      </c>
      <c r="F27" s="43" t="s">
        <v>137</v>
      </c>
    </row>
    <row r="28" spans="1:6">
      <c r="A28" s="35" t="s">
        <v>88</v>
      </c>
      <c r="B28" s="2" t="s">
        <v>102</v>
      </c>
      <c r="C28" s="2" t="s">
        <v>137</v>
      </c>
      <c r="D28" s="2" t="s">
        <v>137</v>
      </c>
      <c r="E28" s="2" t="s">
        <v>137</v>
      </c>
      <c r="F28" s="2" t="s">
        <v>137</v>
      </c>
    </row>
    <row r="29" spans="1:6">
      <c r="A29" s="35" t="s">
        <v>89</v>
      </c>
      <c r="B29" s="2" t="s">
        <v>101</v>
      </c>
      <c r="C29" s="2" t="s">
        <v>137</v>
      </c>
      <c r="D29" s="2" t="s">
        <v>137</v>
      </c>
      <c r="E29" s="2" t="s">
        <v>137</v>
      </c>
      <c r="F29" s="2" t="s">
        <v>137</v>
      </c>
    </row>
    <row r="30" spans="1:6" ht="30">
      <c r="A30" s="35" t="s">
        <v>92</v>
      </c>
      <c r="B30" s="2" t="s">
        <v>97</v>
      </c>
      <c r="C30" s="2" t="s">
        <v>137</v>
      </c>
      <c r="D30" s="2" t="s">
        <v>137</v>
      </c>
      <c r="E30" s="2" t="s">
        <v>137</v>
      </c>
      <c r="F30" s="2" t="s">
        <v>137</v>
      </c>
    </row>
    <row r="31" spans="1:6" ht="30">
      <c r="A31" s="35" t="s">
        <v>93</v>
      </c>
      <c r="B31" s="2" t="s">
        <v>102</v>
      </c>
      <c r="C31" s="2" t="s">
        <v>137</v>
      </c>
      <c r="D31" s="2" t="s">
        <v>137</v>
      </c>
      <c r="E31" s="2" t="s">
        <v>137</v>
      </c>
      <c r="F31" s="2" t="s">
        <v>137</v>
      </c>
    </row>
    <row r="32" spans="1:6">
      <c r="A32" s="35" t="s">
        <v>94</v>
      </c>
      <c r="B32" s="2" t="s">
        <v>100</v>
      </c>
      <c r="C32" s="2" t="s">
        <v>137</v>
      </c>
      <c r="D32" s="2" t="s">
        <v>137</v>
      </c>
      <c r="E32" s="2" t="s">
        <v>137</v>
      </c>
      <c r="F32" s="2" t="s">
        <v>137</v>
      </c>
    </row>
    <row r="33" spans="1:6">
      <c r="A33" s="35" t="s">
        <v>61</v>
      </c>
      <c r="B33" s="2" t="s">
        <v>100</v>
      </c>
      <c r="C33" s="2" t="s">
        <v>140</v>
      </c>
      <c r="D33" s="2" t="s">
        <v>140</v>
      </c>
      <c r="E33" s="2">
        <v>51</v>
      </c>
      <c r="F33" s="2">
        <v>44</v>
      </c>
    </row>
    <row r="34" spans="1:6">
      <c r="A34" s="35" t="s">
        <v>141</v>
      </c>
      <c r="B34" s="2" t="s">
        <v>98</v>
      </c>
      <c r="C34" s="2" t="s">
        <v>140</v>
      </c>
      <c r="D34" s="106" t="s">
        <v>140</v>
      </c>
      <c r="E34" s="2" t="s">
        <v>138</v>
      </c>
      <c r="F34" s="2" t="s">
        <v>138</v>
      </c>
    </row>
    <row r="35" spans="1:6">
      <c r="A35" s="35" t="s">
        <v>70</v>
      </c>
      <c r="B35" s="2" t="s">
        <v>97</v>
      </c>
      <c r="C35" s="2" t="s">
        <v>140</v>
      </c>
      <c r="D35" s="2" t="s">
        <v>140</v>
      </c>
      <c r="E35" s="86">
        <v>66.3</v>
      </c>
      <c r="F35" s="86">
        <v>100</v>
      </c>
    </row>
    <row r="36" spans="1:6">
      <c r="A36" s="35" t="s">
        <v>78</v>
      </c>
      <c r="B36" s="2" t="s">
        <v>100</v>
      </c>
      <c r="C36" s="2" t="s">
        <v>140</v>
      </c>
      <c r="D36" s="2" t="s">
        <v>140</v>
      </c>
      <c r="E36" s="2"/>
      <c r="F36" s="2"/>
    </row>
    <row r="37" spans="1:6">
      <c r="A37" s="35" t="s">
        <v>29</v>
      </c>
      <c r="B37" s="2" t="s">
        <v>101</v>
      </c>
      <c r="C37" s="2">
        <v>1</v>
      </c>
      <c r="D37" s="2" t="s">
        <v>138</v>
      </c>
      <c r="E37" s="2" t="s">
        <v>138</v>
      </c>
      <c r="F37" s="2" t="s">
        <v>138</v>
      </c>
    </row>
    <row r="38" spans="1:6">
      <c r="A38" s="35" t="s">
        <v>37</v>
      </c>
      <c r="B38" s="2" t="s">
        <v>98</v>
      </c>
      <c r="C38" s="2">
        <v>2</v>
      </c>
      <c r="D38" s="2">
        <v>52</v>
      </c>
      <c r="E38" s="2" t="s">
        <v>138</v>
      </c>
      <c r="F38" s="2" t="s">
        <v>138</v>
      </c>
    </row>
    <row r="39" spans="1:6">
      <c r="A39" s="35" t="s">
        <v>74</v>
      </c>
      <c r="B39" s="2" t="s">
        <v>100</v>
      </c>
      <c r="C39" s="2">
        <v>2</v>
      </c>
      <c r="D39" s="2">
        <v>30</v>
      </c>
      <c r="E39" s="5" t="s">
        <v>138</v>
      </c>
      <c r="F39" s="2"/>
    </row>
    <row r="40" spans="1:6">
      <c r="A40" s="35" t="s">
        <v>27</v>
      </c>
      <c r="B40" s="2" t="s">
        <v>97</v>
      </c>
      <c r="C40" s="13">
        <v>25</v>
      </c>
      <c r="D40" s="13">
        <v>25</v>
      </c>
      <c r="E40" s="45" t="s">
        <v>138</v>
      </c>
      <c r="F40" s="81" t="s">
        <v>138</v>
      </c>
    </row>
    <row r="41" spans="1:6">
      <c r="A41" s="35" t="s">
        <v>58</v>
      </c>
      <c r="B41" s="2" t="s">
        <v>96</v>
      </c>
      <c r="C41" s="2">
        <v>22.7</v>
      </c>
      <c r="D41" s="2">
        <v>22.7</v>
      </c>
      <c r="E41" s="43">
        <v>39.700000000000003</v>
      </c>
      <c r="F41" s="43">
        <v>36.700000000000003</v>
      </c>
    </row>
    <row r="42" spans="1:6">
      <c r="A42" s="35" t="s">
        <v>18</v>
      </c>
      <c r="B42" s="2" t="s">
        <v>100</v>
      </c>
      <c r="C42" s="2">
        <v>16.399999999999999</v>
      </c>
      <c r="D42" s="2">
        <v>16.48</v>
      </c>
      <c r="E42" s="6">
        <v>43.1</v>
      </c>
      <c r="F42" s="5">
        <v>66.7</v>
      </c>
    </row>
    <row r="43" spans="1:6">
      <c r="A43" s="41" t="s">
        <v>59</v>
      </c>
      <c r="B43" s="2" t="s">
        <v>96</v>
      </c>
      <c r="C43" s="58">
        <v>9</v>
      </c>
      <c r="D43" s="58">
        <v>16.399999999999999</v>
      </c>
      <c r="E43" s="130">
        <v>21.2</v>
      </c>
      <c r="F43" s="130">
        <v>62.3</v>
      </c>
    </row>
    <row r="44" spans="1:6">
      <c r="A44" s="35" t="s">
        <v>90</v>
      </c>
      <c r="B44" s="2" t="s">
        <v>99</v>
      </c>
      <c r="C44" s="2">
        <v>13.2</v>
      </c>
      <c r="D44" s="2">
        <v>15.1</v>
      </c>
      <c r="E44" s="2">
        <v>39.200000000000003</v>
      </c>
      <c r="F44" s="2"/>
    </row>
    <row r="45" spans="1:6" ht="30">
      <c r="A45" s="35" t="s">
        <v>26</v>
      </c>
      <c r="B45" s="2" t="s">
        <v>97</v>
      </c>
      <c r="C45" s="2">
        <v>3.1</v>
      </c>
      <c r="D45" s="2">
        <v>14.7</v>
      </c>
      <c r="E45" s="2">
        <v>15.3</v>
      </c>
      <c r="F45" s="2" t="s">
        <v>138</v>
      </c>
    </row>
    <row r="46" spans="1:6">
      <c r="A46" s="35" t="s">
        <v>79</v>
      </c>
      <c r="B46" s="2" t="s">
        <v>96</v>
      </c>
      <c r="C46" s="2">
        <v>14</v>
      </c>
      <c r="D46" s="2">
        <v>14.7</v>
      </c>
      <c r="E46" s="2">
        <v>31</v>
      </c>
      <c r="F46" s="2">
        <v>61</v>
      </c>
    </row>
    <row r="47" spans="1:6">
      <c r="A47" s="35" t="s">
        <v>54</v>
      </c>
      <c r="B47" s="2" t="s">
        <v>98</v>
      </c>
      <c r="C47" s="43">
        <v>14</v>
      </c>
      <c r="D47" s="43">
        <v>14</v>
      </c>
      <c r="E47" s="107">
        <f>(79+35.1+61)/3</f>
        <v>58.366666666666667</v>
      </c>
      <c r="F47" s="107">
        <v>100</v>
      </c>
    </row>
    <row r="48" spans="1:6">
      <c r="A48" s="35" t="s">
        <v>24</v>
      </c>
      <c r="B48" s="2" t="s">
        <v>100</v>
      </c>
      <c r="C48" s="2">
        <v>12</v>
      </c>
      <c r="D48" s="2">
        <v>12.9</v>
      </c>
      <c r="E48" s="45">
        <v>64</v>
      </c>
      <c r="F48" s="45"/>
    </row>
    <row r="49" spans="1:6">
      <c r="A49" s="35" t="s">
        <v>40</v>
      </c>
      <c r="B49" s="2" t="s">
        <v>98</v>
      </c>
      <c r="C49" s="43">
        <v>4.5999999999999996</v>
      </c>
      <c r="D49" s="43">
        <v>12.7</v>
      </c>
      <c r="E49" s="2">
        <v>49.1</v>
      </c>
      <c r="F49" s="43">
        <v>58.8</v>
      </c>
    </row>
    <row r="50" spans="1:6" ht="30">
      <c r="A50" s="35" t="s">
        <v>87</v>
      </c>
      <c r="B50" s="2" t="s">
        <v>102</v>
      </c>
      <c r="C50" s="92">
        <v>11.5</v>
      </c>
      <c r="D50" s="92">
        <v>11.5</v>
      </c>
      <c r="E50" s="92">
        <v>37.9</v>
      </c>
      <c r="F50" s="92">
        <v>83.3</v>
      </c>
    </row>
    <row r="51" spans="1:6">
      <c r="A51" s="35" t="s">
        <v>83</v>
      </c>
      <c r="B51" s="2" t="s">
        <v>99</v>
      </c>
      <c r="C51" s="2">
        <v>11.3</v>
      </c>
      <c r="D51" s="2">
        <v>11.4</v>
      </c>
      <c r="E51" s="2">
        <v>58.6</v>
      </c>
      <c r="F51" s="2">
        <v>66.7</v>
      </c>
    </row>
    <row r="52" spans="1:6">
      <c r="A52" s="35" t="s">
        <v>69</v>
      </c>
      <c r="B52" s="2" t="s">
        <v>99</v>
      </c>
      <c r="C52" s="90">
        <v>8</v>
      </c>
      <c r="D52" s="90">
        <v>8</v>
      </c>
      <c r="E52" s="85">
        <v>41.5</v>
      </c>
      <c r="F52" s="86" t="s">
        <v>138</v>
      </c>
    </row>
    <row r="53" spans="1:6">
      <c r="A53" s="35" t="s">
        <v>15</v>
      </c>
      <c r="B53" s="2" t="s">
        <v>98</v>
      </c>
      <c r="C53" s="2">
        <v>7.7</v>
      </c>
      <c r="D53" s="2">
        <v>7.7</v>
      </c>
      <c r="E53" s="2">
        <v>25.9</v>
      </c>
      <c r="F53" s="2" t="s">
        <v>138</v>
      </c>
    </row>
    <row r="54" spans="1:6">
      <c r="A54" s="35" t="s">
        <v>68</v>
      </c>
      <c r="B54" s="2" t="s">
        <v>99</v>
      </c>
      <c r="C54" s="13">
        <v>3</v>
      </c>
      <c r="D54" s="13">
        <v>4.5999999999999996</v>
      </c>
      <c r="E54" s="5">
        <v>52.2</v>
      </c>
      <c r="F54" s="6">
        <v>58.6</v>
      </c>
    </row>
    <row r="55" spans="1:6">
      <c r="A55" s="35" t="s">
        <v>60</v>
      </c>
      <c r="B55" s="2" t="s">
        <v>99</v>
      </c>
      <c r="C55" s="2">
        <v>1</v>
      </c>
      <c r="D55" s="2">
        <v>4.4000000000000004</v>
      </c>
      <c r="E55" s="158">
        <v>50.3</v>
      </c>
      <c r="F55" s="158">
        <v>63.4</v>
      </c>
    </row>
    <row r="56" spans="1:6">
      <c r="A56" s="35" t="s">
        <v>20</v>
      </c>
      <c r="B56" s="2" t="s">
        <v>97</v>
      </c>
      <c r="C56" s="2">
        <v>4.3</v>
      </c>
      <c r="D56" s="2">
        <v>4.3</v>
      </c>
      <c r="E56" s="2">
        <v>8.9</v>
      </c>
      <c r="F56" s="2" t="s">
        <v>138</v>
      </c>
    </row>
    <row r="57" spans="1:6">
      <c r="A57" s="35" t="s">
        <v>39</v>
      </c>
      <c r="B57" s="2" t="s">
        <v>99</v>
      </c>
      <c r="C57" s="2">
        <v>3.8</v>
      </c>
      <c r="D57" s="2">
        <v>4</v>
      </c>
      <c r="E57" s="2">
        <v>17.399999999999999</v>
      </c>
      <c r="F57" s="2">
        <v>80</v>
      </c>
    </row>
    <row r="58" spans="1:6">
      <c r="A58" s="35" t="s">
        <v>30</v>
      </c>
      <c r="B58" s="2" t="s">
        <v>96</v>
      </c>
      <c r="C58" s="2">
        <v>3.9</v>
      </c>
      <c r="D58" s="2">
        <v>3.9</v>
      </c>
      <c r="E58" s="2" t="s">
        <v>138</v>
      </c>
      <c r="F58" s="2" t="s">
        <v>138</v>
      </c>
    </row>
    <row r="59" spans="1:6">
      <c r="A59" s="35" t="s">
        <v>71</v>
      </c>
      <c r="B59" s="2" t="s">
        <v>102</v>
      </c>
      <c r="C59" s="2">
        <v>3</v>
      </c>
      <c r="D59" s="2">
        <v>3</v>
      </c>
      <c r="E59" s="2">
        <v>27.5</v>
      </c>
      <c r="F59" s="2" t="s">
        <v>138</v>
      </c>
    </row>
    <row r="60" spans="1:6">
      <c r="A60" s="35" t="s">
        <v>84</v>
      </c>
      <c r="B60" s="2" t="s">
        <v>99</v>
      </c>
      <c r="C60" s="13">
        <v>3</v>
      </c>
      <c r="D60" s="13">
        <v>3</v>
      </c>
      <c r="E60" s="13">
        <v>23.9</v>
      </c>
      <c r="F60" s="13">
        <v>33.35</v>
      </c>
    </row>
    <row r="61" spans="1:6">
      <c r="A61" s="35" t="s">
        <v>46</v>
      </c>
      <c r="B61" s="2" t="s">
        <v>100</v>
      </c>
      <c r="C61" s="2">
        <v>2.6</v>
      </c>
      <c r="D61" s="2">
        <v>2.6</v>
      </c>
      <c r="E61" s="2"/>
      <c r="F61" s="2"/>
    </row>
    <row r="62" spans="1:6">
      <c r="A62" s="34" t="s">
        <v>12</v>
      </c>
      <c r="B62" s="2" t="s">
        <v>96</v>
      </c>
      <c r="C62" s="37">
        <v>2.2000000000000002</v>
      </c>
      <c r="D62" s="37">
        <v>2.5</v>
      </c>
      <c r="E62" s="82">
        <v>26.2</v>
      </c>
      <c r="F62" s="37">
        <v>50</v>
      </c>
    </row>
    <row r="63" spans="1:6">
      <c r="A63" s="35" t="s">
        <v>53</v>
      </c>
      <c r="B63" s="2" t="s">
        <v>100</v>
      </c>
      <c r="C63" s="2">
        <v>2.2999999999999998</v>
      </c>
      <c r="D63" s="2">
        <v>2.2999999999999998</v>
      </c>
      <c r="E63" s="157">
        <v>73</v>
      </c>
      <c r="F63" s="158">
        <v>77</v>
      </c>
    </row>
    <row r="64" spans="1:6">
      <c r="A64" s="35" t="s">
        <v>52</v>
      </c>
      <c r="B64" s="2" t="s">
        <v>100</v>
      </c>
      <c r="C64" s="5">
        <v>2.1</v>
      </c>
      <c r="D64" s="5">
        <v>2.1</v>
      </c>
      <c r="E64" s="45">
        <v>31</v>
      </c>
      <c r="F64" s="2" t="s">
        <v>103</v>
      </c>
    </row>
    <row r="65" spans="1:6">
      <c r="A65" s="35" t="s">
        <v>56</v>
      </c>
      <c r="B65" s="2" t="s">
        <v>99</v>
      </c>
      <c r="C65" s="2">
        <v>2.1</v>
      </c>
      <c r="D65" s="2">
        <v>2.1</v>
      </c>
      <c r="E65" s="2" t="s">
        <v>138</v>
      </c>
      <c r="F65" s="2" t="s">
        <v>138</v>
      </c>
    </row>
    <row r="66" spans="1:6">
      <c r="A66" s="35" t="s">
        <v>77</v>
      </c>
      <c r="B66" s="2" t="s">
        <v>99</v>
      </c>
      <c r="C66" s="45">
        <v>2</v>
      </c>
      <c r="D66" s="2">
        <v>2.1</v>
      </c>
      <c r="E66" s="2">
        <v>17.3</v>
      </c>
      <c r="F66" s="2">
        <v>50</v>
      </c>
    </row>
    <row r="67" spans="1:6">
      <c r="A67" s="35" t="s">
        <v>19</v>
      </c>
      <c r="B67" s="2" t="s">
        <v>100</v>
      </c>
      <c r="C67" s="86">
        <v>2</v>
      </c>
      <c r="D67" s="86">
        <v>2</v>
      </c>
      <c r="E67" s="86">
        <v>90</v>
      </c>
      <c r="F67" s="152">
        <v>100</v>
      </c>
    </row>
    <row r="68" spans="1:6">
      <c r="A68" s="35" t="s">
        <v>25</v>
      </c>
      <c r="B68" s="2" t="s">
        <v>101</v>
      </c>
      <c r="C68" s="2">
        <v>2</v>
      </c>
      <c r="D68" s="2">
        <v>2</v>
      </c>
      <c r="E68" s="2">
        <v>60.15</v>
      </c>
      <c r="F68" s="2">
        <v>71.2</v>
      </c>
    </row>
    <row r="69" spans="1:6">
      <c r="A69" s="35" t="s">
        <v>45</v>
      </c>
      <c r="B69" s="2" t="s">
        <v>102</v>
      </c>
      <c r="C69" s="2">
        <v>1.6</v>
      </c>
      <c r="D69" s="2">
        <v>2</v>
      </c>
      <c r="E69" s="2">
        <v>18.3</v>
      </c>
      <c r="F69" s="2">
        <v>27.1</v>
      </c>
    </row>
    <row r="70" spans="1:6">
      <c r="A70" s="35" t="s">
        <v>48</v>
      </c>
      <c r="B70" s="2" t="s">
        <v>100</v>
      </c>
      <c r="C70" s="2">
        <v>2</v>
      </c>
      <c r="D70" s="2">
        <v>2</v>
      </c>
      <c r="E70" s="86">
        <v>23</v>
      </c>
      <c r="F70" s="86" t="s">
        <v>138</v>
      </c>
    </row>
    <row r="71" spans="1:6">
      <c r="A71" s="35" t="s">
        <v>80</v>
      </c>
      <c r="B71" s="2" t="s">
        <v>100</v>
      </c>
      <c r="C71" s="43">
        <v>2</v>
      </c>
      <c r="D71" s="43">
        <v>2</v>
      </c>
      <c r="E71" s="43">
        <v>33</v>
      </c>
      <c r="F71" s="43">
        <v>36</v>
      </c>
    </row>
    <row r="72" spans="1:6">
      <c r="A72" s="35" t="s">
        <v>41</v>
      </c>
      <c r="B72" s="2" t="s">
        <v>100</v>
      </c>
      <c r="C72" s="2">
        <v>1.9</v>
      </c>
      <c r="D72" s="2">
        <v>1.9</v>
      </c>
      <c r="E72" s="2">
        <v>67</v>
      </c>
      <c r="F72" s="2">
        <v>100</v>
      </c>
    </row>
    <row r="73" spans="1:6">
      <c r="A73" s="35" t="s">
        <v>22</v>
      </c>
      <c r="B73" s="2" t="s">
        <v>95</v>
      </c>
      <c r="C73" s="2">
        <v>1.6</v>
      </c>
      <c r="D73" s="2">
        <v>1.6</v>
      </c>
      <c r="E73" s="2">
        <v>24.2</v>
      </c>
      <c r="F73" s="2" t="s">
        <v>138</v>
      </c>
    </row>
    <row r="74" spans="1:6" ht="30">
      <c r="A74" s="35" t="s">
        <v>73</v>
      </c>
      <c r="B74" s="2" t="s">
        <v>101</v>
      </c>
      <c r="C74" s="13">
        <v>0.5</v>
      </c>
      <c r="D74" s="13">
        <v>1.5</v>
      </c>
      <c r="E74" s="2">
        <v>30</v>
      </c>
      <c r="F74" s="2" t="s">
        <v>138</v>
      </c>
    </row>
    <row r="75" spans="1:6">
      <c r="A75" s="35" t="s">
        <v>85</v>
      </c>
      <c r="B75" s="2" t="s">
        <v>97</v>
      </c>
      <c r="C75" s="107">
        <v>1.5</v>
      </c>
      <c r="D75" s="13">
        <v>1.5</v>
      </c>
      <c r="E75" s="43">
        <v>18</v>
      </c>
      <c r="F75" s="43">
        <v>33</v>
      </c>
    </row>
    <row r="76" spans="1:6">
      <c r="A76" s="35" t="s">
        <v>42</v>
      </c>
      <c r="B76" s="2" t="s">
        <v>95</v>
      </c>
      <c r="C76" s="2">
        <v>0</v>
      </c>
      <c r="D76" s="2">
        <v>1</v>
      </c>
      <c r="E76" s="45">
        <v>80.599999999999994</v>
      </c>
      <c r="F76" s="45"/>
    </row>
    <row r="77" spans="1:6" ht="30">
      <c r="A77" s="35" t="s">
        <v>55</v>
      </c>
      <c r="B77" s="2" t="s">
        <v>98</v>
      </c>
      <c r="C77" s="86">
        <v>1</v>
      </c>
      <c r="D77" s="86">
        <v>1</v>
      </c>
      <c r="E77" s="86">
        <v>36</v>
      </c>
      <c r="F77" s="86">
        <v>45</v>
      </c>
    </row>
    <row r="78" spans="1:6">
      <c r="A78" s="35" t="s">
        <v>64</v>
      </c>
      <c r="B78" s="2" t="s">
        <v>97</v>
      </c>
      <c r="C78" s="2">
        <v>1</v>
      </c>
      <c r="D78" s="2">
        <v>1</v>
      </c>
      <c r="E78" s="2">
        <v>26</v>
      </c>
      <c r="F78" s="43">
        <v>50</v>
      </c>
    </row>
    <row r="79" spans="1:6">
      <c r="A79" s="35" t="s">
        <v>65</v>
      </c>
      <c r="B79" s="2" t="s">
        <v>98</v>
      </c>
      <c r="C79" s="148">
        <v>1</v>
      </c>
      <c r="D79" s="148">
        <v>1</v>
      </c>
      <c r="E79" s="148">
        <v>42.9</v>
      </c>
      <c r="F79" s="88"/>
    </row>
    <row r="80" spans="1:6">
      <c r="A80" s="35" t="s">
        <v>66</v>
      </c>
      <c r="B80" s="2" t="s">
        <v>95</v>
      </c>
      <c r="C80" s="94">
        <v>1</v>
      </c>
      <c r="D80" s="94">
        <v>1</v>
      </c>
      <c r="E80" s="94"/>
      <c r="F80" s="94"/>
    </row>
    <row r="81" spans="1:6">
      <c r="A81" s="35" t="s">
        <v>75</v>
      </c>
      <c r="B81" s="2" t="s">
        <v>101</v>
      </c>
      <c r="C81" s="44">
        <v>1</v>
      </c>
      <c r="D81" s="44">
        <v>1</v>
      </c>
      <c r="E81" s="13">
        <v>50.8</v>
      </c>
      <c r="F81" s="13">
        <v>100</v>
      </c>
    </row>
    <row r="82" spans="1:6">
      <c r="A82" s="35" t="s">
        <v>86</v>
      </c>
      <c r="B82" s="2" t="s">
        <v>96</v>
      </c>
      <c r="C82" s="2">
        <v>0.5</v>
      </c>
      <c r="D82" s="2">
        <v>0.5</v>
      </c>
      <c r="E82" s="2">
        <v>15.4</v>
      </c>
      <c r="F82" s="2" t="s">
        <v>104</v>
      </c>
    </row>
    <row r="83" spans="1:6">
      <c r="A83" s="35" t="s">
        <v>35</v>
      </c>
      <c r="B83" s="2" t="s">
        <v>97</v>
      </c>
      <c r="C83" s="2">
        <v>0.1</v>
      </c>
      <c r="D83" s="2">
        <v>0</v>
      </c>
      <c r="E83" s="2">
        <v>9.9</v>
      </c>
      <c r="F83" s="5">
        <v>0</v>
      </c>
    </row>
    <row r="84" spans="1:6">
      <c r="A84" s="35" t="s">
        <v>50</v>
      </c>
      <c r="B84" s="2" t="s">
        <v>99</v>
      </c>
      <c r="C84" s="2">
        <v>0</v>
      </c>
      <c r="D84" s="2">
        <v>0</v>
      </c>
      <c r="E84" s="2">
        <v>82.3</v>
      </c>
      <c r="F84" s="2">
        <v>95</v>
      </c>
    </row>
    <row r="85" spans="1:6" ht="21" customHeight="1">
      <c r="A85" s="35" t="s">
        <v>72</v>
      </c>
      <c r="B85" s="2" t="s">
        <v>95</v>
      </c>
      <c r="C85" s="2">
        <v>0</v>
      </c>
      <c r="D85" s="2">
        <v>0</v>
      </c>
      <c r="E85" s="43">
        <v>41.7</v>
      </c>
      <c r="F85" s="2" t="s">
        <v>103</v>
      </c>
    </row>
    <row r="86" spans="1:6" ht="30">
      <c r="A86" s="35" t="s">
        <v>91</v>
      </c>
      <c r="B86" s="2" t="s">
        <v>97</v>
      </c>
      <c r="C86" s="2">
        <v>0</v>
      </c>
      <c r="D86" s="2">
        <v>0</v>
      </c>
      <c r="E86" s="2" t="s">
        <v>138</v>
      </c>
      <c r="F86" s="2" t="s">
        <v>138</v>
      </c>
    </row>
    <row r="87" spans="1:6">
      <c r="A87" s="35" t="s">
        <v>14</v>
      </c>
      <c r="B87" s="2" t="s">
        <v>97</v>
      </c>
      <c r="C87" s="2">
        <v>0</v>
      </c>
      <c r="D87" s="2">
        <v>0</v>
      </c>
      <c r="E87" s="244">
        <v>14.2</v>
      </c>
      <c r="F87" s="244">
        <f>9.6+3.2</f>
        <v>12.8</v>
      </c>
    </row>
    <row r="93" spans="1:6">
      <c r="A93" s="288" t="s">
        <v>7</v>
      </c>
      <c r="B93" s="288"/>
      <c r="C93" s="288"/>
      <c r="D93" s="288"/>
      <c r="E93" s="288"/>
      <c r="F93" s="288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zoomScaleNormal="100" workbookViewId="0">
      <pane ySplit="1" topLeftCell="A2" activePane="bottomLeft" state="frozen"/>
      <selection pane="bottomLeft" activeCell="B35" sqref="B35"/>
    </sheetView>
  </sheetViews>
  <sheetFormatPr defaultColWidth="9.140625" defaultRowHeight="15"/>
  <cols>
    <col min="1" max="1" width="25.140625" style="80" customWidth="1"/>
    <col min="2" max="2" width="8.5703125" style="96" customWidth="1"/>
    <col min="3" max="9" width="9.140625" style="96"/>
    <col min="10" max="11" width="7.28515625" style="96" customWidth="1"/>
    <col min="12" max="12" width="16.28515625" style="96" customWidth="1"/>
    <col min="13" max="13" width="14.85546875" style="96" customWidth="1"/>
    <col min="14" max="16384" width="9.140625" style="80"/>
  </cols>
  <sheetData>
    <row r="1" spans="1:13" ht="50.45" customHeight="1">
      <c r="A1" s="294" t="s">
        <v>146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99" customHeight="1">
      <c r="A2" s="41" t="s">
        <v>8</v>
      </c>
      <c r="B2" s="41" t="s">
        <v>9</v>
      </c>
      <c r="C2" s="45" t="s">
        <v>0</v>
      </c>
      <c r="D2" s="45" t="s">
        <v>1</v>
      </c>
      <c r="E2" s="45" t="s">
        <v>2</v>
      </c>
      <c r="F2" s="45" t="s">
        <v>3</v>
      </c>
      <c r="G2" s="45" t="s">
        <v>109</v>
      </c>
      <c r="H2" s="40" t="s">
        <v>110</v>
      </c>
      <c r="I2" s="293" t="s">
        <v>108</v>
      </c>
      <c r="J2" s="293"/>
      <c r="K2" s="293"/>
      <c r="L2" s="293"/>
      <c r="M2" s="45" t="s">
        <v>111</v>
      </c>
    </row>
    <row r="3" spans="1:13" ht="31.5" customHeight="1">
      <c r="A3" s="35"/>
      <c r="B3" s="35"/>
      <c r="C3" s="2" t="s">
        <v>107</v>
      </c>
      <c r="D3" s="2" t="s">
        <v>107</v>
      </c>
      <c r="E3" s="2" t="s">
        <v>107</v>
      </c>
      <c r="F3" s="2" t="s">
        <v>107</v>
      </c>
      <c r="G3" s="2" t="s">
        <v>107</v>
      </c>
      <c r="H3" s="2" t="s">
        <v>107</v>
      </c>
      <c r="I3" s="2" t="s">
        <v>4</v>
      </c>
      <c r="J3" s="2" t="s">
        <v>5</v>
      </c>
      <c r="K3" s="2" t="s">
        <v>6</v>
      </c>
      <c r="L3" s="2" t="s">
        <v>106</v>
      </c>
      <c r="M3" s="2" t="s">
        <v>106</v>
      </c>
    </row>
    <row r="4" spans="1:13">
      <c r="A4" s="35" t="s">
        <v>11</v>
      </c>
      <c r="B4" s="2" t="s">
        <v>95</v>
      </c>
      <c r="C4" s="2">
        <v>5.8</v>
      </c>
      <c r="D4" s="2">
        <v>11.1</v>
      </c>
      <c r="E4" s="2">
        <v>11.7</v>
      </c>
      <c r="F4" s="2">
        <v>23.8</v>
      </c>
      <c r="G4" s="2" t="s">
        <v>137</v>
      </c>
      <c r="H4" s="2" t="s">
        <v>137</v>
      </c>
      <c r="I4" s="2">
        <v>31</v>
      </c>
      <c r="J4" s="2">
        <v>33</v>
      </c>
      <c r="K4" s="2">
        <v>40</v>
      </c>
      <c r="L4" s="2" t="s">
        <v>137</v>
      </c>
      <c r="M4" s="2" t="s">
        <v>137</v>
      </c>
    </row>
    <row r="5" spans="1:13">
      <c r="A5" s="35" t="s">
        <v>29</v>
      </c>
      <c r="B5" s="2" t="s">
        <v>101</v>
      </c>
      <c r="C5" s="2" t="s">
        <v>103</v>
      </c>
      <c r="D5" s="2" t="s">
        <v>103</v>
      </c>
      <c r="E5" s="2" t="s">
        <v>103</v>
      </c>
      <c r="F5" s="2" t="s">
        <v>103</v>
      </c>
      <c r="G5" s="2" t="s">
        <v>137</v>
      </c>
      <c r="H5" s="2" t="s">
        <v>137</v>
      </c>
      <c r="I5" s="2" t="s">
        <v>103</v>
      </c>
      <c r="J5" s="2" t="s">
        <v>103</v>
      </c>
      <c r="K5" s="2" t="s">
        <v>103</v>
      </c>
      <c r="L5" s="2" t="s">
        <v>137</v>
      </c>
      <c r="M5" s="2" t="s">
        <v>137</v>
      </c>
    </row>
    <row r="6" spans="1:13" ht="30">
      <c r="A6" s="35" t="s">
        <v>31</v>
      </c>
      <c r="B6" s="2" t="s">
        <v>101</v>
      </c>
      <c r="C6" s="2">
        <v>4</v>
      </c>
      <c r="D6" s="2">
        <v>4</v>
      </c>
      <c r="E6" s="2">
        <v>8</v>
      </c>
      <c r="F6" s="2">
        <v>8.3000000000000007</v>
      </c>
      <c r="G6" s="2" t="s">
        <v>137</v>
      </c>
      <c r="H6" s="2" t="s">
        <v>137</v>
      </c>
      <c r="I6" s="2">
        <v>0</v>
      </c>
      <c r="J6" s="2">
        <v>16.25</v>
      </c>
      <c r="K6" s="2">
        <v>47</v>
      </c>
      <c r="L6" s="2" t="s">
        <v>137</v>
      </c>
      <c r="M6" s="2" t="s">
        <v>137</v>
      </c>
    </row>
    <row r="7" spans="1:13">
      <c r="A7" s="35" t="s">
        <v>33</v>
      </c>
      <c r="B7" s="2" t="s">
        <v>95</v>
      </c>
      <c r="C7" s="2" t="s">
        <v>103</v>
      </c>
      <c r="D7" s="2" t="s">
        <v>103</v>
      </c>
      <c r="E7" s="2" t="s">
        <v>103</v>
      </c>
      <c r="F7" s="2" t="s">
        <v>103</v>
      </c>
      <c r="G7" s="2" t="s">
        <v>137</v>
      </c>
      <c r="H7" s="2" t="s">
        <v>137</v>
      </c>
      <c r="I7" s="2" t="s">
        <v>103</v>
      </c>
      <c r="J7" s="2" t="s">
        <v>103</v>
      </c>
      <c r="K7" s="2" t="s">
        <v>103</v>
      </c>
      <c r="L7" s="2" t="s">
        <v>137</v>
      </c>
      <c r="M7" s="2" t="s">
        <v>137</v>
      </c>
    </row>
    <row r="8" spans="1:13">
      <c r="A8" s="35" t="s">
        <v>34</v>
      </c>
      <c r="B8" s="2" t="s">
        <v>100</v>
      </c>
      <c r="C8" s="2">
        <v>13</v>
      </c>
      <c r="D8" s="2">
        <v>16.100000000000001</v>
      </c>
      <c r="E8" s="2">
        <v>13</v>
      </c>
      <c r="F8" s="2">
        <v>17.7</v>
      </c>
      <c r="G8" s="2" t="s">
        <v>137</v>
      </c>
      <c r="H8" s="2" t="s">
        <v>137</v>
      </c>
      <c r="I8" s="2">
        <v>69</v>
      </c>
      <c r="J8" s="2">
        <v>54</v>
      </c>
      <c r="K8" s="2">
        <v>81</v>
      </c>
      <c r="L8" s="2" t="s">
        <v>137</v>
      </c>
      <c r="M8" s="2" t="s">
        <v>137</v>
      </c>
    </row>
    <row r="9" spans="1:13" ht="30">
      <c r="A9" s="35" t="s">
        <v>36</v>
      </c>
      <c r="B9" s="2" t="s">
        <v>101</v>
      </c>
      <c r="C9" s="2">
        <v>14.2</v>
      </c>
      <c r="D9" s="2">
        <v>14.2</v>
      </c>
      <c r="E9" s="2">
        <v>14.2</v>
      </c>
      <c r="F9" s="2">
        <v>14.3</v>
      </c>
      <c r="G9" s="2" t="s">
        <v>137</v>
      </c>
      <c r="H9" s="2" t="s">
        <v>137</v>
      </c>
      <c r="I9" s="2" t="s">
        <v>103</v>
      </c>
      <c r="J9" s="2">
        <v>61.5</v>
      </c>
      <c r="K9" s="2">
        <v>63.5</v>
      </c>
      <c r="L9" s="2" t="s">
        <v>137</v>
      </c>
      <c r="M9" s="2" t="s">
        <v>137</v>
      </c>
    </row>
    <row r="10" spans="1:13" ht="18.75" customHeight="1">
      <c r="A10" s="35" t="s">
        <v>41</v>
      </c>
      <c r="B10" s="2" t="s">
        <v>100</v>
      </c>
      <c r="C10" s="2">
        <v>12.7</v>
      </c>
      <c r="D10" s="2">
        <v>17.2</v>
      </c>
      <c r="E10" s="2">
        <v>12.7</v>
      </c>
      <c r="F10" s="2">
        <v>15.2</v>
      </c>
      <c r="G10" s="2" t="s">
        <v>137</v>
      </c>
      <c r="H10" s="2" t="s">
        <v>137</v>
      </c>
      <c r="I10" s="2">
        <v>74.7</v>
      </c>
      <c r="J10" s="2">
        <v>76.099999999999994</v>
      </c>
      <c r="K10" s="2">
        <v>76.7</v>
      </c>
      <c r="L10" s="2" t="s">
        <v>137</v>
      </c>
      <c r="M10" s="2" t="s">
        <v>137</v>
      </c>
    </row>
    <row r="11" spans="1:13">
      <c r="A11" s="35" t="s">
        <v>81</v>
      </c>
      <c r="B11" s="2" t="s">
        <v>96</v>
      </c>
      <c r="C11" s="2">
        <v>0</v>
      </c>
      <c r="D11" s="2">
        <v>0</v>
      </c>
      <c r="E11" s="43">
        <v>0.3</v>
      </c>
      <c r="F11" s="2">
        <v>0</v>
      </c>
      <c r="G11" s="2" t="s">
        <v>137</v>
      </c>
      <c r="H11" s="2" t="s">
        <v>137</v>
      </c>
      <c r="I11" s="2"/>
      <c r="J11" s="2">
        <v>0</v>
      </c>
      <c r="K11" s="2">
        <v>0</v>
      </c>
      <c r="L11" s="2" t="s">
        <v>137</v>
      </c>
      <c r="M11" s="2" t="s">
        <v>137</v>
      </c>
    </row>
    <row r="12" spans="1:13">
      <c r="A12" s="35" t="s">
        <v>141</v>
      </c>
      <c r="B12" s="2" t="s">
        <v>98</v>
      </c>
      <c r="C12" s="2" t="s">
        <v>103</v>
      </c>
      <c r="D12" s="2">
        <v>72.599999999999994</v>
      </c>
      <c r="E12" s="2">
        <v>72</v>
      </c>
      <c r="F12" s="2">
        <v>74</v>
      </c>
      <c r="G12" s="2" t="s">
        <v>140</v>
      </c>
      <c r="H12" s="2" t="s">
        <v>140</v>
      </c>
      <c r="I12" s="2">
        <v>46</v>
      </c>
      <c r="J12" s="2">
        <v>70</v>
      </c>
      <c r="K12" s="2">
        <v>74.2</v>
      </c>
      <c r="L12" s="2">
        <v>55.4</v>
      </c>
      <c r="M12" s="45" t="s">
        <v>138</v>
      </c>
    </row>
    <row r="13" spans="1:13" ht="30">
      <c r="A13" s="35" t="s">
        <v>93</v>
      </c>
      <c r="B13" s="2" t="s">
        <v>102</v>
      </c>
      <c r="C13" s="2">
        <v>9</v>
      </c>
      <c r="D13" s="2">
        <v>16</v>
      </c>
      <c r="E13" s="2">
        <v>15</v>
      </c>
      <c r="F13" s="2">
        <v>37.5</v>
      </c>
      <c r="G13" s="2" t="s">
        <v>140</v>
      </c>
      <c r="H13" s="2" t="s">
        <v>140</v>
      </c>
      <c r="I13" s="2">
        <v>31.9</v>
      </c>
      <c r="J13" s="2">
        <v>36.5</v>
      </c>
      <c r="K13" s="2">
        <v>63.97</v>
      </c>
      <c r="L13" s="44">
        <v>45</v>
      </c>
      <c r="M13" s="2">
        <v>64.290000000000006</v>
      </c>
    </row>
    <row r="14" spans="1:13" ht="30">
      <c r="A14" s="35" t="s">
        <v>82</v>
      </c>
      <c r="B14" s="2" t="s">
        <v>102</v>
      </c>
      <c r="C14" s="2">
        <v>10.3</v>
      </c>
      <c r="D14" s="2">
        <v>17.5</v>
      </c>
      <c r="E14" s="2">
        <v>21.9</v>
      </c>
      <c r="F14" s="2">
        <v>42.7</v>
      </c>
      <c r="G14" s="2">
        <v>42.7</v>
      </c>
      <c r="H14" s="2" t="s">
        <v>144</v>
      </c>
      <c r="I14" s="2">
        <v>36.5</v>
      </c>
      <c r="J14" s="2">
        <v>71</v>
      </c>
      <c r="K14" s="2">
        <v>40</v>
      </c>
      <c r="L14" s="2">
        <v>61</v>
      </c>
      <c r="M14" s="2">
        <v>59</v>
      </c>
    </row>
    <row r="15" spans="1:13" ht="30">
      <c r="A15" s="35" t="s">
        <v>17</v>
      </c>
      <c r="B15" s="2" t="s">
        <v>99</v>
      </c>
      <c r="C15" s="2">
        <v>76.900000000000006</v>
      </c>
      <c r="D15" s="2">
        <v>77.099999999999994</v>
      </c>
      <c r="E15" s="2">
        <v>77.2</v>
      </c>
      <c r="F15" s="2">
        <v>77.2</v>
      </c>
      <c r="G15" s="2">
        <v>77.400000000000006</v>
      </c>
      <c r="H15" s="2">
        <v>78.099999999999994</v>
      </c>
      <c r="I15" s="2">
        <v>59.3</v>
      </c>
      <c r="J15" s="2">
        <v>57.25</v>
      </c>
      <c r="K15" s="2">
        <v>59.9</v>
      </c>
      <c r="L15" s="2">
        <v>67.599999999999994</v>
      </c>
      <c r="M15" s="2" t="s">
        <v>138</v>
      </c>
    </row>
    <row r="16" spans="1:13" ht="30">
      <c r="A16" s="35" t="s">
        <v>87</v>
      </c>
      <c r="B16" s="2" t="s">
        <v>102</v>
      </c>
      <c r="C16" s="2">
        <v>57</v>
      </c>
      <c r="D16" s="2">
        <v>65</v>
      </c>
      <c r="E16" s="2">
        <v>60</v>
      </c>
      <c r="F16" s="2">
        <v>69.2</v>
      </c>
      <c r="G16" s="92">
        <v>68</v>
      </c>
      <c r="H16" s="92">
        <v>75.56</v>
      </c>
      <c r="I16" s="2">
        <v>38.700000000000003</v>
      </c>
      <c r="J16" s="2">
        <v>52.8</v>
      </c>
      <c r="K16" s="2">
        <v>43.5</v>
      </c>
      <c r="L16" s="92">
        <v>50.633333333333297</v>
      </c>
      <c r="M16" s="92">
        <v>88</v>
      </c>
    </row>
    <row r="17" spans="1:13">
      <c r="A17" s="35" t="s">
        <v>63</v>
      </c>
      <c r="B17" s="2" t="s">
        <v>99</v>
      </c>
      <c r="C17" s="2">
        <v>67</v>
      </c>
      <c r="D17" s="2">
        <v>67</v>
      </c>
      <c r="E17" s="2">
        <v>67</v>
      </c>
      <c r="F17" s="2">
        <v>70</v>
      </c>
      <c r="G17" s="2">
        <v>68</v>
      </c>
      <c r="H17" s="2">
        <v>68</v>
      </c>
      <c r="I17" s="2">
        <v>25</v>
      </c>
      <c r="J17" s="2">
        <v>27</v>
      </c>
      <c r="K17" s="2">
        <v>24</v>
      </c>
      <c r="L17" s="13">
        <v>43.3</v>
      </c>
      <c r="M17" s="13">
        <v>55.2</v>
      </c>
    </row>
    <row r="18" spans="1:13">
      <c r="A18" s="42" t="s">
        <v>56</v>
      </c>
      <c r="B18" s="43" t="s">
        <v>99</v>
      </c>
      <c r="C18" s="43">
        <v>8</v>
      </c>
      <c r="D18" s="43">
        <v>8.25</v>
      </c>
      <c r="E18" s="43">
        <v>10</v>
      </c>
      <c r="F18" s="43">
        <v>13</v>
      </c>
      <c r="G18" s="2">
        <v>59.8</v>
      </c>
      <c r="H18" s="2">
        <v>60.2</v>
      </c>
      <c r="I18" s="43">
        <v>21</v>
      </c>
      <c r="J18" s="43">
        <v>25</v>
      </c>
      <c r="K18" s="43">
        <v>40.5</v>
      </c>
      <c r="L18" s="43">
        <v>41.5</v>
      </c>
      <c r="M18" s="43">
        <v>78</v>
      </c>
    </row>
    <row r="19" spans="1:13">
      <c r="A19" s="35" t="s">
        <v>47</v>
      </c>
      <c r="B19" s="2" t="s">
        <v>98</v>
      </c>
      <c r="C19" s="2">
        <v>13.7</v>
      </c>
      <c r="D19" s="2">
        <v>42.85</v>
      </c>
      <c r="E19" s="2">
        <v>36</v>
      </c>
      <c r="F19" s="2">
        <v>51.9</v>
      </c>
      <c r="G19" s="2">
        <v>51</v>
      </c>
      <c r="H19" s="2">
        <v>52.5</v>
      </c>
      <c r="I19" s="2">
        <v>36.9</v>
      </c>
      <c r="J19" s="2"/>
      <c r="K19" s="2">
        <v>39.299999999999997</v>
      </c>
      <c r="L19" s="2">
        <v>30.6</v>
      </c>
      <c r="M19" s="2">
        <v>24</v>
      </c>
    </row>
    <row r="20" spans="1:13">
      <c r="A20" s="35" t="s">
        <v>54</v>
      </c>
      <c r="B20" s="2" t="s">
        <v>98</v>
      </c>
      <c r="C20" s="2">
        <v>30.3</v>
      </c>
      <c r="D20" s="2">
        <v>12</v>
      </c>
      <c r="E20" s="2">
        <v>32.4</v>
      </c>
      <c r="F20" s="2">
        <v>45</v>
      </c>
      <c r="G20" s="43">
        <v>48.8</v>
      </c>
      <c r="H20" s="43">
        <v>52.2</v>
      </c>
      <c r="I20" s="2">
        <v>63.2</v>
      </c>
      <c r="J20" s="2">
        <v>69.290000000000006</v>
      </c>
      <c r="K20" s="2">
        <v>68.89</v>
      </c>
      <c r="L20" s="107">
        <f>(79+23.5+65.8)/3</f>
        <v>56.1</v>
      </c>
      <c r="M20" s="107">
        <v>82.4</v>
      </c>
    </row>
    <row r="21" spans="1:13">
      <c r="A21" s="35" t="s">
        <v>72</v>
      </c>
      <c r="B21" s="2" t="s">
        <v>95</v>
      </c>
      <c r="C21" s="2">
        <v>22.2</v>
      </c>
      <c r="D21" s="2">
        <v>45.5</v>
      </c>
      <c r="E21" s="2">
        <v>22.2</v>
      </c>
      <c r="F21" s="2">
        <v>41.7</v>
      </c>
      <c r="G21" s="2">
        <v>46.2</v>
      </c>
      <c r="H21" s="2">
        <v>50</v>
      </c>
      <c r="I21" s="2">
        <v>15.53</v>
      </c>
      <c r="J21" s="2">
        <v>28.7</v>
      </c>
      <c r="K21" s="2">
        <v>22.3</v>
      </c>
      <c r="L21" s="43">
        <v>41</v>
      </c>
      <c r="M21" s="2" t="s">
        <v>103</v>
      </c>
    </row>
    <row r="22" spans="1:13">
      <c r="A22" s="35" t="s">
        <v>32</v>
      </c>
      <c r="B22" s="2" t="s">
        <v>98</v>
      </c>
      <c r="C22" s="2">
        <v>8.8000000000000007</v>
      </c>
      <c r="D22" s="2">
        <v>26.4</v>
      </c>
      <c r="E22" s="2">
        <v>10</v>
      </c>
      <c r="F22" s="2">
        <v>10</v>
      </c>
      <c r="G22" s="2">
        <v>40</v>
      </c>
      <c r="H22" s="2">
        <v>42.4</v>
      </c>
      <c r="I22" s="2">
        <v>50</v>
      </c>
      <c r="J22" s="2">
        <v>47.7</v>
      </c>
      <c r="K22" s="2">
        <v>46.6</v>
      </c>
      <c r="L22" s="2">
        <v>33.299999999999997</v>
      </c>
      <c r="M22" s="2">
        <v>81.3</v>
      </c>
    </row>
    <row r="23" spans="1:13" ht="30">
      <c r="A23" s="35" t="s">
        <v>26</v>
      </c>
      <c r="B23" s="2" t="s">
        <v>97</v>
      </c>
      <c r="C23" s="2" t="s">
        <v>103</v>
      </c>
      <c r="D23" s="2" t="s">
        <v>103</v>
      </c>
      <c r="E23" s="2" t="s">
        <v>103</v>
      </c>
      <c r="F23" s="2" t="s">
        <v>103</v>
      </c>
      <c r="G23" s="2">
        <v>41.6</v>
      </c>
      <c r="H23" s="2">
        <v>41.6</v>
      </c>
      <c r="I23" s="2" t="s">
        <v>103</v>
      </c>
      <c r="J23" s="2">
        <v>31.6</v>
      </c>
      <c r="K23" s="13">
        <v>55</v>
      </c>
      <c r="L23" s="2">
        <v>34.5</v>
      </c>
      <c r="M23" s="2" t="s">
        <v>138</v>
      </c>
    </row>
    <row r="24" spans="1:13">
      <c r="A24" s="35" t="s">
        <v>37</v>
      </c>
      <c r="B24" s="2" t="s">
        <v>98</v>
      </c>
      <c r="C24" s="2">
        <v>8.8000000000000007</v>
      </c>
      <c r="D24" s="2">
        <v>17.399999999999999</v>
      </c>
      <c r="E24" s="2">
        <v>10</v>
      </c>
      <c r="F24" s="2">
        <v>19.600000000000001</v>
      </c>
      <c r="G24" s="2">
        <v>19.600000000000001</v>
      </c>
      <c r="H24" s="2">
        <v>39.299999999999997</v>
      </c>
      <c r="I24" s="2">
        <v>99.8</v>
      </c>
      <c r="J24" s="2">
        <v>99.9</v>
      </c>
      <c r="K24" s="2">
        <v>99.9</v>
      </c>
      <c r="L24" s="2"/>
      <c r="M24" s="2"/>
    </row>
    <row r="25" spans="1:13">
      <c r="A25" s="35" t="s">
        <v>51</v>
      </c>
      <c r="B25" s="2" t="s">
        <v>99</v>
      </c>
      <c r="C25" s="164">
        <v>10</v>
      </c>
      <c r="D25" s="164">
        <v>30</v>
      </c>
      <c r="E25" s="164">
        <v>10</v>
      </c>
      <c r="F25" s="165">
        <v>35.6</v>
      </c>
      <c r="G25" s="2">
        <v>31</v>
      </c>
      <c r="H25" s="43">
        <v>35.6</v>
      </c>
      <c r="I25" s="2">
        <v>37.6</v>
      </c>
      <c r="J25" s="2">
        <v>40</v>
      </c>
      <c r="K25" s="2">
        <v>45.3</v>
      </c>
      <c r="L25" s="2">
        <v>52.2</v>
      </c>
      <c r="M25" s="2" t="s">
        <v>138</v>
      </c>
    </row>
    <row r="26" spans="1:13">
      <c r="A26" s="35" t="s">
        <v>85</v>
      </c>
      <c r="B26" s="2" t="s">
        <v>97</v>
      </c>
      <c r="C26" s="2">
        <v>27</v>
      </c>
      <c r="D26" s="2">
        <v>29.2</v>
      </c>
      <c r="E26" s="2">
        <v>33</v>
      </c>
      <c r="F26" s="2">
        <v>33.299999999999997</v>
      </c>
      <c r="G26" s="107">
        <v>20.399999999999999</v>
      </c>
      <c r="H26" s="13">
        <v>33.799999999999997</v>
      </c>
      <c r="I26" s="2">
        <v>80</v>
      </c>
      <c r="J26" s="2">
        <v>13</v>
      </c>
      <c r="K26" s="2">
        <v>3</v>
      </c>
      <c r="L26" s="43">
        <v>31</v>
      </c>
      <c r="M26" s="43">
        <v>73</v>
      </c>
    </row>
    <row r="27" spans="1:13">
      <c r="A27" s="35" t="s">
        <v>84</v>
      </c>
      <c r="B27" s="2" t="s">
        <v>99</v>
      </c>
      <c r="C27" s="2">
        <v>20</v>
      </c>
      <c r="D27" s="2">
        <v>22.2</v>
      </c>
      <c r="E27" s="2">
        <v>20</v>
      </c>
      <c r="F27" s="2">
        <v>31.7</v>
      </c>
      <c r="G27" s="13">
        <v>32</v>
      </c>
      <c r="H27" s="13">
        <v>32</v>
      </c>
      <c r="I27" s="2">
        <v>34</v>
      </c>
      <c r="J27" s="2">
        <v>31</v>
      </c>
      <c r="K27" s="2">
        <v>32</v>
      </c>
      <c r="L27" s="13">
        <v>27.5</v>
      </c>
      <c r="M27" s="13">
        <v>50</v>
      </c>
    </row>
    <row r="28" spans="1:13">
      <c r="A28" s="35" t="s">
        <v>35</v>
      </c>
      <c r="B28" s="2" t="s">
        <v>97</v>
      </c>
      <c r="C28" s="2">
        <v>8.8000000000000007</v>
      </c>
      <c r="D28" s="2">
        <v>23</v>
      </c>
      <c r="E28" s="2">
        <v>10</v>
      </c>
      <c r="F28" s="2">
        <v>18.100000000000001</v>
      </c>
      <c r="G28" s="2">
        <v>25</v>
      </c>
      <c r="H28" s="2">
        <v>30.7</v>
      </c>
      <c r="I28" s="2">
        <v>25.95</v>
      </c>
      <c r="J28" s="2">
        <v>25.55</v>
      </c>
      <c r="K28" s="2">
        <v>22.75</v>
      </c>
      <c r="L28" s="2">
        <v>29.4</v>
      </c>
      <c r="M28" s="2">
        <v>22.2</v>
      </c>
    </row>
    <row r="29" spans="1:13">
      <c r="A29" s="35" t="s">
        <v>58</v>
      </c>
      <c r="B29" s="2" t="s">
        <v>96</v>
      </c>
      <c r="C29" s="2">
        <v>8.8000000000000007</v>
      </c>
      <c r="D29" s="2">
        <v>20.8</v>
      </c>
      <c r="E29" s="2">
        <v>10</v>
      </c>
      <c r="F29" s="2">
        <v>28.6</v>
      </c>
      <c r="G29" s="2">
        <v>29</v>
      </c>
      <c r="H29" s="2">
        <v>30</v>
      </c>
      <c r="I29" s="2">
        <v>44.95</v>
      </c>
      <c r="J29" s="2">
        <v>67.849999999999994</v>
      </c>
      <c r="K29" s="2">
        <v>63.7</v>
      </c>
      <c r="L29" s="2">
        <v>46.75</v>
      </c>
      <c r="M29" s="2">
        <v>33.299999999999997</v>
      </c>
    </row>
    <row r="30" spans="1:13">
      <c r="A30" s="35" t="s">
        <v>75</v>
      </c>
      <c r="B30" s="2" t="s">
        <v>101</v>
      </c>
      <c r="C30" s="2">
        <v>4</v>
      </c>
      <c r="D30" s="2">
        <v>29.13</v>
      </c>
      <c r="E30" s="2">
        <v>5.3</v>
      </c>
      <c r="F30" s="2">
        <v>29.8</v>
      </c>
      <c r="G30" s="44">
        <v>10</v>
      </c>
      <c r="H30" s="44">
        <v>29.8</v>
      </c>
      <c r="I30" s="2">
        <v>50.3</v>
      </c>
      <c r="J30" s="2">
        <v>59.6</v>
      </c>
      <c r="K30" s="2">
        <v>66.599999999999994</v>
      </c>
      <c r="L30" s="13">
        <v>69.099999999999994</v>
      </c>
      <c r="M30" s="13">
        <v>90</v>
      </c>
    </row>
    <row r="31" spans="1:13">
      <c r="A31" s="35" t="s">
        <v>52</v>
      </c>
      <c r="B31" s="2" t="s">
        <v>100</v>
      </c>
      <c r="C31" s="2">
        <v>8.8000000000000007</v>
      </c>
      <c r="D31" s="2">
        <v>20</v>
      </c>
      <c r="E31" s="2">
        <v>10</v>
      </c>
      <c r="F31" s="2">
        <v>27.5</v>
      </c>
      <c r="G31" s="2">
        <v>26</v>
      </c>
      <c r="H31" s="2">
        <v>29.1</v>
      </c>
      <c r="I31" s="2">
        <v>87</v>
      </c>
      <c r="J31" s="2">
        <v>91.5</v>
      </c>
      <c r="K31" s="2">
        <v>92</v>
      </c>
      <c r="L31" s="43">
        <v>34</v>
      </c>
      <c r="M31" s="43" t="s">
        <v>103</v>
      </c>
    </row>
    <row r="32" spans="1:13">
      <c r="A32" s="35" t="s">
        <v>86</v>
      </c>
      <c r="B32" s="2" t="s">
        <v>96</v>
      </c>
      <c r="C32" s="2">
        <v>8.3000000000000007</v>
      </c>
      <c r="D32" s="13">
        <v>12</v>
      </c>
      <c r="E32" s="2">
        <v>8.3000000000000007</v>
      </c>
      <c r="F32" s="13">
        <v>29</v>
      </c>
      <c r="G32" s="2">
        <v>29</v>
      </c>
      <c r="H32" s="2">
        <v>29</v>
      </c>
      <c r="I32" s="2">
        <v>45.7</v>
      </c>
      <c r="J32" s="2">
        <v>42.5</v>
      </c>
      <c r="K32" s="2">
        <v>37</v>
      </c>
      <c r="L32" s="43">
        <v>33.1</v>
      </c>
      <c r="M32" s="43" t="s">
        <v>104</v>
      </c>
    </row>
    <row r="33" spans="1:13">
      <c r="A33" s="35" t="s">
        <v>70</v>
      </c>
      <c r="B33" s="2" t="s">
        <v>97</v>
      </c>
      <c r="C33" s="2">
        <v>12.5</v>
      </c>
      <c r="D33" s="2">
        <v>15.2</v>
      </c>
      <c r="E33" s="2">
        <v>16.600000000000001</v>
      </c>
      <c r="F33" s="2">
        <v>19.399999999999999</v>
      </c>
      <c r="G33" s="86">
        <v>22.2</v>
      </c>
      <c r="H33" s="86">
        <v>28.2</v>
      </c>
      <c r="I33" s="2">
        <v>7</v>
      </c>
      <c r="J33" s="2">
        <v>4</v>
      </c>
      <c r="K33" s="2">
        <v>2.8</v>
      </c>
      <c r="L33" s="86">
        <v>82</v>
      </c>
      <c r="M33" s="86" t="s">
        <v>103</v>
      </c>
    </row>
    <row r="34" spans="1:13">
      <c r="A34" s="42" t="s">
        <v>20</v>
      </c>
      <c r="B34" s="43" t="s">
        <v>97</v>
      </c>
      <c r="C34" s="43">
        <v>9</v>
      </c>
      <c r="D34" s="43">
        <v>21.3</v>
      </c>
      <c r="E34" s="43">
        <v>12</v>
      </c>
      <c r="F34" s="43">
        <v>24.5</v>
      </c>
      <c r="G34" s="2">
        <v>11.2</v>
      </c>
      <c r="H34" s="2">
        <v>28</v>
      </c>
      <c r="I34" s="43">
        <v>34.700000000000003</v>
      </c>
      <c r="J34" s="43">
        <v>42.9</v>
      </c>
      <c r="K34" s="43">
        <v>34.5</v>
      </c>
      <c r="L34" s="2">
        <v>16.100000000000001</v>
      </c>
      <c r="M34" s="2" t="s">
        <v>138</v>
      </c>
    </row>
    <row r="35" spans="1:13">
      <c r="A35" s="35" t="s">
        <v>44</v>
      </c>
      <c r="B35" s="2" t="s">
        <v>95</v>
      </c>
      <c r="C35" s="2">
        <v>80.3</v>
      </c>
      <c r="D35" s="2">
        <v>19</v>
      </c>
      <c r="E35" s="2">
        <v>19.5</v>
      </c>
      <c r="F35" s="2">
        <v>27.45</v>
      </c>
      <c r="G35" s="2">
        <v>20</v>
      </c>
      <c r="H35" s="2">
        <v>26.9</v>
      </c>
      <c r="I35" s="2">
        <v>41</v>
      </c>
      <c r="J35" s="2">
        <v>64</v>
      </c>
      <c r="K35" s="2">
        <v>55</v>
      </c>
      <c r="L35" s="2"/>
      <c r="M35" s="2"/>
    </row>
    <row r="36" spans="1:13">
      <c r="A36" s="35" t="s">
        <v>83</v>
      </c>
      <c r="B36" s="2" t="s">
        <v>99</v>
      </c>
      <c r="C36" s="2">
        <v>8.8000000000000007</v>
      </c>
      <c r="D36" s="2">
        <v>9</v>
      </c>
      <c r="E36" s="2">
        <v>10</v>
      </c>
      <c r="F36" s="2">
        <v>14</v>
      </c>
      <c r="G36" s="2">
        <v>14.5</v>
      </c>
      <c r="H36" s="2">
        <v>26.63</v>
      </c>
      <c r="I36" s="2">
        <v>54.6</v>
      </c>
      <c r="J36" s="2">
        <v>58.63</v>
      </c>
      <c r="K36" s="2">
        <v>59.83</v>
      </c>
      <c r="L36" s="2">
        <v>63.4</v>
      </c>
      <c r="M36" s="2">
        <v>64.7</v>
      </c>
    </row>
    <row r="37" spans="1:13">
      <c r="A37" s="35" t="s">
        <v>68</v>
      </c>
      <c r="B37" s="2" t="s">
        <v>99</v>
      </c>
      <c r="C37" s="2">
        <v>8.5</v>
      </c>
      <c r="D37" s="2">
        <v>21.9</v>
      </c>
      <c r="E37" s="13">
        <v>10</v>
      </c>
      <c r="F37" s="2">
        <v>24.7</v>
      </c>
      <c r="G37" s="13">
        <v>25.5</v>
      </c>
      <c r="H37" s="13">
        <v>26.3</v>
      </c>
      <c r="I37" s="2">
        <v>66.599999999999994</v>
      </c>
      <c r="J37" s="2">
        <v>74.5</v>
      </c>
      <c r="K37" s="2">
        <v>50.9</v>
      </c>
      <c r="L37" s="2">
        <v>52.2</v>
      </c>
      <c r="M37" s="13">
        <v>58.6</v>
      </c>
    </row>
    <row r="38" spans="1:13">
      <c r="A38" s="35" t="s">
        <v>76</v>
      </c>
      <c r="B38" s="2" t="s">
        <v>100</v>
      </c>
      <c r="C38" s="2">
        <v>15</v>
      </c>
      <c r="D38" s="2">
        <v>16.3</v>
      </c>
      <c r="E38" s="2">
        <v>15</v>
      </c>
      <c r="F38" s="2">
        <v>25.5</v>
      </c>
      <c r="G38" s="2">
        <v>25</v>
      </c>
      <c r="H38" s="2">
        <v>25.5</v>
      </c>
      <c r="I38" s="2">
        <v>78</v>
      </c>
      <c r="J38" s="2">
        <v>79</v>
      </c>
      <c r="K38" s="2">
        <v>84</v>
      </c>
      <c r="L38" s="120">
        <v>78.400000000000006</v>
      </c>
      <c r="M38" s="120">
        <v>55.9</v>
      </c>
    </row>
    <row r="39" spans="1:13" ht="30">
      <c r="A39" s="35" t="s">
        <v>91</v>
      </c>
      <c r="B39" s="2" t="s">
        <v>97</v>
      </c>
      <c r="C39" s="2">
        <v>1</v>
      </c>
      <c r="D39" s="2">
        <v>0</v>
      </c>
      <c r="E39" s="2">
        <v>2</v>
      </c>
      <c r="F39" s="2">
        <v>0</v>
      </c>
      <c r="G39" s="2">
        <v>0</v>
      </c>
      <c r="H39" s="2">
        <v>25</v>
      </c>
      <c r="I39" s="2">
        <v>95</v>
      </c>
      <c r="J39" s="2">
        <v>96</v>
      </c>
      <c r="K39" s="2">
        <v>97</v>
      </c>
      <c r="L39" s="43">
        <v>99</v>
      </c>
      <c r="M39" s="2"/>
    </row>
    <row r="40" spans="1:13">
      <c r="A40" s="35" t="s">
        <v>12</v>
      </c>
      <c r="B40" s="2" t="s">
        <v>96</v>
      </c>
      <c r="C40" s="2">
        <v>19.5</v>
      </c>
      <c r="D40" s="2">
        <v>24.4</v>
      </c>
      <c r="E40" s="2">
        <v>19.5</v>
      </c>
      <c r="F40" s="2">
        <v>24.4</v>
      </c>
      <c r="G40" s="37">
        <v>24.4</v>
      </c>
      <c r="H40" s="37">
        <v>24.4</v>
      </c>
      <c r="I40" s="2">
        <v>14.8</v>
      </c>
      <c r="J40" s="2">
        <v>16.600000000000001</v>
      </c>
      <c r="K40" s="2">
        <v>18.7</v>
      </c>
      <c r="L40" s="37">
        <v>24.6</v>
      </c>
      <c r="M40" s="37">
        <v>40</v>
      </c>
    </row>
    <row r="41" spans="1:13">
      <c r="A41" s="35" t="s">
        <v>64</v>
      </c>
      <c r="B41" s="2" t="s">
        <v>97</v>
      </c>
      <c r="C41" s="2" t="s">
        <v>103</v>
      </c>
      <c r="D41" s="2">
        <v>17.600000000000001</v>
      </c>
      <c r="E41" s="2" t="s">
        <v>103</v>
      </c>
      <c r="F41" s="2">
        <v>22.22</v>
      </c>
      <c r="G41" s="2">
        <v>24</v>
      </c>
      <c r="H41" s="2">
        <v>24</v>
      </c>
      <c r="I41" s="86">
        <v>40</v>
      </c>
      <c r="J41" s="86">
        <v>48</v>
      </c>
      <c r="K41" s="86">
        <v>46</v>
      </c>
      <c r="L41" s="2">
        <v>34</v>
      </c>
      <c r="M41" s="159">
        <v>59</v>
      </c>
    </row>
    <row r="42" spans="1:13">
      <c r="A42" s="35" t="s">
        <v>22</v>
      </c>
      <c r="B42" s="2" t="s">
        <v>95</v>
      </c>
      <c r="C42" s="2">
        <v>10</v>
      </c>
      <c r="D42" s="2">
        <v>25.2</v>
      </c>
      <c r="E42" s="2" t="s">
        <v>104</v>
      </c>
      <c r="F42" s="2" t="s">
        <v>104</v>
      </c>
      <c r="G42" s="2">
        <v>18</v>
      </c>
      <c r="H42" s="2">
        <v>23.4</v>
      </c>
      <c r="I42" s="2">
        <v>37.5</v>
      </c>
      <c r="J42" s="2">
        <v>35.1</v>
      </c>
      <c r="K42" s="2">
        <v>35.6</v>
      </c>
      <c r="L42" s="2">
        <v>37.700000000000003</v>
      </c>
      <c r="M42" s="2" t="s">
        <v>138</v>
      </c>
    </row>
    <row r="43" spans="1:13">
      <c r="A43" s="35" t="s">
        <v>27</v>
      </c>
      <c r="B43" s="2" t="s">
        <v>97</v>
      </c>
      <c r="C43" s="13">
        <v>4.5</v>
      </c>
      <c r="D43" s="13">
        <v>4.5</v>
      </c>
      <c r="E43" s="13">
        <v>4.5</v>
      </c>
      <c r="F43" s="13">
        <v>18.899999999999999</v>
      </c>
      <c r="G43" s="2">
        <v>20.3</v>
      </c>
      <c r="H43" s="2">
        <v>22.9</v>
      </c>
      <c r="I43" s="2" t="s">
        <v>103</v>
      </c>
      <c r="J43" s="2" t="s">
        <v>103</v>
      </c>
      <c r="K43" s="2" t="s">
        <v>103</v>
      </c>
      <c r="L43" s="2" t="s">
        <v>103</v>
      </c>
      <c r="M43" s="2" t="s">
        <v>103</v>
      </c>
    </row>
    <row r="44" spans="1:13">
      <c r="A44" s="35" t="s">
        <v>15</v>
      </c>
      <c r="B44" s="2" t="s">
        <v>98</v>
      </c>
      <c r="C44" s="2">
        <v>7.3</v>
      </c>
      <c r="D44" s="2">
        <v>19.7</v>
      </c>
      <c r="E44" s="2">
        <v>19</v>
      </c>
      <c r="F44" s="2">
        <v>26.4</v>
      </c>
      <c r="G44" s="2">
        <v>17.600000000000001</v>
      </c>
      <c r="H44" s="2">
        <v>22.7</v>
      </c>
      <c r="I44" s="2">
        <v>68</v>
      </c>
      <c r="J44" s="2">
        <v>82.4</v>
      </c>
      <c r="K44" s="2">
        <v>99.7</v>
      </c>
      <c r="L44" s="2">
        <v>85</v>
      </c>
      <c r="M44" s="2" t="s">
        <v>138</v>
      </c>
    </row>
    <row r="45" spans="1:13">
      <c r="A45" s="35" t="s">
        <v>40</v>
      </c>
      <c r="B45" s="2" t="s">
        <v>95</v>
      </c>
      <c r="C45" s="2">
        <v>4.8</v>
      </c>
      <c r="D45" s="2">
        <v>15.7</v>
      </c>
      <c r="E45" s="2">
        <v>15.7</v>
      </c>
      <c r="F45" s="2">
        <v>19.2</v>
      </c>
      <c r="G45" s="43">
        <v>19</v>
      </c>
      <c r="H45" s="43">
        <v>22</v>
      </c>
      <c r="I45" s="2">
        <v>35.799999999999997</v>
      </c>
      <c r="J45" s="2">
        <v>40.5</v>
      </c>
      <c r="K45" s="2">
        <v>78.900000000000006</v>
      </c>
      <c r="L45" s="43">
        <v>67.8</v>
      </c>
      <c r="M45" s="43">
        <v>41.9</v>
      </c>
    </row>
    <row r="46" spans="1:13">
      <c r="A46" s="35" t="s">
        <v>19</v>
      </c>
      <c r="B46" s="2" t="s">
        <v>100</v>
      </c>
      <c r="C46" s="2">
        <v>14</v>
      </c>
      <c r="D46" s="2">
        <v>19.2</v>
      </c>
      <c r="E46" s="2">
        <v>15</v>
      </c>
      <c r="F46" s="2">
        <v>20.9</v>
      </c>
      <c r="G46" s="86">
        <v>21</v>
      </c>
      <c r="H46" s="86">
        <v>21</v>
      </c>
      <c r="I46" s="2">
        <v>13.7</v>
      </c>
      <c r="J46" s="2">
        <v>19.2</v>
      </c>
      <c r="K46" s="2">
        <v>20.9</v>
      </c>
      <c r="L46" s="86">
        <v>94.5</v>
      </c>
      <c r="M46" s="86">
        <v>100</v>
      </c>
    </row>
    <row r="47" spans="1:13">
      <c r="A47" s="35" t="s">
        <v>48</v>
      </c>
      <c r="B47" s="2" t="s">
        <v>100</v>
      </c>
      <c r="C47" s="2">
        <v>4.5</v>
      </c>
      <c r="D47" s="2">
        <v>10.6</v>
      </c>
      <c r="E47" s="2">
        <v>10.6</v>
      </c>
      <c r="F47" s="2">
        <v>19</v>
      </c>
      <c r="G47" s="2">
        <v>21</v>
      </c>
      <c r="H47" s="2">
        <v>21</v>
      </c>
      <c r="I47" s="2">
        <v>39.5</v>
      </c>
      <c r="J47" s="2">
        <v>47.5</v>
      </c>
      <c r="K47" s="2">
        <v>49</v>
      </c>
      <c r="L47" s="86">
        <v>52.5</v>
      </c>
      <c r="M47" s="86" t="s">
        <v>138</v>
      </c>
    </row>
    <row r="48" spans="1:13">
      <c r="A48" s="42" t="s">
        <v>94</v>
      </c>
      <c r="B48" s="43" t="s">
        <v>100</v>
      </c>
      <c r="C48" s="43">
        <v>8.8000000000000007</v>
      </c>
      <c r="D48" s="43">
        <v>17.14</v>
      </c>
      <c r="E48" s="43">
        <v>10</v>
      </c>
      <c r="F48" s="43">
        <v>20</v>
      </c>
      <c r="G48" s="2">
        <v>11.2</v>
      </c>
      <c r="H48" s="2">
        <v>20.3</v>
      </c>
      <c r="I48" s="43">
        <v>46.5</v>
      </c>
      <c r="J48" s="43">
        <v>36.200000000000003</v>
      </c>
      <c r="K48" s="43">
        <v>41.6</v>
      </c>
      <c r="L48" s="2">
        <v>24.1</v>
      </c>
      <c r="M48" s="43">
        <v>18.2</v>
      </c>
    </row>
    <row r="49" spans="1:13" s="162" customFormat="1">
      <c r="A49" s="35" t="s">
        <v>57</v>
      </c>
      <c r="B49" s="2" t="s">
        <v>98</v>
      </c>
      <c r="C49" s="2">
        <v>8.8000000000000007</v>
      </c>
      <c r="D49" s="13">
        <v>14</v>
      </c>
      <c r="E49" s="13">
        <v>10</v>
      </c>
      <c r="F49" s="2">
        <v>18.2</v>
      </c>
      <c r="G49" s="2">
        <v>20</v>
      </c>
      <c r="H49" s="2">
        <v>20</v>
      </c>
      <c r="I49" s="2">
        <v>21.4</v>
      </c>
      <c r="J49" s="2">
        <v>17.7</v>
      </c>
      <c r="K49" s="2">
        <v>20.8</v>
      </c>
      <c r="L49" s="43">
        <v>40.5</v>
      </c>
      <c r="M49" s="43" t="s">
        <v>138</v>
      </c>
    </row>
    <row r="50" spans="1:13">
      <c r="A50" s="35" t="s">
        <v>80</v>
      </c>
      <c r="B50" s="2" t="s">
        <v>100</v>
      </c>
      <c r="C50" s="2" t="s">
        <v>105</v>
      </c>
      <c r="D50" s="2" t="s">
        <v>105</v>
      </c>
      <c r="E50" s="2" t="s">
        <v>105</v>
      </c>
      <c r="F50" s="2" t="s">
        <v>105</v>
      </c>
      <c r="G50" s="2">
        <v>19.3</v>
      </c>
      <c r="H50" s="2">
        <v>19.3</v>
      </c>
      <c r="I50" s="2" t="s">
        <v>105</v>
      </c>
      <c r="J50" s="2" t="s">
        <v>105</v>
      </c>
      <c r="K50" s="2" t="s">
        <v>105</v>
      </c>
      <c r="L50" s="2">
        <v>67</v>
      </c>
      <c r="M50" s="2">
        <v>59</v>
      </c>
    </row>
    <row r="51" spans="1:13" ht="30">
      <c r="A51" s="35" t="s">
        <v>73</v>
      </c>
      <c r="B51" s="2" t="s">
        <v>101</v>
      </c>
      <c r="C51" s="13">
        <v>6.7</v>
      </c>
      <c r="D51" s="13">
        <v>6.9</v>
      </c>
      <c r="E51" s="13">
        <v>10</v>
      </c>
      <c r="F51" s="13">
        <v>10</v>
      </c>
      <c r="G51" s="44">
        <v>9.6999999999999993</v>
      </c>
      <c r="H51" s="44">
        <v>18.18</v>
      </c>
      <c r="I51" s="2" t="s">
        <v>103</v>
      </c>
      <c r="J51" s="2">
        <v>36.799999999999997</v>
      </c>
      <c r="K51" s="2">
        <v>35.799999999999997</v>
      </c>
      <c r="L51" s="2">
        <v>35</v>
      </c>
      <c r="M51" s="2" t="s">
        <v>138</v>
      </c>
    </row>
    <row r="52" spans="1:13">
      <c r="A52" s="35" t="s">
        <v>59</v>
      </c>
      <c r="B52" s="2" t="s">
        <v>96</v>
      </c>
      <c r="C52" s="2">
        <v>17.899999999999999</v>
      </c>
      <c r="D52" s="2">
        <v>20</v>
      </c>
      <c r="E52" s="2">
        <v>18</v>
      </c>
      <c r="F52" s="2">
        <v>24.7</v>
      </c>
      <c r="G52" s="2">
        <v>18</v>
      </c>
      <c r="H52" s="2">
        <v>18</v>
      </c>
      <c r="I52" s="2">
        <v>31.3</v>
      </c>
      <c r="J52" s="2">
        <v>32.5</v>
      </c>
      <c r="K52" s="2">
        <v>34.700000000000003</v>
      </c>
      <c r="L52" s="43">
        <v>37.4</v>
      </c>
      <c r="M52" s="43">
        <v>65.400000000000006</v>
      </c>
    </row>
    <row r="53" spans="1:13">
      <c r="A53" s="35" t="s">
        <v>43</v>
      </c>
      <c r="B53" s="2" t="s">
        <v>96</v>
      </c>
      <c r="C53" s="2">
        <v>0.6</v>
      </c>
      <c r="D53" s="2">
        <v>11.8</v>
      </c>
      <c r="E53" s="2">
        <v>0.6</v>
      </c>
      <c r="F53" s="2">
        <v>13.5</v>
      </c>
      <c r="G53" s="2">
        <v>13.5</v>
      </c>
      <c r="H53" s="2">
        <v>17.239999999999998</v>
      </c>
      <c r="I53" s="2">
        <v>38.9</v>
      </c>
      <c r="J53" s="2"/>
      <c r="K53" s="2"/>
      <c r="L53" s="2"/>
      <c r="M53" s="2"/>
    </row>
    <row r="54" spans="1:13">
      <c r="A54" s="35" t="s">
        <v>46</v>
      </c>
      <c r="B54" s="2" t="s">
        <v>100</v>
      </c>
      <c r="C54" s="2">
        <v>8.5</v>
      </c>
      <c r="D54" s="2">
        <v>15.8</v>
      </c>
      <c r="E54" s="2">
        <v>11.5</v>
      </c>
      <c r="F54" s="2">
        <v>15.8</v>
      </c>
      <c r="G54" s="2">
        <v>17.2</v>
      </c>
      <c r="H54" s="2">
        <v>17.2</v>
      </c>
      <c r="I54" s="2">
        <v>40.700000000000003</v>
      </c>
      <c r="J54" s="2">
        <v>43.3</v>
      </c>
      <c r="K54" s="2">
        <v>37.1</v>
      </c>
      <c r="L54" s="2">
        <v>36.9</v>
      </c>
      <c r="M54" s="2"/>
    </row>
    <row r="55" spans="1:13">
      <c r="A55" s="35" t="s">
        <v>77</v>
      </c>
      <c r="B55" s="2" t="s">
        <v>99</v>
      </c>
      <c r="C55" s="2">
        <v>8</v>
      </c>
      <c r="D55" s="2">
        <v>9.6999999999999993</v>
      </c>
      <c r="E55" s="2">
        <v>9</v>
      </c>
      <c r="F55" s="2">
        <v>13.2</v>
      </c>
      <c r="G55" s="2">
        <v>13.2</v>
      </c>
      <c r="H55" s="2">
        <v>16.899999999999999</v>
      </c>
      <c r="I55" s="2">
        <v>36.4</v>
      </c>
      <c r="J55" s="2">
        <v>29</v>
      </c>
      <c r="K55" s="2">
        <v>32.700000000000003</v>
      </c>
      <c r="L55" s="2">
        <v>35.799999999999997</v>
      </c>
      <c r="M55" s="2">
        <v>50</v>
      </c>
    </row>
    <row r="56" spans="1:13">
      <c r="A56" s="35" t="s">
        <v>24</v>
      </c>
      <c r="B56" s="2" t="s">
        <v>100</v>
      </c>
      <c r="C56" s="2">
        <v>8.8000000000000007</v>
      </c>
      <c r="D56" s="2">
        <v>9.6</v>
      </c>
      <c r="E56" s="2">
        <v>10</v>
      </c>
      <c r="F56" s="2">
        <v>11.7</v>
      </c>
      <c r="G56" s="2">
        <v>16.7</v>
      </c>
      <c r="H56" s="2">
        <v>16.7</v>
      </c>
      <c r="I56" s="2">
        <v>67.900000000000006</v>
      </c>
      <c r="J56" s="2">
        <v>66.8</v>
      </c>
      <c r="K56" s="2">
        <v>67.25</v>
      </c>
      <c r="L56" s="2">
        <v>85.2</v>
      </c>
      <c r="M56" s="2"/>
    </row>
    <row r="57" spans="1:13" ht="30">
      <c r="A57" s="35" t="s">
        <v>55</v>
      </c>
      <c r="B57" s="2" t="s">
        <v>98</v>
      </c>
      <c r="C57" s="2" t="s">
        <v>103</v>
      </c>
      <c r="D57" s="2" t="s">
        <v>103</v>
      </c>
      <c r="E57" s="2" t="s">
        <v>103</v>
      </c>
      <c r="F57" s="2" t="s">
        <v>103</v>
      </c>
      <c r="G57" s="86">
        <v>8</v>
      </c>
      <c r="H57" s="86">
        <v>16.7</v>
      </c>
      <c r="I57" s="2">
        <v>27</v>
      </c>
      <c r="J57" s="2">
        <v>37</v>
      </c>
      <c r="K57" s="2">
        <v>43</v>
      </c>
      <c r="L57" s="86">
        <v>53</v>
      </c>
      <c r="M57" s="86">
        <v>58</v>
      </c>
    </row>
    <row r="58" spans="1:13">
      <c r="A58" s="35" t="s">
        <v>60</v>
      </c>
      <c r="B58" s="2" t="s">
        <v>99</v>
      </c>
      <c r="C58" s="2">
        <v>8</v>
      </c>
      <c r="D58" s="2">
        <v>12.5</v>
      </c>
      <c r="E58" s="2">
        <v>10</v>
      </c>
      <c r="F58" s="2">
        <v>14.9</v>
      </c>
      <c r="G58" s="2">
        <v>16.100000000000001</v>
      </c>
      <c r="H58" s="2">
        <v>16.2</v>
      </c>
      <c r="I58" s="2">
        <v>42.5</v>
      </c>
      <c r="J58" s="2">
        <v>29.5</v>
      </c>
      <c r="K58" s="2">
        <v>29.5</v>
      </c>
      <c r="L58" s="43">
        <v>60.6</v>
      </c>
      <c r="M58" s="43">
        <v>64.900000000000006</v>
      </c>
    </row>
    <row r="59" spans="1:13">
      <c r="A59" s="35" t="s">
        <v>16</v>
      </c>
      <c r="B59" s="2" t="s">
        <v>95</v>
      </c>
      <c r="C59" s="2" t="s">
        <v>103</v>
      </c>
      <c r="D59" s="2" t="s">
        <v>103</v>
      </c>
      <c r="E59" s="2" t="s">
        <v>103</v>
      </c>
      <c r="F59" s="2" t="s">
        <v>103</v>
      </c>
      <c r="G59" s="2">
        <v>17.8</v>
      </c>
      <c r="H59" s="2">
        <v>15.9</v>
      </c>
      <c r="I59" s="2">
        <v>44</v>
      </c>
      <c r="J59" s="2">
        <v>35.549999999999997</v>
      </c>
      <c r="K59" s="2">
        <v>38.1</v>
      </c>
      <c r="L59" s="2">
        <v>28.2</v>
      </c>
      <c r="M59" s="2">
        <v>37.6</v>
      </c>
    </row>
    <row r="60" spans="1:13">
      <c r="A60" s="35" t="s">
        <v>53</v>
      </c>
      <c r="B60" s="2" t="s">
        <v>100</v>
      </c>
      <c r="C60" s="2">
        <v>8.8000000000000007</v>
      </c>
      <c r="D60" s="2">
        <v>9.18</v>
      </c>
      <c r="E60" s="2">
        <v>10</v>
      </c>
      <c r="F60" s="2">
        <v>10.4</v>
      </c>
      <c r="G60" s="2">
        <v>12</v>
      </c>
      <c r="H60" s="2">
        <v>15</v>
      </c>
      <c r="I60" s="2">
        <v>65</v>
      </c>
      <c r="J60" s="2">
        <v>66.8</v>
      </c>
      <c r="K60" s="2">
        <v>67.3</v>
      </c>
      <c r="L60" s="120">
        <v>64</v>
      </c>
      <c r="M60" s="43">
        <v>62</v>
      </c>
    </row>
    <row r="61" spans="1:13">
      <c r="A61" s="35" t="s">
        <v>42</v>
      </c>
      <c r="B61" s="2" t="s">
        <v>95</v>
      </c>
      <c r="C61" s="2">
        <v>0.6</v>
      </c>
      <c r="D61" s="2">
        <v>2.5</v>
      </c>
      <c r="E61" s="2">
        <v>0.6</v>
      </c>
      <c r="F61" s="2">
        <v>2.5</v>
      </c>
      <c r="G61" s="2">
        <v>11.2</v>
      </c>
      <c r="H61" s="2">
        <v>14.5</v>
      </c>
      <c r="I61" s="2">
        <v>87</v>
      </c>
      <c r="J61" s="2">
        <v>88</v>
      </c>
      <c r="K61" s="2">
        <v>89</v>
      </c>
      <c r="L61" s="2">
        <v>82.3</v>
      </c>
      <c r="M61" s="2">
        <v>74.900000000000006</v>
      </c>
    </row>
    <row r="62" spans="1:13">
      <c r="A62" s="35" t="s">
        <v>88</v>
      </c>
      <c r="B62" s="2" t="s">
        <v>102</v>
      </c>
      <c r="C62" s="2">
        <v>1.8</v>
      </c>
      <c r="D62" s="2">
        <v>3.4</v>
      </c>
      <c r="E62" s="2">
        <v>11</v>
      </c>
      <c r="F62" s="2">
        <v>11.02</v>
      </c>
      <c r="G62" s="13">
        <v>11.2</v>
      </c>
      <c r="H62" s="13">
        <v>14.1</v>
      </c>
      <c r="I62" s="13">
        <v>61</v>
      </c>
      <c r="J62" s="2">
        <v>65.400000000000006</v>
      </c>
      <c r="K62" s="2">
        <v>77.8</v>
      </c>
      <c r="L62" s="105">
        <v>47.1</v>
      </c>
      <c r="M62" s="105">
        <v>85.7</v>
      </c>
    </row>
    <row r="63" spans="1:13">
      <c r="A63" s="35" t="s">
        <v>23</v>
      </c>
      <c r="B63" s="2" t="s">
        <v>98</v>
      </c>
      <c r="C63" s="2">
        <v>8.8000000000000007</v>
      </c>
      <c r="D63" s="2">
        <v>11.1</v>
      </c>
      <c r="E63" s="2">
        <v>10</v>
      </c>
      <c r="F63" s="2">
        <v>12.5</v>
      </c>
      <c r="G63" s="2">
        <v>13</v>
      </c>
      <c r="H63" s="2">
        <v>13.1</v>
      </c>
      <c r="I63" s="2" t="s">
        <v>103</v>
      </c>
      <c r="J63" s="2" t="s">
        <v>103</v>
      </c>
      <c r="K63" s="2" t="s">
        <v>103</v>
      </c>
      <c r="L63" s="2">
        <v>25.8</v>
      </c>
      <c r="M63" s="2"/>
    </row>
    <row r="64" spans="1:13">
      <c r="A64" s="35" t="s">
        <v>65</v>
      </c>
      <c r="B64" s="2" t="s">
        <v>98</v>
      </c>
      <c r="C64" s="88">
        <v>2</v>
      </c>
      <c r="D64" s="88">
        <v>10</v>
      </c>
      <c r="E64" s="88">
        <v>2</v>
      </c>
      <c r="F64" s="88">
        <v>12.3</v>
      </c>
      <c r="G64" s="148">
        <v>12</v>
      </c>
      <c r="H64" s="148">
        <v>13</v>
      </c>
      <c r="I64" s="88">
        <v>37</v>
      </c>
      <c r="J64" s="88">
        <v>26</v>
      </c>
      <c r="K64" s="88">
        <v>41</v>
      </c>
      <c r="L64" s="148">
        <v>47.3</v>
      </c>
      <c r="M64" s="2"/>
    </row>
    <row r="65" spans="1:13">
      <c r="A65" s="35" t="s">
        <v>71</v>
      </c>
      <c r="B65" s="2" t="s">
        <v>102</v>
      </c>
      <c r="C65" s="2">
        <v>7</v>
      </c>
      <c r="D65" s="2">
        <v>11.5</v>
      </c>
      <c r="E65" s="2">
        <v>12</v>
      </c>
      <c r="F65" s="2">
        <v>13.7</v>
      </c>
      <c r="G65" s="2">
        <v>13</v>
      </c>
      <c r="H65" s="2">
        <v>13</v>
      </c>
      <c r="I65" s="2">
        <v>42.5</v>
      </c>
      <c r="J65" s="2">
        <v>37</v>
      </c>
      <c r="K65" s="2">
        <v>38.6</v>
      </c>
      <c r="L65" s="2">
        <v>44.5</v>
      </c>
      <c r="M65" s="2" t="s">
        <v>138</v>
      </c>
    </row>
    <row r="66" spans="1:13">
      <c r="A66" s="35" t="s">
        <v>28</v>
      </c>
      <c r="B66" s="2" t="s">
        <v>100</v>
      </c>
      <c r="C66" s="2">
        <v>10.199999999999999</v>
      </c>
      <c r="D66" s="2">
        <v>12.5</v>
      </c>
      <c r="E66" s="2">
        <v>10.199999999999999</v>
      </c>
      <c r="F66" s="2">
        <v>12.5</v>
      </c>
      <c r="G66" s="2">
        <v>12.5</v>
      </c>
      <c r="H66" s="2">
        <v>12.5</v>
      </c>
      <c r="I66" s="2">
        <v>36</v>
      </c>
      <c r="J66" s="2">
        <v>42.5</v>
      </c>
      <c r="K66" s="2">
        <v>35</v>
      </c>
      <c r="L66" s="2">
        <v>38.1</v>
      </c>
      <c r="M66" s="2">
        <v>30.8</v>
      </c>
    </row>
    <row r="67" spans="1:13">
      <c r="A67" s="35" t="s">
        <v>62</v>
      </c>
      <c r="B67" s="2" t="s">
        <v>99</v>
      </c>
      <c r="C67" s="2">
        <v>3</v>
      </c>
      <c r="D67" s="2">
        <v>8.8000000000000007</v>
      </c>
      <c r="E67" s="2">
        <v>5</v>
      </c>
      <c r="F67" s="2">
        <v>12.3</v>
      </c>
      <c r="G67" s="2">
        <v>12.3</v>
      </c>
      <c r="H67" s="2">
        <v>12.5</v>
      </c>
      <c r="I67" s="2" t="s">
        <v>103</v>
      </c>
      <c r="J67" s="2" t="s">
        <v>103</v>
      </c>
      <c r="K67" s="2" t="s">
        <v>103</v>
      </c>
      <c r="L67" s="2">
        <v>37.1</v>
      </c>
      <c r="M67" s="2">
        <v>70.5</v>
      </c>
    </row>
    <row r="68" spans="1:13">
      <c r="A68" s="35" t="s">
        <v>79</v>
      </c>
      <c r="B68" s="2" t="s">
        <v>96</v>
      </c>
      <c r="C68" s="2">
        <v>8.8000000000000007</v>
      </c>
      <c r="D68" s="2">
        <v>14.9</v>
      </c>
      <c r="E68" s="2">
        <v>10</v>
      </c>
      <c r="F68" s="2">
        <v>13.8</v>
      </c>
      <c r="G68" s="2">
        <v>11.2</v>
      </c>
      <c r="H68" s="2">
        <v>12.5</v>
      </c>
      <c r="I68" s="2">
        <v>38</v>
      </c>
      <c r="J68" s="2">
        <v>35</v>
      </c>
      <c r="K68" s="2">
        <v>30</v>
      </c>
      <c r="L68" s="2">
        <v>28</v>
      </c>
      <c r="M68" s="2">
        <v>61</v>
      </c>
    </row>
    <row r="69" spans="1:13">
      <c r="A69" s="35" t="s">
        <v>13</v>
      </c>
      <c r="B69" s="2" t="s">
        <v>96</v>
      </c>
      <c r="C69" s="2" t="s">
        <v>103</v>
      </c>
      <c r="D69" s="2" t="s">
        <v>103</v>
      </c>
      <c r="E69" s="2" t="s">
        <v>103</v>
      </c>
      <c r="F69" s="2" t="s">
        <v>103</v>
      </c>
      <c r="G69" s="2">
        <v>12</v>
      </c>
      <c r="H69" s="2">
        <v>12</v>
      </c>
      <c r="I69" s="2" t="s">
        <v>103</v>
      </c>
      <c r="J69" s="2" t="s">
        <v>103</v>
      </c>
      <c r="K69" s="2" t="s">
        <v>103</v>
      </c>
      <c r="L69" s="2">
        <v>9.6999999999999993</v>
      </c>
      <c r="M69" s="2">
        <v>42.3</v>
      </c>
    </row>
    <row r="70" spans="1:13">
      <c r="A70" s="35" t="s">
        <v>45</v>
      </c>
      <c r="B70" s="2" t="s">
        <v>102</v>
      </c>
      <c r="C70" s="2">
        <v>2</v>
      </c>
      <c r="D70" s="2">
        <v>7.1</v>
      </c>
      <c r="E70" s="2">
        <v>2</v>
      </c>
      <c r="F70" s="2">
        <v>10.3</v>
      </c>
      <c r="G70" s="2">
        <v>11.8</v>
      </c>
      <c r="H70" s="2">
        <v>11.8</v>
      </c>
      <c r="I70" s="2">
        <v>44.5</v>
      </c>
      <c r="J70" s="2">
        <v>44.4</v>
      </c>
      <c r="K70" s="2">
        <v>41.7</v>
      </c>
      <c r="L70" s="2">
        <v>57.7</v>
      </c>
      <c r="M70" s="2">
        <v>42.4</v>
      </c>
    </row>
    <row r="71" spans="1:13">
      <c r="A71" s="35" t="s">
        <v>30</v>
      </c>
      <c r="B71" s="2" t="s">
        <v>96</v>
      </c>
      <c r="C71" s="161" t="s">
        <v>103</v>
      </c>
      <c r="D71" s="161" t="s">
        <v>103</v>
      </c>
      <c r="E71" s="161" t="s">
        <v>103</v>
      </c>
      <c r="F71" s="2">
        <v>10.6</v>
      </c>
      <c r="G71" s="2">
        <v>11.3</v>
      </c>
      <c r="H71" s="2">
        <v>11.5</v>
      </c>
      <c r="I71" s="2" t="s">
        <v>103</v>
      </c>
      <c r="J71" s="2" t="s">
        <v>103</v>
      </c>
      <c r="K71" s="2" t="s">
        <v>103</v>
      </c>
      <c r="L71" s="2" t="s">
        <v>103</v>
      </c>
      <c r="M71" s="2" t="s">
        <v>103</v>
      </c>
    </row>
    <row r="72" spans="1:13">
      <c r="A72" s="35" t="s">
        <v>38</v>
      </c>
      <c r="B72" s="2" t="s">
        <v>96</v>
      </c>
      <c r="C72" s="2">
        <v>8.8000000000000007</v>
      </c>
      <c r="D72" s="2">
        <v>6.1</v>
      </c>
      <c r="E72" s="2">
        <v>10</v>
      </c>
      <c r="F72" s="2">
        <v>12.03</v>
      </c>
      <c r="G72" s="2">
        <v>11.2</v>
      </c>
      <c r="H72" s="2">
        <v>11.5</v>
      </c>
      <c r="I72" s="2">
        <v>46.8</v>
      </c>
      <c r="J72" s="2">
        <v>48.3</v>
      </c>
      <c r="K72" s="2">
        <v>51.1</v>
      </c>
      <c r="L72" s="2">
        <v>36</v>
      </c>
      <c r="M72" s="2">
        <v>74.099999999999994</v>
      </c>
    </row>
    <row r="73" spans="1:13">
      <c r="A73" s="35" t="s">
        <v>69</v>
      </c>
      <c r="B73" s="2" t="s">
        <v>99</v>
      </c>
      <c r="C73" s="2" t="s">
        <v>103</v>
      </c>
      <c r="D73" s="2">
        <v>23.7</v>
      </c>
      <c r="E73" s="2" t="s">
        <v>103</v>
      </c>
      <c r="F73" s="2">
        <v>24.1</v>
      </c>
      <c r="G73" s="90">
        <v>11.4</v>
      </c>
      <c r="H73" s="90">
        <v>11.5</v>
      </c>
      <c r="I73" s="2">
        <v>39</v>
      </c>
      <c r="J73" s="2">
        <v>34.1</v>
      </c>
      <c r="K73" s="2">
        <v>39</v>
      </c>
      <c r="L73" s="85">
        <v>51.1</v>
      </c>
      <c r="M73" s="86" t="s">
        <v>138</v>
      </c>
    </row>
    <row r="74" spans="1:13">
      <c r="A74" s="35" t="s">
        <v>18</v>
      </c>
      <c r="B74" s="2" t="s">
        <v>100</v>
      </c>
      <c r="C74" s="2">
        <v>8.5</v>
      </c>
      <c r="D74" s="2">
        <v>9.7200000000000006</v>
      </c>
      <c r="E74" s="2">
        <v>9.5</v>
      </c>
      <c r="F74" s="2">
        <v>9.73</v>
      </c>
      <c r="G74" s="2">
        <v>11.2</v>
      </c>
      <c r="H74" s="2">
        <v>11.43</v>
      </c>
      <c r="I74" s="2">
        <v>51.5</v>
      </c>
      <c r="J74" s="2">
        <v>58.4</v>
      </c>
      <c r="K74" s="2">
        <v>58.7</v>
      </c>
      <c r="L74" s="13">
        <v>56.1</v>
      </c>
      <c r="M74" s="13">
        <v>68</v>
      </c>
    </row>
    <row r="75" spans="1:13">
      <c r="A75" s="35" t="s">
        <v>90</v>
      </c>
      <c r="B75" s="2" t="s">
        <v>99</v>
      </c>
      <c r="C75" s="2">
        <v>5</v>
      </c>
      <c r="D75" s="2">
        <v>5</v>
      </c>
      <c r="E75" s="2">
        <v>10</v>
      </c>
      <c r="F75" s="2">
        <v>11</v>
      </c>
      <c r="G75" s="2">
        <v>11.4</v>
      </c>
      <c r="H75" s="2">
        <v>11.4</v>
      </c>
      <c r="I75" s="2">
        <v>50.8</v>
      </c>
      <c r="J75" s="2">
        <v>34.65</v>
      </c>
      <c r="K75" s="2">
        <v>43.65</v>
      </c>
      <c r="L75" s="2">
        <v>50.3</v>
      </c>
      <c r="M75" s="2"/>
    </row>
    <row r="76" spans="1:13" ht="23.25" customHeight="1">
      <c r="A76" s="35" t="s">
        <v>39</v>
      </c>
      <c r="B76" s="2" t="s">
        <v>99</v>
      </c>
      <c r="C76" s="2">
        <v>2.2999999999999998</v>
      </c>
      <c r="D76" s="43">
        <v>2.2999999999999998</v>
      </c>
      <c r="E76" s="2">
        <v>4.5999999999999996</v>
      </c>
      <c r="F76" s="2">
        <v>4.6500000000000004</v>
      </c>
      <c r="G76" s="2">
        <v>11.2</v>
      </c>
      <c r="H76" s="2">
        <v>11.36</v>
      </c>
      <c r="I76" s="2" t="s">
        <v>103</v>
      </c>
      <c r="J76" s="2" t="s">
        <v>103</v>
      </c>
      <c r="K76" s="2" t="s">
        <v>103</v>
      </c>
      <c r="L76" s="2">
        <v>38.6</v>
      </c>
      <c r="M76" s="2">
        <v>80</v>
      </c>
    </row>
    <row r="77" spans="1:13">
      <c r="A77" s="42" t="s">
        <v>21</v>
      </c>
      <c r="B77" s="43" t="s">
        <v>100</v>
      </c>
      <c r="C77" s="43">
        <v>8.8000000000000007</v>
      </c>
      <c r="D77" s="43">
        <v>18</v>
      </c>
      <c r="E77" s="43">
        <v>10</v>
      </c>
      <c r="F77" s="43">
        <v>19</v>
      </c>
      <c r="G77" s="2">
        <v>11.2</v>
      </c>
      <c r="H77" s="2">
        <v>11.2</v>
      </c>
      <c r="I77" s="43">
        <v>33.5</v>
      </c>
      <c r="J77" s="43">
        <v>32.9</v>
      </c>
      <c r="K77" s="43">
        <v>33.1</v>
      </c>
      <c r="L77" s="2">
        <v>34.799999999999997</v>
      </c>
      <c r="M77" s="2" t="s">
        <v>103</v>
      </c>
    </row>
    <row r="78" spans="1:13">
      <c r="A78" s="35" t="s">
        <v>14</v>
      </c>
      <c r="B78" s="2" t="s">
        <v>97</v>
      </c>
      <c r="C78" s="2">
        <v>4</v>
      </c>
      <c r="D78" s="2">
        <v>4</v>
      </c>
      <c r="E78" s="2">
        <v>5</v>
      </c>
      <c r="F78" s="2">
        <v>10</v>
      </c>
      <c r="G78" s="2">
        <v>11.2</v>
      </c>
      <c r="H78" s="2">
        <v>11.2</v>
      </c>
      <c r="I78" s="2" t="s">
        <v>103</v>
      </c>
      <c r="J78" s="2" t="s">
        <v>103</v>
      </c>
      <c r="K78" s="2">
        <v>19</v>
      </c>
      <c r="L78" s="2" t="s">
        <v>103</v>
      </c>
      <c r="M78" s="2" t="s">
        <v>103</v>
      </c>
    </row>
    <row r="79" spans="1:13">
      <c r="A79" s="35" t="s">
        <v>74</v>
      </c>
      <c r="B79" s="2" t="s">
        <v>100</v>
      </c>
      <c r="C79" s="2">
        <v>8.8000000000000007</v>
      </c>
      <c r="D79" s="2">
        <v>9.6999999999999993</v>
      </c>
      <c r="E79" s="2">
        <v>9.6999999999999993</v>
      </c>
      <c r="F79" s="2">
        <v>9.6999999999999993</v>
      </c>
      <c r="G79" s="2">
        <v>11.1</v>
      </c>
      <c r="H79" s="2">
        <v>11.1</v>
      </c>
      <c r="I79" s="2">
        <v>37.85</v>
      </c>
      <c r="J79" s="2">
        <v>35.950000000000003</v>
      </c>
      <c r="K79" s="2">
        <v>21.95</v>
      </c>
      <c r="L79" s="2" t="s">
        <v>138</v>
      </c>
      <c r="M79" s="2"/>
    </row>
    <row r="80" spans="1:13">
      <c r="A80" s="35" t="s">
        <v>61</v>
      </c>
      <c r="B80" s="2" t="s">
        <v>100</v>
      </c>
      <c r="C80" s="2">
        <v>6</v>
      </c>
      <c r="D80" s="2">
        <v>6</v>
      </c>
      <c r="E80" s="2">
        <v>10</v>
      </c>
      <c r="F80" s="2">
        <v>11</v>
      </c>
      <c r="G80" s="2">
        <v>8.8000000000000007</v>
      </c>
      <c r="H80" s="2">
        <v>10.6</v>
      </c>
      <c r="I80" s="2">
        <v>30</v>
      </c>
      <c r="J80" s="2">
        <v>35</v>
      </c>
      <c r="K80" s="2">
        <v>31</v>
      </c>
      <c r="L80" s="2">
        <v>70</v>
      </c>
      <c r="M80" s="2" t="s">
        <v>103</v>
      </c>
    </row>
    <row r="81" spans="1:13">
      <c r="A81" s="35" t="s">
        <v>25</v>
      </c>
      <c r="B81" s="2" t="s">
        <v>101</v>
      </c>
      <c r="C81" s="2">
        <v>6</v>
      </c>
      <c r="D81" s="2">
        <v>7.5</v>
      </c>
      <c r="E81" s="2">
        <v>8</v>
      </c>
      <c r="F81" s="2">
        <v>9.3000000000000007</v>
      </c>
      <c r="G81" s="2">
        <v>5</v>
      </c>
      <c r="H81" s="2">
        <v>10.199999999999999</v>
      </c>
      <c r="I81" s="2">
        <v>56.7</v>
      </c>
      <c r="J81" s="2">
        <v>60.1</v>
      </c>
      <c r="K81" s="13">
        <v>53</v>
      </c>
      <c r="L81" s="2">
        <v>57.7</v>
      </c>
      <c r="M81" s="2">
        <v>68.7</v>
      </c>
    </row>
    <row r="82" spans="1:13" ht="30">
      <c r="A82" s="35" t="s">
        <v>92</v>
      </c>
      <c r="B82" s="2" t="s">
        <v>97</v>
      </c>
      <c r="C82" s="2">
        <v>8.9</v>
      </c>
      <c r="D82" s="2">
        <v>2.2999999999999998</v>
      </c>
      <c r="E82" s="2">
        <v>10</v>
      </c>
      <c r="F82" s="2">
        <v>8.4</v>
      </c>
      <c r="G82" s="2">
        <v>9</v>
      </c>
      <c r="H82" s="2">
        <v>9</v>
      </c>
      <c r="I82" s="2">
        <v>43</v>
      </c>
      <c r="J82" s="2">
        <v>42</v>
      </c>
      <c r="K82" s="2">
        <v>34.479999999999997</v>
      </c>
      <c r="L82" s="13">
        <v>45.866666666666667</v>
      </c>
      <c r="M82" s="13">
        <v>42.1</v>
      </c>
    </row>
    <row r="83" spans="1:13">
      <c r="A83" s="35" t="s">
        <v>67</v>
      </c>
      <c r="B83" s="2" t="s">
        <v>100</v>
      </c>
      <c r="C83" s="2">
        <v>7.5</v>
      </c>
      <c r="D83" s="2">
        <v>8.3000000000000007</v>
      </c>
      <c r="E83" s="2">
        <v>9</v>
      </c>
      <c r="F83" s="2">
        <v>12.2</v>
      </c>
      <c r="G83" s="13">
        <v>8.5</v>
      </c>
      <c r="H83" s="13">
        <v>8.5</v>
      </c>
      <c r="I83" s="2">
        <v>53</v>
      </c>
      <c r="J83" s="2">
        <v>44.5</v>
      </c>
      <c r="K83" s="2">
        <v>34.5</v>
      </c>
      <c r="L83" s="2">
        <v>41.7</v>
      </c>
      <c r="M83" s="2" t="s">
        <v>103</v>
      </c>
    </row>
    <row r="84" spans="1:13">
      <c r="A84" s="35" t="s">
        <v>89</v>
      </c>
      <c r="B84" s="2" t="s">
        <v>101</v>
      </c>
      <c r="C84" s="2">
        <v>5</v>
      </c>
      <c r="D84" s="2">
        <v>7</v>
      </c>
      <c r="E84" s="2">
        <v>7</v>
      </c>
      <c r="F84" s="2">
        <v>7.7</v>
      </c>
      <c r="G84" s="2">
        <v>7.7</v>
      </c>
      <c r="H84" s="2">
        <v>7.7</v>
      </c>
      <c r="I84" s="2" t="s">
        <v>103</v>
      </c>
      <c r="J84" s="2">
        <v>75</v>
      </c>
      <c r="K84" s="2">
        <v>84</v>
      </c>
      <c r="L84" s="2">
        <v>37</v>
      </c>
      <c r="M84" s="2">
        <v>49</v>
      </c>
    </row>
    <row r="85" spans="1:13">
      <c r="A85" s="35" t="s">
        <v>78</v>
      </c>
      <c r="B85" s="2" t="s">
        <v>100</v>
      </c>
      <c r="C85" s="2">
        <v>5.3</v>
      </c>
      <c r="D85" s="2">
        <v>6.3</v>
      </c>
      <c r="E85" s="2">
        <v>6.3</v>
      </c>
      <c r="F85" s="2">
        <v>6.7</v>
      </c>
      <c r="G85" s="2">
        <v>6.3</v>
      </c>
      <c r="H85" s="2">
        <v>6.3</v>
      </c>
      <c r="I85" s="2" t="s">
        <v>105</v>
      </c>
      <c r="J85" s="2">
        <v>9</v>
      </c>
      <c r="K85" s="2">
        <v>8.1</v>
      </c>
      <c r="L85" s="2"/>
      <c r="M85" s="2"/>
    </row>
    <row r="86" spans="1:13" ht="17.25" customHeight="1">
      <c r="A86" s="35" t="s">
        <v>50</v>
      </c>
      <c r="B86" s="2" t="s">
        <v>99</v>
      </c>
      <c r="C86" s="2">
        <v>2</v>
      </c>
      <c r="D86" s="2">
        <v>2</v>
      </c>
      <c r="E86" s="2">
        <v>4.0999999999999996</v>
      </c>
      <c r="F86" s="2">
        <v>4.2</v>
      </c>
      <c r="G86" s="2">
        <v>6</v>
      </c>
      <c r="H86" s="2">
        <v>6.1</v>
      </c>
      <c r="I86" s="2">
        <v>38.07</v>
      </c>
      <c r="J86" s="2">
        <v>37</v>
      </c>
      <c r="K86" s="2">
        <v>87</v>
      </c>
      <c r="L86" s="43">
        <v>97</v>
      </c>
      <c r="M86" s="43">
        <v>100</v>
      </c>
    </row>
    <row r="87" spans="1:13">
      <c r="A87" s="35" t="s">
        <v>66</v>
      </c>
      <c r="B87" s="2" t="s">
        <v>95</v>
      </c>
      <c r="C87" s="2">
        <v>4</v>
      </c>
      <c r="D87" s="2">
        <v>4</v>
      </c>
      <c r="E87" s="2">
        <v>5</v>
      </c>
      <c r="F87" s="2">
        <v>20.100000000000001</v>
      </c>
      <c r="G87" s="13">
        <v>5.8</v>
      </c>
      <c r="H87" s="13">
        <v>5.8</v>
      </c>
      <c r="I87" s="2">
        <v>28.7</v>
      </c>
      <c r="J87" s="2">
        <v>19.100000000000001</v>
      </c>
      <c r="K87" s="2">
        <v>49.6</v>
      </c>
      <c r="L87" s="2"/>
      <c r="M87" s="2"/>
    </row>
    <row r="88" spans="1:13" s="162" customFormat="1">
      <c r="A88" s="35" t="s">
        <v>49</v>
      </c>
      <c r="B88" s="2" t="s">
        <v>97</v>
      </c>
      <c r="C88" s="2">
        <v>5.3</v>
      </c>
      <c r="D88" s="2">
        <v>20</v>
      </c>
      <c r="E88" s="2">
        <v>5.3</v>
      </c>
      <c r="F88" s="2">
        <v>20</v>
      </c>
      <c r="G88" s="2">
        <v>5.6</v>
      </c>
      <c r="H88" s="2">
        <v>5.6</v>
      </c>
      <c r="I88" s="2">
        <v>20.2</v>
      </c>
      <c r="J88" s="2">
        <v>25</v>
      </c>
      <c r="K88" s="2">
        <v>24.3</v>
      </c>
      <c r="L88" s="43">
        <v>22</v>
      </c>
      <c r="M88" s="43">
        <v>62.4</v>
      </c>
    </row>
    <row r="97" spans="1:11" ht="51.75" customHeight="1">
      <c r="A97" s="288" t="s">
        <v>7</v>
      </c>
      <c r="B97" s="288"/>
      <c r="C97" s="288"/>
      <c r="D97" s="288"/>
      <c r="E97" s="288"/>
      <c r="F97" s="288"/>
      <c r="G97" s="288"/>
      <c r="H97" s="288"/>
      <c r="I97" s="288"/>
      <c r="J97" s="288"/>
      <c r="K97" s="288"/>
    </row>
  </sheetData>
  <autoFilter ref="A3:M88">
    <sortState ref="A4:M88">
      <sortCondition descending="1" ref="H4:H88"/>
    </sortState>
  </autoFilter>
  <mergeCells count="3">
    <mergeCell ref="A97:K97"/>
    <mergeCell ref="I2:L2"/>
    <mergeCell ref="A1:M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&amp;RПриложение 1
Рынки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описание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dmitrieva</dc:creator>
  <cp:lastModifiedBy>Жаурина Галина Юрьевна</cp:lastModifiedBy>
  <cp:lastPrinted>2020-04-21T09:01:46Z</cp:lastPrinted>
  <dcterms:created xsi:type="dcterms:W3CDTF">2019-01-29T06:55:08Z</dcterms:created>
  <dcterms:modified xsi:type="dcterms:W3CDTF">2021-05-20T11:48:13Z</dcterms:modified>
</cp:coreProperties>
</file>