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chugina\Desktop\Пичугина\Анализ рынка\РОЗНИЦА\2019 на 2018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4" i="1"/>
  <c r="C83" i="1"/>
  <c r="C82" i="1"/>
  <c r="C81" i="1"/>
  <c r="C80" i="1"/>
  <c r="C79" i="1"/>
  <c r="C78" i="1"/>
  <c r="C77" i="1"/>
  <c r="C76" i="1"/>
  <c r="C75" i="1"/>
  <c r="C74" i="1"/>
  <c r="B73" i="1"/>
  <c r="C73" i="1" s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B47" i="1"/>
  <c r="C47" i="1" s="1"/>
  <c r="C46" i="1"/>
  <c r="C45" i="1"/>
  <c r="B45" i="1"/>
  <c r="B44" i="1"/>
  <c r="C44" i="1" s="1"/>
  <c r="C43" i="1"/>
  <c r="B43" i="1"/>
  <c r="B42" i="1"/>
  <c r="C42" i="1" s="1"/>
  <c r="C41" i="1"/>
  <c r="C40" i="1"/>
  <c r="C39" i="1"/>
  <c r="C38" i="1"/>
  <c r="B38" i="1"/>
  <c r="C37" i="1"/>
  <c r="C36" i="1"/>
  <c r="C35" i="1"/>
  <c r="C34" i="1"/>
  <c r="B34" i="1"/>
  <c r="B33" i="1"/>
  <c r="C33" i="1" s="1"/>
  <c r="C32" i="1"/>
  <c r="B31" i="1"/>
  <c r="C31" i="1" s="1"/>
  <c r="C30" i="1"/>
  <c r="C29" i="1"/>
  <c r="B29" i="1"/>
  <c r="B28" i="1"/>
  <c r="C28" i="1" s="1"/>
  <c r="C27" i="1"/>
  <c r="C26" i="1"/>
  <c r="C25" i="1"/>
  <c r="C24" i="1"/>
  <c r="C23" i="1"/>
  <c r="C22" i="1"/>
  <c r="C21" i="1"/>
  <c r="C20" i="1"/>
  <c r="C19" i="1"/>
  <c r="B19" i="1"/>
  <c r="C18" i="1"/>
  <c r="C17" i="1"/>
  <c r="C16" i="1"/>
  <c r="C15" i="1"/>
  <c r="C14" i="1"/>
  <c r="C13" i="1"/>
  <c r="C12" i="1"/>
  <c r="C11" i="1"/>
  <c r="C10" i="1"/>
  <c r="C9" i="1"/>
  <c r="C8" i="1"/>
  <c r="B8" i="1"/>
  <c r="C7" i="1"/>
  <c r="C6" i="1"/>
  <c r="C5" i="1"/>
  <c r="C4" i="1"/>
  <c r="B3" i="1"/>
  <c r="C3" i="1" s="1"/>
  <c r="C2" i="1"/>
</calcChain>
</file>

<file path=xl/sharedStrings.xml><?xml version="1.0" encoding="utf-8"?>
<sst xmlns="http://schemas.openxmlformats.org/spreadsheetml/2006/main" count="172" uniqueCount="89">
  <si>
    <t>Регион</t>
  </si>
  <si>
    <t>CR3</t>
  </si>
  <si>
    <t>HHI</t>
  </si>
  <si>
    <t>Уровень концентрации</t>
  </si>
  <si>
    <t xml:space="preserve">Адыгейское УФАС России </t>
  </si>
  <si>
    <t>Высокий</t>
  </si>
  <si>
    <t xml:space="preserve">Алтайское краевое УФАС России </t>
  </si>
  <si>
    <t xml:space="preserve">Алтайское республиканское УФАС России </t>
  </si>
  <si>
    <t xml:space="preserve">Амурское УФАС России </t>
  </si>
  <si>
    <t xml:space="preserve">Архангельское УФАС России </t>
  </si>
  <si>
    <t xml:space="preserve">Астраханское УФАС России </t>
  </si>
  <si>
    <t xml:space="preserve">Башкортостанское УФАС России </t>
  </si>
  <si>
    <t xml:space="preserve">Белгородское УФАС России </t>
  </si>
  <si>
    <t xml:space="preserve">Брянское УФАС России </t>
  </si>
  <si>
    <t xml:space="preserve">Бурятское УФАС России </t>
  </si>
  <si>
    <t xml:space="preserve">Владимирское УФАС России </t>
  </si>
  <si>
    <t xml:space="preserve">Волгоградское УФАС России </t>
  </si>
  <si>
    <t xml:space="preserve">Вологодское УФАС России </t>
  </si>
  <si>
    <t xml:space="preserve">Воронежское УФАС России </t>
  </si>
  <si>
    <t xml:space="preserve">Дагестанское УФАС России </t>
  </si>
  <si>
    <t xml:space="preserve">Еврейское УФАС России </t>
  </si>
  <si>
    <t xml:space="preserve">Забайкальское УФАС России </t>
  </si>
  <si>
    <t xml:space="preserve">Ивановское УФАС России </t>
  </si>
  <si>
    <t xml:space="preserve">Ингушское УФАС России </t>
  </si>
  <si>
    <t xml:space="preserve">Иркутское УФАС России </t>
  </si>
  <si>
    <t xml:space="preserve">Кабардино-Балкарское УФАС России </t>
  </si>
  <si>
    <t xml:space="preserve">Калининградское УФАС России </t>
  </si>
  <si>
    <t xml:space="preserve">Калмыцкое УФАС России </t>
  </si>
  <si>
    <t xml:space="preserve">Калужское УФАС России </t>
  </si>
  <si>
    <t xml:space="preserve">Камчатское УФАС России </t>
  </si>
  <si>
    <t xml:space="preserve">Карачаево-Черкесское УФАС России </t>
  </si>
  <si>
    <t xml:space="preserve">Карельское УФАС России </t>
  </si>
  <si>
    <t xml:space="preserve">Кемеровское УФАС России </t>
  </si>
  <si>
    <t xml:space="preserve">Кировское УФАС России </t>
  </si>
  <si>
    <t xml:space="preserve">Коми УФАС России </t>
  </si>
  <si>
    <t xml:space="preserve">Костромское УФАС России </t>
  </si>
  <si>
    <t xml:space="preserve">Краснодарское УФАС России </t>
  </si>
  <si>
    <t xml:space="preserve">Красноярское УФАС России </t>
  </si>
  <si>
    <t xml:space="preserve">Крымское УФАС России </t>
  </si>
  <si>
    <t xml:space="preserve">Курганское УФАС России </t>
  </si>
  <si>
    <t xml:space="preserve">Курское УФАС России </t>
  </si>
  <si>
    <t xml:space="preserve">Ленинградское УФАС России </t>
  </si>
  <si>
    <t xml:space="preserve">Липецкое УФАС России </t>
  </si>
  <si>
    <t xml:space="preserve">Магаданское УФАС России </t>
  </si>
  <si>
    <t xml:space="preserve">Марийское УФАС России </t>
  </si>
  <si>
    <t xml:space="preserve">Мордовское УФАС России </t>
  </si>
  <si>
    <t xml:space="preserve">Московское УФАС России </t>
  </si>
  <si>
    <t xml:space="preserve">Московское областное УФАС России </t>
  </si>
  <si>
    <t xml:space="preserve">Мурманское УФАС России </t>
  </si>
  <si>
    <t xml:space="preserve">Ненецкое УФАС России </t>
  </si>
  <si>
    <t xml:space="preserve">Нижегородское УФАС России </t>
  </si>
  <si>
    <t xml:space="preserve">Новгородское УФАС России </t>
  </si>
  <si>
    <t xml:space="preserve">Новосибирское УФАС России </t>
  </si>
  <si>
    <t xml:space="preserve">Омское УФАС России </t>
  </si>
  <si>
    <t xml:space="preserve">Оренбургское УФАС России </t>
  </si>
  <si>
    <t xml:space="preserve">Орловское УФАС России </t>
  </si>
  <si>
    <t xml:space="preserve">Пензенское УФАС России </t>
  </si>
  <si>
    <t xml:space="preserve">Пермское УФАС России </t>
  </si>
  <si>
    <t xml:space="preserve">Приморское УФАС России </t>
  </si>
  <si>
    <t xml:space="preserve">Псковское УФАС России </t>
  </si>
  <si>
    <t xml:space="preserve">Ростовское УФАС России </t>
  </si>
  <si>
    <t xml:space="preserve">Рязанское УФАС России </t>
  </si>
  <si>
    <t xml:space="preserve">Самарское УФАС России </t>
  </si>
  <si>
    <t xml:space="preserve">Санкт-Петербургское УФАС России </t>
  </si>
  <si>
    <t xml:space="preserve">Саратовское УФАС России </t>
  </si>
  <si>
    <t xml:space="preserve">Сахалинское УФАС России </t>
  </si>
  <si>
    <t xml:space="preserve">Свердловское УФАС России </t>
  </si>
  <si>
    <t xml:space="preserve">Северо-Осетинское УФАС России </t>
  </si>
  <si>
    <t xml:space="preserve">Смоленское УФАС России </t>
  </si>
  <si>
    <t xml:space="preserve">Ставропольское УФАС России </t>
  </si>
  <si>
    <t xml:space="preserve">Тамбовское УФАС России </t>
  </si>
  <si>
    <t xml:space="preserve">Татарстанское УФАС России </t>
  </si>
  <si>
    <t xml:space="preserve">Тверское УФАС России </t>
  </si>
  <si>
    <t xml:space="preserve">Томское УФАС России </t>
  </si>
  <si>
    <t xml:space="preserve">Тульское УФАС России </t>
  </si>
  <si>
    <t xml:space="preserve">Тывинское УФАС России </t>
  </si>
  <si>
    <t xml:space="preserve">Тюменское УФАС России </t>
  </si>
  <si>
    <t xml:space="preserve">Удмуртское УФАС России </t>
  </si>
  <si>
    <t xml:space="preserve">Ульяновское УФАС России </t>
  </si>
  <si>
    <t xml:space="preserve">Хабаровское УФАС России </t>
  </si>
  <si>
    <t xml:space="preserve">Хакасское УФАС России </t>
  </si>
  <si>
    <t xml:space="preserve">Ханты-Мансийское УФАС России </t>
  </si>
  <si>
    <t xml:space="preserve">Челябинское УФАС России </t>
  </si>
  <si>
    <t xml:space="preserve">Чеченское УФАС России </t>
  </si>
  <si>
    <t xml:space="preserve">Чувашское УФАС России </t>
  </si>
  <si>
    <t xml:space="preserve">Чукотское УФАС России </t>
  </si>
  <si>
    <t xml:space="preserve">Якутское УФАС России </t>
  </si>
  <si>
    <t xml:space="preserve">Ямало-Ненецкое УФАС России </t>
  </si>
  <si>
    <t xml:space="preserve">Ярославское УФАС России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</si>
</sst>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/>
  </sheetViews>
  <sheetFormatPr defaultRowHeight="15" x14ac:dyDescent="0.25"/>
  <cols>
    <col min="1" max="1" width="41" customWidth="1"/>
    <col min="2" max="2" width="9.140625" style="11" customWidth="1"/>
    <col min="3" max="3" width="9.140625" style="12"/>
    <col min="4" max="4" width="15.42578125" style="12" customWidth="1"/>
  </cols>
  <sheetData>
    <row r="1" spans="1:4" ht="30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2">
        <v>85.32</v>
      </c>
      <c r="C2" s="2">
        <f t="shared" ref="C2:C65" si="0">B2*B2</f>
        <v>7279.5023999999985</v>
      </c>
      <c r="D2" s="5" t="s">
        <v>5</v>
      </c>
    </row>
    <row r="3" spans="1:4" x14ac:dyDescent="0.25">
      <c r="A3" s="4" t="s">
        <v>6</v>
      </c>
      <c r="B3" s="2">
        <f>37.5+15.4+17.7</f>
        <v>70.599999999999994</v>
      </c>
      <c r="C3" s="2">
        <f t="shared" si="0"/>
        <v>4984.3599999999988</v>
      </c>
      <c r="D3" s="5" t="s">
        <v>5</v>
      </c>
    </row>
    <row r="4" spans="1:4" x14ac:dyDescent="0.25">
      <c r="A4" s="4" t="s">
        <v>7</v>
      </c>
      <c r="B4" s="2">
        <v>99.31</v>
      </c>
      <c r="C4" s="2">
        <f t="shared" si="0"/>
        <v>9862.4760999999999</v>
      </c>
      <c r="D4" s="5" t="s">
        <v>5</v>
      </c>
    </row>
    <row r="5" spans="1:4" x14ac:dyDescent="0.25">
      <c r="A5" s="4" t="s">
        <v>8</v>
      </c>
      <c r="B5" s="2">
        <v>77.8</v>
      </c>
      <c r="C5" s="2">
        <f t="shared" si="0"/>
        <v>6052.8399999999992</v>
      </c>
      <c r="D5" s="5" t="s">
        <v>5</v>
      </c>
    </row>
    <row r="6" spans="1:4" x14ac:dyDescent="0.25">
      <c r="A6" s="4" t="s">
        <v>9</v>
      </c>
      <c r="B6" s="2">
        <v>59.98</v>
      </c>
      <c r="C6" s="2">
        <f t="shared" si="0"/>
        <v>3597.6003999999998</v>
      </c>
      <c r="D6" s="5" t="s">
        <v>5</v>
      </c>
    </row>
    <row r="7" spans="1:4" x14ac:dyDescent="0.25">
      <c r="A7" s="4" t="s">
        <v>10</v>
      </c>
      <c r="B7" s="2">
        <v>72.95</v>
      </c>
      <c r="C7" s="2">
        <f t="shared" si="0"/>
        <v>5321.7025000000003</v>
      </c>
      <c r="D7" s="5" t="s">
        <v>5</v>
      </c>
    </row>
    <row r="8" spans="1:4" x14ac:dyDescent="0.25">
      <c r="A8" s="4" t="s">
        <v>11</v>
      </c>
      <c r="B8" s="2">
        <f>45.04+22.41</f>
        <v>67.45</v>
      </c>
      <c r="C8" s="2">
        <f t="shared" si="0"/>
        <v>4549.5025000000005</v>
      </c>
      <c r="D8" s="5" t="s">
        <v>5</v>
      </c>
    </row>
    <row r="9" spans="1:4" x14ac:dyDescent="0.25">
      <c r="A9" s="4" t="s">
        <v>12</v>
      </c>
      <c r="B9" s="2">
        <v>94.02</v>
      </c>
      <c r="C9" s="2">
        <f>B9*B9</f>
        <v>8839.7603999999992</v>
      </c>
      <c r="D9" s="5" t="s">
        <v>5</v>
      </c>
    </row>
    <row r="10" spans="1:4" x14ac:dyDescent="0.25">
      <c r="A10" s="4" t="s">
        <v>13</v>
      </c>
      <c r="B10" s="2">
        <v>79.7</v>
      </c>
      <c r="C10" s="2">
        <f t="shared" si="0"/>
        <v>6352.09</v>
      </c>
      <c r="D10" s="5" t="s">
        <v>5</v>
      </c>
    </row>
    <row r="11" spans="1:4" x14ac:dyDescent="0.25">
      <c r="A11" s="4" t="s">
        <v>14</v>
      </c>
      <c r="B11" s="2">
        <v>96.95</v>
      </c>
      <c r="C11" s="2">
        <f t="shared" si="0"/>
        <v>9399.3024999999998</v>
      </c>
      <c r="D11" s="5" t="s">
        <v>5</v>
      </c>
    </row>
    <row r="12" spans="1:4" x14ac:dyDescent="0.25">
      <c r="A12" s="4" t="s">
        <v>15</v>
      </c>
      <c r="B12" s="2">
        <v>97</v>
      </c>
      <c r="C12" s="2">
        <f t="shared" si="0"/>
        <v>9409</v>
      </c>
      <c r="D12" s="5" t="s">
        <v>5</v>
      </c>
    </row>
    <row r="13" spans="1:4" x14ac:dyDescent="0.25">
      <c r="A13" s="4" t="s">
        <v>16</v>
      </c>
      <c r="B13" s="2">
        <v>74.97</v>
      </c>
      <c r="C13" s="2">
        <f t="shared" si="0"/>
        <v>5620.5009</v>
      </c>
      <c r="D13" s="5" t="s">
        <v>5</v>
      </c>
    </row>
    <row r="14" spans="1:4" x14ac:dyDescent="0.25">
      <c r="A14" s="4" t="s">
        <v>17</v>
      </c>
      <c r="B14" s="2">
        <v>100</v>
      </c>
      <c r="C14" s="2">
        <f t="shared" si="0"/>
        <v>10000</v>
      </c>
      <c r="D14" s="5" t="s">
        <v>5</v>
      </c>
    </row>
    <row r="15" spans="1:4" x14ac:dyDescent="0.25">
      <c r="A15" s="4" t="s">
        <v>18</v>
      </c>
      <c r="B15" s="2">
        <v>76.23</v>
      </c>
      <c r="C15" s="2">
        <f t="shared" si="0"/>
        <v>5811.0129000000006</v>
      </c>
      <c r="D15" s="5" t="s">
        <v>5</v>
      </c>
    </row>
    <row r="16" spans="1:4" x14ac:dyDescent="0.25">
      <c r="A16" s="4" t="s">
        <v>19</v>
      </c>
      <c r="B16" s="2">
        <v>100</v>
      </c>
      <c r="C16" s="2">
        <f t="shared" si="0"/>
        <v>10000</v>
      </c>
      <c r="D16" s="5" t="s">
        <v>5</v>
      </c>
    </row>
    <row r="17" spans="1:4" x14ac:dyDescent="0.25">
      <c r="A17" s="4" t="s">
        <v>20</v>
      </c>
      <c r="B17" s="2">
        <v>100</v>
      </c>
      <c r="C17" s="2">
        <f t="shared" si="0"/>
        <v>10000</v>
      </c>
      <c r="D17" s="5" t="s">
        <v>5</v>
      </c>
    </row>
    <row r="18" spans="1:4" x14ac:dyDescent="0.25">
      <c r="A18" s="4" t="s">
        <v>21</v>
      </c>
      <c r="B18" s="2">
        <v>100</v>
      </c>
      <c r="C18" s="2">
        <f t="shared" si="0"/>
        <v>10000</v>
      </c>
      <c r="D18" s="5" t="s">
        <v>5</v>
      </c>
    </row>
    <row r="19" spans="1:4" x14ac:dyDescent="0.25">
      <c r="A19" s="4" t="s">
        <v>22</v>
      </c>
      <c r="B19" s="2">
        <f>(90.56+98.89)/2</f>
        <v>94.724999999999994</v>
      </c>
      <c r="C19" s="2">
        <f t="shared" si="0"/>
        <v>8972.8256249999995</v>
      </c>
      <c r="D19" s="5" t="s">
        <v>5</v>
      </c>
    </row>
    <row r="20" spans="1:4" x14ac:dyDescent="0.25">
      <c r="A20" s="4" t="s">
        <v>23</v>
      </c>
      <c r="B20" s="2">
        <v>100</v>
      </c>
      <c r="C20" s="2">
        <f t="shared" si="0"/>
        <v>10000</v>
      </c>
      <c r="D20" s="5" t="s">
        <v>5</v>
      </c>
    </row>
    <row r="21" spans="1:4" x14ac:dyDescent="0.25">
      <c r="A21" s="4" t="s">
        <v>24</v>
      </c>
      <c r="B21" s="2">
        <v>76.66</v>
      </c>
      <c r="C21" s="2">
        <f t="shared" si="0"/>
        <v>5876.7555999999995</v>
      </c>
      <c r="D21" s="5" t="s">
        <v>5</v>
      </c>
    </row>
    <row r="22" spans="1:4" x14ac:dyDescent="0.25">
      <c r="A22" s="4" t="s">
        <v>25</v>
      </c>
      <c r="B22" s="2">
        <v>91.88</v>
      </c>
      <c r="C22" s="2">
        <f t="shared" si="0"/>
        <v>8441.9343999999983</v>
      </c>
      <c r="D22" s="5" t="s">
        <v>5</v>
      </c>
    </row>
    <row r="23" spans="1:4" x14ac:dyDescent="0.25">
      <c r="A23" s="4" t="s">
        <v>26</v>
      </c>
      <c r="B23" s="2">
        <v>93.14</v>
      </c>
      <c r="C23" s="2">
        <f t="shared" si="0"/>
        <v>8675.0596000000005</v>
      </c>
      <c r="D23" s="5" t="s">
        <v>5</v>
      </c>
    </row>
    <row r="24" spans="1:4" x14ac:dyDescent="0.25">
      <c r="A24" s="4" t="s">
        <v>27</v>
      </c>
      <c r="B24" s="2">
        <v>100</v>
      </c>
      <c r="C24" s="2">
        <f t="shared" si="0"/>
        <v>10000</v>
      </c>
      <c r="D24" s="5" t="s">
        <v>5</v>
      </c>
    </row>
    <row r="25" spans="1:4" x14ac:dyDescent="0.25">
      <c r="A25" s="4" t="s">
        <v>28</v>
      </c>
      <c r="B25" s="2">
        <v>91.93</v>
      </c>
      <c r="C25" s="2">
        <f t="shared" si="0"/>
        <v>8451.1249000000007</v>
      </c>
      <c r="D25" s="5" t="s">
        <v>5</v>
      </c>
    </row>
    <row r="26" spans="1:4" x14ac:dyDescent="0.25">
      <c r="A26" s="4" t="s">
        <v>29</v>
      </c>
      <c r="B26" s="2">
        <v>100</v>
      </c>
      <c r="C26" s="2">
        <f t="shared" si="0"/>
        <v>10000</v>
      </c>
      <c r="D26" s="5" t="s">
        <v>5</v>
      </c>
    </row>
    <row r="27" spans="1:4" x14ac:dyDescent="0.25">
      <c r="A27" s="6" t="s">
        <v>30</v>
      </c>
      <c r="B27" s="7">
        <v>69.91</v>
      </c>
      <c r="C27" s="2">
        <f t="shared" si="0"/>
        <v>4887.4080999999996</v>
      </c>
      <c r="D27" s="5" t="s">
        <v>5</v>
      </c>
    </row>
    <row r="28" spans="1:4" x14ac:dyDescent="0.25">
      <c r="A28" s="4" t="s">
        <v>31</v>
      </c>
      <c r="B28" s="2">
        <f>47.46+21.52+16.9</f>
        <v>85.88</v>
      </c>
      <c r="C28" s="2">
        <f t="shared" si="0"/>
        <v>7375.3743999999988</v>
      </c>
      <c r="D28" s="5" t="s">
        <v>5</v>
      </c>
    </row>
    <row r="29" spans="1:4" x14ac:dyDescent="0.25">
      <c r="A29" s="8" t="s">
        <v>32</v>
      </c>
      <c r="B29" s="9">
        <f>(50.95+99.85)/2</f>
        <v>75.400000000000006</v>
      </c>
      <c r="C29" s="2">
        <f t="shared" si="0"/>
        <v>5685.1600000000008</v>
      </c>
      <c r="D29" s="5" t="s">
        <v>5</v>
      </c>
    </row>
    <row r="30" spans="1:4" x14ac:dyDescent="0.25">
      <c r="A30" s="4" t="s">
        <v>33</v>
      </c>
      <c r="B30" s="2">
        <v>60.38</v>
      </c>
      <c r="C30" s="2">
        <f t="shared" si="0"/>
        <v>3645.7444000000005</v>
      </c>
      <c r="D30" s="5" t="s">
        <v>5</v>
      </c>
    </row>
    <row r="31" spans="1:4" x14ac:dyDescent="0.25">
      <c r="A31" s="4" t="s">
        <v>34</v>
      </c>
      <c r="B31" s="2">
        <f>57.02+25.55</f>
        <v>82.570000000000007</v>
      </c>
      <c r="C31" s="2">
        <f t="shared" si="0"/>
        <v>6817.804900000001</v>
      </c>
      <c r="D31" s="5" t="s">
        <v>5</v>
      </c>
    </row>
    <row r="32" spans="1:4" x14ac:dyDescent="0.25">
      <c r="A32" s="4" t="s">
        <v>35</v>
      </c>
      <c r="B32" s="10">
        <v>71.22</v>
      </c>
      <c r="C32" s="2">
        <f t="shared" si="0"/>
        <v>5072.2883999999995</v>
      </c>
      <c r="D32" s="5" t="s">
        <v>5</v>
      </c>
    </row>
    <row r="33" spans="1:4" x14ac:dyDescent="0.25">
      <c r="A33" s="4" t="s">
        <v>36</v>
      </c>
      <c r="B33" s="2">
        <f>32.14+48.03</f>
        <v>80.17</v>
      </c>
      <c r="C33" s="2">
        <f t="shared" si="0"/>
        <v>6427.2289000000001</v>
      </c>
      <c r="D33" s="5" t="s">
        <v>5</v>
      </c>
    </row>
    <row r="34" spans="1:4" x14ac:dyDescent="0.25">
      <c r="A34" s="4" t="s">
        <v>37</v>
      </c>
      <c r="B34" s="2">
        <f>38.73+49.06</f>
        <v>87.789999999999992</v>
      </c>
      <c r="C34" s="2">
        <f t="shared" si="0"/>
        <v>7707.0840999999982</v>
      </c>
      <c r="D34" s="5" t="s">
        <v>5</v>
      </c>
    </row>
    <row r="35" spans="1:4" x14ac:dyDescent="0.25">
      <c r="A35" s="4" t="s">
        <v>38</v>
      </c>
      <c r="B35" s="2">
        <v>100</v>
      </c>
      <c r="C35" s="2">
        <f t="shared" si="0"/>
        <v>10000</v>
      </c>
      <c r="D35" s="5" t="s">
        <v>5</v>
      </c>
    </row>
    <row r="36" spans="1:4" x14ac:dyDescent="0.25">
      <c r="A36" s="4" t="s">
        <v>39</v>
      </c>
      <c r="B36" s="2">
        <v>99</v>
      </c>
      <c r="C36" s="2">
        <f t="shared" si="0"/>
        <v>9801</v>
      </c>
      <c r="D36" s="5" t="s">
        <v>5</v>
      </c>
    </row>
    <row r="37" spans="1:4" x14ac:dyDescent="0.25">
      <c r="A37" s="4" t="s">
        <v>40</v>
      </c>
      <c r="B37" s="2">
        <v>100</v>
      </c>
      <c r="C37" s="2">
        <f t="shared" si="0"/>
        <v>10000</v>
      </c>
      <c r="D37" s="5" t="s">
        <v>5</v>
      </c>
    </row>
    <row r="38" spans="1:4" x14ac:dyDescent="0.25">
      <c r="A38" s="4" t="s">
        <v>41</v>
      </c>
      <c r="B38" s="2">
        <f>56.4+19.9</f>
        <v>76.3</v>
      </c>
      <c r="C38" s="2">
        <f t="shared" si="0"/>
        <v>5821.69</v>
      </c>
      <c r="D38" s="5" t="s">
        <v>5</v>
      </c>
    </row>
    <row r="39" spans="1:4" x14ac:dyDescent="0.25">
      <c r="A39" s="4" t="s">
        <v>42</v>
      </c>
      <c r="B39" s="2">
        <v>74.31</v>
      </c>
      <c r="C39" s="2">
        <f t="shared" si="0"/>
        <v>5521.9761000000008</v>
      </c>
      <c r="D39" s="5" t="s">
        <v>5</v>
      </c>
    </row>
    <row r="40" spans="1:4" x14ac:dyDescent="0.25">
      <c r="A40" s="4" t="s">
        <v>43</v>
      </c>
      <c r="B40" s="2">
        <v>100</v>
      </c>
      <c r="C40" s="2">
        <f t="shared" si="0"/>
        <v>10000</v>
      </c>
      <c r="D40" s="5" t="s">
        <v>5</v>
      </c>
    </row>
    <row r="41" spans="1:4" x14ac:dyDescent="0.25">
      <c r="A41" s="4" t="s">
        <v>44</v>
      </c>
      <c r="B41" s="2">
        <v>99.59</v>
      </c>
      <c r="C41" s="2">
        <f t="shared" si="0"/>
        <v>9918.1681000000008</v>
      </c>
      <c r="D41" s="5" t="s">
        <v>5</v>
      </c>
    </row>
    <row r="42" spans="1:4" x14ac:dyDescent="0.25">
      <c r="A42" s="4" t="s">
        <v>45</v>
      </c>
      <c r="B42" s="2">
        <f>53.44+16.97</f>
        <v>70.41</v>
      </c>
      <c r="C42" s="2">
        <f t="shared" si="0"/>
        <v>4957.5680999999995</v>
      </c>
      <c r="D42" s="5" t="s">
        <v>5</v>
      </c>
    </row>
    <row r="43" spans="1:4" x14ac:dyDescent="0.25">
      <c r="A43" s="4" t="s">
        <v>46</v>
      </c>
      <c r="B43" s="2">
        <f>(94.15+3.64+94.49+99.4)/3</f>
        <v>97.226666666666674</v>
      </c>
      <c r="C43" s="2">
        <f t="shared" si="0"/>
        <v>9453.024711111113</v>
      </c>
      <c r="D43" s="5" t="s">
        <v>5</v>
      </c>
    </row>
    <row r="44" spans="1:4" x14ac:dyDescent="0.25">
      <c r="A44" s="4" t="s">
        <v>47</v>
      </c>
      <c r="B44" s="2">
        <f>(97.55+100+96.52+100+99.27+99.07+97.71+99.86)/8</f>
        <v>98.747500000000002</v>
      </c>
      <c r="C44" s="2">
        <f t="shared" si="0"/>
        <v>9751.0687562500007</v>
      </c>
      <c r="D44" s="5" t="s">
        <v>5</v>
      </c>
    </row>
    <row r="45" spans="1:4" x14ac:dyDescent="0.25">
      <c r="A45" s="4" t="s">
        <v>48</v>
      </c>
      <c r="B45" s="2">
        <f>34.4+29.3+19.2</f>
        <v>82.9</v>
      </c>
      <c r="C45" s="2">
        <f t="shared" si="0"/>
        <v>6872.4100000000008</v>
      </c>
      <c r="D45" s="5" t="s">
        <v>5</v>
      </c>
    </row>
    <row r="46" spans="1:4" x14ac:dyDescent="0.25">
      <c r="A46" s="4" t="s">
        <v>49</v>
      </c>
      <c r="B46" s="2">
        <v>100</v>
      </c>
      <c r="C46" s="2">
        <f t="shared" si="0"/>
        <v>10000</v>
      </c>
      <c r="D46" s="5" t="s">
        <v>5</v>
      </c>
    </row>
    <row r="47" spans="1:4" x14ac:dyDescent="0.25">
      <c r="A47" s="4" t="s">
        <v>50</v>
      </c>
      <c r="B47" s="2">
        <f>(300+71.6)/4</f>
        <v>92.9</v>
      </c>
      <c r="C47" s="2">
        <f t="shared" si="0"/>
        <v>8630.4100000000017</v>
      </c>
      <c r="D47" s="5" t="s">
        <v>5</v>
      </c>
    </row>
    <row r="48" spans="1:4" x14ac:dyDescent="0.25">
      <c r="A48" s="4" t="s">
        <v>51</v>
      </c>
      <c r="B48" s="2">
        <v>95.71</v>
      </c>
      <c r="C48" s="2">
        <f t="shared" si="0"/>
        <v>9160.4040999999979</v>
      </c>
      <c r="D48" s="5" t="s">
        <v>5</v>
      </c>
    </row>
    <row r="49" spans="1:4" x14ac:dyDescent="0.25">
      <c r="A49" s="4" t="s">
        <v>52</v>
      </c>
      <c r="B49" s="2">
        <v>100</v>
      </c>
      <c r="C49" s="2">
        <f t="shared" si="0"/>
        <v>10000</v>
      </c>
      <c r="D49" s="5" t="s">
        <v>5</v>
      </c>
    </row>
    <row r="50" spans="1:4" x14ac:dyDescent="0.25">
      <c r="A50" s="4" t="s">
        <v>53</v>
      </c>
      <c r="B50" s="2">
        <v>91</v>
      </c>
      <c r="C50" s="2">
        <f t="shared" si="0"/>
        <v>8281</v>
      </c>
      <c r="D50" s="5" t="s">
        <v>5</v>
      </c>
    </row>
    <row r="51" spans="1:4" x14ac:dyDescent="0.25">
      <c r="A51" s="4" t="s">
        <v>54</v>
      </c>
      <c r="B51" s="2">
        <v>85</v>
      </c>
      <c r="C51" s="2">
        <f t="shared" si="0"/>
        <v>7225</v>
      </c>
      <c r="D51" s="5" t="s">
        <v>5</v>
      </c>
    </row>
    <row r="52" spans="1:4" x14ac:dyDescent="0.25">
      <c r="A52" s="4" t="s">
        <v>55</v>
      </c>
      <c r="B52" s="2">
        <v>75</v>
      </c>
      <c r="C52" s="2">
        <f t="shared" si="0"/>
        <v>5625</v>
      </c>
      <c r="D52" s="5" t="s">
        <v>5</v>
      </c>
    </row>
    <row r="53" spans="1:4" x14ac:dyDescent="0.25">
      <c r="A53" s="4" t="s">
        <v>56</v>
      </c>
      <c r="B53" s="2">
        <v>100</v>
      </c>
      <c r="C53" s="2">
        <f t="shared" si="0"/>
        <v>10000</v>
      </c>
      <c r="D53" s="5" t="s">
        <v>5</v>
      </c>
    </row>
    <row r="54" spans="1:4" x14ac:dyDescent="0.25">
      <c r="A54" s="4" t="s">
        <v>57</v>
      </c>
      <c r="B54" s="2">
        <v>76</v>
      </c>
      <c r="C54" s="2">
        <f t="shared" si="0"/>
        <v>5776</v>
      </c>
      <c r="D54" s="5" t="s">
        <v>5</v>
      </c>
    </row>
    <row r="55" spans="1:4" x14ac:dyDescent="0.25">
      <c r="A55" s="4" t="s">
        <v>58</v>
      </c>
      <c r="B55" s="2">
        <v>97</v>
      </c>
      <c r="C55" s="2">
        <f t="shared" si="0"/>
        <v>9409</v>
      </c>
      <c r="D55" s="5" t="s">
        <v>5</v>
      </c>
    </row>
    <row r="56" spans="1:4" x14ac:dyDescent="0.25">
      <c r="A56" s="4" t="s">
        <v>59</v>
      </c>
      <c r="B56" s="2">
        <v>93</v>
      </c>
      <c r="C56" s="2">
        <f t="shared" si="0"/>
        <v>8649</v>
      </c>
      <c r="D56" s="5" t="s">
        <v>5</v>
      </c>
    </row>
    <row r="57" spans="1:4" x14ac:dyDescent="0.25">
      <c r="A57" s="4" t="s">
        <v>60</v>
      </c>
      <c r="B57" s="2">
        <v>89</v>
      </c>
      <c r="C57" s="2">
        <f t="shared" si="0"/>
        <v>7921</v>
      </c>
      <c r="D57" s="5" t="s">
        <v>5</v>
      </c>
    </row>
    <row r="58" spans="1:4" x14ac:dyDescent="0.25">
      <c r="A58" s="4" t="s">
        <v>61</v>
      </c>
      <c r="B58" s="2">
        <v>62</v>
      </c>
      <c r="C58" s="2">
        <f t="shared" si="0"/>
        <v>3844</v>
      </c>
      <c r="D58" s="5" t="s">
        <v>5</v>
      </c>
    </row>
    <row r="59" spans="1:4" x14ac:dyDescent="0.25">
      <c r="A59" s="4" t="s">
        <v>62</v>
      </c>
      <c r="B59" s="2">
        <v>96</v>
      </c>
      <c r="C59" s="2">
        <f t="shared" si="0"/>
        <v>9216</v>
      </c>
      <c r="D59" s="5" t="s">
        <v>5</v>
      </c>
    </row>
    <row r="60" spans="1:4" x14ac:dyDescent="0.25">
      <c r="A60" s="4" t="s">
        <v>63</v>
      </c>
      <c r="B60" s="2">
        <v>94</v>
      </c>
      <c r="C60" s="2">
        <f t="shared" si="0"/>
        <v>8836</v>
      </c>
      <c r="D60" s="5" t="s">
        <v>5</v>
      </c>
    </row>
    <row r="61" spans="1:4" x14ac:dyDescent="0.25">
      <c r="A61" s="4" t="s">
        <v>64</v>
      </c>
      <c r="B61" s="2">
        <v>89</v>
      </c>
      <c r="C61" s="2">
        <f t="shared" si="0"/>
        <v>7921</v>
      </c>
      <c r="D61" s="5" t="s">
        <v>5</v>
      </c>
    </row>
    <row r="62" spans="1:4" x14ac:dyDescent="0.25">
      <c r="A62" s="4" t="s">
        <v>65</v>
      </c>
      <c r="B62" s="2">
        <v>100</v>
      </c>
      <c r="C62" s="2">
        <f t="shared" si="0"/>
        <v>10000</v>
      </c>
      <c r="D62" s="5" t="s">
        <v>5</v>
      </c>
    </row>
    <row r="63" spans="1:4" x14ac:dyDescent="0.25">
      <c r="A63" s="4" t="s">
        <v>66</v>
      </c>
      <c r="B63" s="2">
        <v>86</v>
      </c>
      <c r="C63" s="2">
        <f t="shared" si="0"/>
        <v>7396</v>
      </c>
      <c r="D63" s="5" t="s">
        <v>5</v>
      </c>
    </row>
    <row r="64" spans="1:4" x14ac:dyDescent="0.25">
      <c r="A64" s="4" t="s">
        <v>67</v>
      </c>
      <c r="B64" s="2">
        <v>98</v>
      </c>
      <c r="C64" s="2">
        <f t="shared" si="0"/>
        <v>9604</v>
      </c>
      <c r="D64" s="5" t="s">
        <v>5</v>
      </c>
    </row>
    <row r="65" spans="1:4" x14ac:dyDescent="0.25">
      <c r="A65" s="4" t="s">
        <v>68</v>
      </c>
      <c r="B65" s="2">
        <v>95</v>
      </c>
      <c r="C65" s="2">
        <f t="shared" si="0"/>
        <v>9025</v>
      </c>
      <c r="D65" s="5" t="s">
        <v>5</v>
      </c>
    </row>
    <row r="66" spans="1:4" x14ac:dyDescent="0.25">
      <c r="A66" s="4" t="s">
        <v>69</v>
      </c>
      <c r="B66" s="2">
        <v>100</v>
      </c>
      <c r="C66" s="2">
        <f t="shared" ref="C66:C85" si="1">B66*B66</f>
        <v>10000</v>
      </c>
      <c r="D66" s="5" t="s">
        <v>5</v>
      </c>
    </row>
    <row r="67" spans="1:4" x14ac:dyDescent="0.25">
      <c r="A67" s="4" t="s">
        <v>70</v>
      </c>
      <c r="B67" s="2">
        <v>92</v>
      </c>
      <c r="C67" s="2">
        <f t="shared" si="1"/>
        <v>8464</v>
      </c>
      <c r="D67" s="5" t="s">
        <v>5</v>
      </c>
    </row>
    <row r="68" spans="1:4" x14ac:dyDescent="0.25">
      <c r="A68" s="4" t="s">
        <v>71</v>
      </c>
      <c r="B68" s="2">
        <v>77</v>
      </c>
      <c r="C68" s="2">
        <f t="shared" si="1"/>
        <v>5929</v>
      </c>
      <c r="D68" s="5" t="s">
        <v>5</v>
      </c>
    </row>
    <row r="69" spans="1:4" x14ac:dyDescent="0.25">
      <c r="A69" s="4" t="s">
        <v>72</v>
      </c>
      <c r="B69" s="2">
        <v>95</v>
      </c>
      <c r="C69" s="2">
        <f t="shared" si="1"/>
        <v>9025</v>
      </c>
      <c r="D69" s="5" t="s">
        <v>5</v>
      </c>
    </row>
    <row r="70" spans="1:4" x14ac:dyDescent="0.25">
      <c r="A70" s="4" t="s">
        <v>73</v>
      </c>
      <c r="B70" s="2">
        <v>91</v>
      </c>
      <c r="C70" s="2">
        <f t="shared" si="1"/>
        <v>8281</v>
      </c>
      <c r="D70" s="5" t="s">
        <v>5</v>
      </c>
    </row>
    <row r="71" spans="1:4" x14ac:dyDescent="0.25">
      <c r="A71" s="4" t="s">
        <v>74</v>
      </c>
      <c r="B71" s="2">
        <v>56</v>
      </c>
      <c r="C71" s="2">
        <f t="shared" si="1"/>
        <v>3136</v>
      </c>
      <c r="D71" s="5" t="s">
        <v>5</v>
      </c>
    </row>
    <row r="72" spans="1:4" x14ac:dyDescent="0.25">
      <c r="A72" s="4" t="s">
        <v>75</v>
      </c>
      <c r="B72" s="2">
        <v>100</v>
      </c>
      <c r="C72" s="2">
        <f t="shared" si="1"/>
        <v>10000</v>
      </c>
      <c r="D72" s="5" t="s">
        <v>5</v>
      </c>
    </row>
    <row r="73" spans="1:4" x14ac:dyDescent="0.25">
      <c r="A73" s="4" t="s">
        <v>76</v>
      </c>
      <c r="B73" s="2">
        <f>51.4+48.6</f>
        <v>100</v>
      </c>
      <c r="C73" s="2">
        <f t="shared" si="1"/>
        <v>10000</v>
      </c>
      <c r="D73" s="5" t="s">
        <v>5</v>
      </c>
    </row>
    <row r="74" spans="1:4" x14ac:dyDescent="0.25">
      <c r="A74" s="4" t="s">
        <v>77</v>
      </c>
      <c r="B74" s="2">
        <v>77</v>
      </c>
      <c r="C74" s="2">
        <f t="shared" si="1"/>
        <v>5929</v>
      </c>
      <c r="D74" s="5" t="s">
        <v>5</v>
      </c>
    </row>
    <row r="75" spans="1:4" x14ac:dyDescent="0.25">
      <c r="A75" s="4" t="s">
        <v>78</v>
      </c>
      <c r="B75" s="2">
        <v>78</v>
      </c>
      <c r="C75" s="2">
        <f t="shared" si="1"/>
        <v>6084</v>
      </c>
      <c r="D75" s="5" t="s">
        <v>5</v>
      </c>
    </row>
    <row r="76" spans="1:4" x14ac:dyDescent="0.25">
      <c r="A76" s="4" t="s">
        <v>79</v>
      </c>
      <c r="B76" s="2">
        <v>100</v>
      </c>
      <c r="C76" s="2">
        <f t="shared" si="1"/>
        <v>10000</v>
      </c>
      <c r="D76" s="5" t="s">
        <v>5</v>
      </c>
    </row>
    <row r="77" spans="1:4" x14ac:dyDescent="0.25">
      <c r="A77" s="4" t="s">
        <v>80</v>
      </c>
      <c r="B77" s="2">
        <v>91</v>
      </c>
      <c r="C77" s="2">
        <f t="shared" si="1"/>
        <v>8281</v>
      </c>
      <c r="D77" s="5" t="s">
        <v>5</v>
      </c>
    </row>
    <row r="78" spans="1:4" x14ac:dyDescent="0.25">
      <c r="A78" s="4" t="s">
        <v>81</v>
      </c>
      <c r="B78" s="2">
        <v>87</v>
      </c>
      <c r="C78" s="2">
        <f t="shared" si="1"/>
        <v>7569</v>
      </c>
      <c r="D78" s="5" t="s">
        <v>5</v>
      </c>
    </row>
    <row r="79" spans="1:4" x14ac:dyDescent="0.25">
      <c r="A79" s="4" t="s">
        <v>82</v>
      </c>
      <c r="B79" s="2">
        <v>88</v>
      </c>
      <c r="C79" s="2">
        <f t="shared" si="1"/>
        <v>7744</v>
      </c>
      <c r="D79" s="5" t="s">
        <v>5</v>
      </c>
    </row>
    <row r="80" spans="1:4" x14ac:dyDescent="0.25">
      <c r="A80" s="4" t="s">
        <v>83</v>
      </c>
      <c r="B80" s="2">
        <v>100</v>
      </c>
      <c r="C80" s="2">
        <f t="shared" si="1"/>
        <v>10000</v>
      </c>
      <c r="D80" s="5" t="s">
        <v>5</v>
      </c>
    </row>
    <row r="81" spans="1:4" x14ac:dyDescent="0.25">
      <c r="A81" s="4" t="s">
        <v>84</v>
      </c>
      <c r="B81" s="2">
        <v>96</v>
      </c>
      <c r="C81" s="2">
        <f t="shared" si="1"/>
        <v>9216</v>
      </c>
      <c r="D81" s="5" t="s">
        <v>5</v>
      </c>
    </row>
    <row r="82" spans="1:4" x14ac:dyDescent="0.25">
      <c r="A82" s="4" t="s">
        <v>85</v>
      </c>
      <c r="B82" s="2">
        <v>100</v>
      </c>
      <c r="C82" s="2">
        <f t="shared" si="1"/>
        <v>10000</v>
      </c>
      <c r="D82" s="5" t="s">
        <v>5</v>
      </c>
    </row>
    <row r="83" spans="1:4" x14ac:dyDescent="0.25">
      <c r="A83" s="4" t="s">
        <v>86</v>
      </c>
      <c r="B83" s="2">
        <v>100</v>
      </c>
      <c r="C83" s="2">
        <f t="shared" si="1"/>
        <v>10000</v>
      </c>
      <c r="D83" s="5" t="s">
        <v>5</v>
      </c>
    </row>
    <row r="84" spans="1:4" x14ac:dyDescent="0.25">
      <c r="A84" s="4" t="s">
        <v>87</v>
      </c>
      <c r="B84" s="2">
        <v>73</v>
      </c>
      <c r="C84" s="2">
        <f t="shared" si="1"/>
        <v>5329</v>
      </c>
      <c r="D84" s="5" t="s">
        <v>5</v>
      </c>
    </row>
    <row r="85" spans="1:4" x14ac:dyDescent="0.25">
      <c r="A85" s="4" t="s">
        <v>88</v>
      </c>
      <c r="B85" s="2">
        <v>91</v>
      </c>
      <c r="C85" s="2">
        <f t="shared" si="1"/>
        <v>8281</v>
      </c>
      <c r="D85" s="5" t="s">
        <v>5</v>
      </c>
    </row>
  </sheetData>
  <autoFilter ref="A1:D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Пичугина Наталья Владимировна</dc:creator>
  <cp:lastModifiedBy>Пичугина Наталья Владимировна</cp:lastModifiedBy>
  <dcterms:created xsi:type="dcterms:W3CDTF">2020-03-16T09:53:00Z</dcterms:created>
  <dcterms:modified xsi:type="dcterms:W3CDTF">2020-03-16T09:54:31Z</dcterms:modified>
</cp:coreProperties>
</file>